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balqi\Downloads\"/>
    </mc:Choice>
  </mc:AlternateContent>
  <xr:revisionPtr revIDLastSave="0" documentId="13_ncr:1_{97C31AC5-64F8-40FD-BC05-4C03D7123A85}" xr6:coauthVersionLast="47" xr6:coauthVersionMax="47" xr10:uidLastSave="{00000000-0000-0000-0000-000000000000}"/>
  <bookViews>
    <workbookView xWindow="-110" yWindow="-110" windowWidth="19420" windowHeight="10300" activeTab="3" xr2:uid="{00000000-000D-0000-FFFF-FFFF00000000}"/>
  </bookViews>
  <sheets>
    <sheet name="Guide" sheetId="1" r:id="rId1"/>
    <sheet name="Order raw" sheetId="2" r:id="rId2"/>
    <sheet name="Overall Analysis" sheetId="3" r:id="rId3"/>
    <sheet name="Dashboard" sheetId="5" r:id="rId4"/>
    <sheet name="Discount" sheetId="6" r:id="rId5"/>
    <sheet name="Product" sheetId="7" r:id="rId6"/>
    <sheet name="Other financials" sheetId="8" r:id="rId7"/>
  </sheets>
  <definedNames>
    <definedName name="_xlnm._FilterDatabase" localSheetId="1" hidden="1">'Order raw'!$A$1:$R$701</definedName>
    <definedName name="_xlchart.v1.4" hidden="1">'Overall Analysis'!$G$4:$G$11</definedName>
    <definedName name="_xlchart.v1.5" hidden="1">'Overall Analysis'!$H$4:$H$11</definedName>
    <definedName name="_xlchart.v5.0" hidden="1">'Overall Analysis'!$H$22</definedName>
    <definedName name="_xlchart.v5.1" hidden="1">'Overall Analysis'!$H$23:$H$27</definedName>
    <definedName name="_xlchart.v5.2" hidden="1">'Overall Analysis'!$I$22</definedName>
    <definedName name="_xlchart.v5.3" hidden="1">'Overall Analysis'!$I$23:$I$27</definedName>
    <definedName name="Slicer_Country_origin">#N/A</definedName>
    <definedName name="Slicer_Month">#N/A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2" i="2"/>
  <c r="D10" i="3"/>
  <c r="B10" i="3"/>
  <c r="D8" i="3"/>
  <c r="B8" i="3"/>
  <c r="D7" i="3"/>
  <c r="B7" i="3"/>
  <c r="B5" i="3" l="1"/>
  <c r="D5" i="3" l="1"/>
  <c r="B6" i="3" l="1"/>
  <c r="B4" i="3"/>
  <c r="D6" i="3"/>
  <c r="D4" i="3"/>
  <c r="D9" i="3" l="1"/>
  <c r="E6" i="3"/>
  <c r="C7" i="3"/>
  <c r="C10" i="3"/>
  <c r="C8" i="3"/>
  <c r="C5" i="3"/>
  <c r="E7" i="3"/>
  <c r="E8" i="3"/>
  <c r="E10" i="3"/>
  <c r="B9" i="3"/>
  <c r="C6" i="3"/>
  <c r="E5" i="3"/>
  <c r="B11" i="3" l="1"/>
  <c r="C11" i="3" s="1"/>
  <c r="C9" i="3"/>
  <c r="D11" i="3"/>
  <c r="E11" i="3" s="1"/>
  <c r="E9" i="3"/>
</calcChain>
</file>

<file path=xl/sharedStrings.xml><?xml version="1.0" encoding="utf-8"?>
<sst xmlns="http://schemas.openxmlformats.org/spreadsheetml/2006/main" count="5123" uniqueCount="536">
  <si>
    <t>Ketentuan</t>
  </si>
  <si>
    <t>Selesaikanlah tahapan berikut ini</t>
  </si>
  <si>
    <t>-</t>
  </si>
  <si>
    <r>
      <rPr>
        <sz val="10"/>
        <color theme="1"/>
        <rFont val="Aptos Narrow"/>
        <family val="2"/>
      </rPr>
      <t xml:space="preserve">Buatlah </t>
    </r>
    <r>
      <rPr>
        <b/>
        <sz val="10"/>
        <color rgb="FF000000"/>
        <rFont val="Aptos Narrow"/>
        <family val="2"/>
      </rPr>
      <t>Order Code</t>
    </r>
    <r>
      <rPr>
        <sz val="10"/>
        <color rgb="FF000000"/>
        <rFont val="Aptos Narrow"/>
        <family val="2"/>
      </rPr>
      <t xml:space="preserve"> dengan format sebagai berikut: ORD-(Origin Code)-(Segment Code)-(Order date)</t>
    </r>
  </si>
  <si>
    <r>
      <rPr>
        <sz val="10"/>
        <color theme="1"/>
        <rFont val="Aptos Narrow"/>
        <family val="2"/>
      </rPr>
      <t xml:space="preserve">Format dari Order date pada </t>
    </r>
    <r>
      <rPr>
        <b/>
        <sz val="10"/>
        <color rgb="FF000000"/>
        <rFont val="Aptos Narrow"/>
        <family val="2"/>
      </rPr>
      <t>Order Code</t>
    </r>
    <r>
      <rPr>
        <sz val="10"/>
        <color rgb="FF000000"/>
        <rFont val="Aptos Narrow"/>
        <family val="2"/>
      </rPr>
      <t xml:space="preserve"> adalah yyyymmdd</t>
    </r>
  </si>
  <si>
    <t>Contoh</t>
  </si>
  <si>
    <t>: ORD-GER-GOV-20141201</t>
  </si>
  <si>
    <r>
      <rPr>
        <sz val="10"/>
        <color theme="1"/>
        <rFont val="Aptos Narrow"/>
        <family val="2"/>
      </rPr>
      <t xml:space="preserve">Ekstrak informasi </t>
    </r>
    <r>
      <rPr>
        <b/>
        <sz val="10"/>
        <color rgb="FF000000"/>
        <rFont val="Aptos Narrow"/>
        <family val="2"/>
      </rPr>
      <t>Order details</t>
    </r>
    <r>
      <rPr>
        <sz val="10"/>
        <color rgb="FF000000"/>
        <rFont val="Aptos Narrow"/>
        <family val="2"/>
      </rPr>
      <t xml:space="preserve"> menjadi kolom-kolom individu</t>
    </r>
  </si>
  <si>
    <r>
      <rPr>
        <sz val="10"/>
        <color theme="1"/>
        <rFont val="Aptos Narrow"/>
        <family val="2"/>
      </rPr>
      <t xml:space="preserve">Lakukan pemrosesan data dengan melengkapi informasi pada sheet </t>
    </r>
    <r>
      <rPr>
        <b/>
        <sz val="10"/>
        <color rgb="FF000000"/>
        <rFont val="Aptos Narrow"/>
        <family val="2"/>
      </rPr>
      <t>Order raw</t>
    </r>
    <r>
      <rPr>
        <sz val="10"/>
        <color rgb="FF000000"/>
        <rFont val="Aptos Narrow"/>
        <family val="2"/>
      </rPr>
      <t xml:space="preserve"> (lookup dan perhitungan) untuk memperoleh informasi berikut:</t>
    </r>
  </si>
  <si>
    <t>Total price</t>
  </si>
  <si>
    <t>: Selling price x qty</t>
  </si>
  <si>
    <t xml:space="preserve">Revenue </t>
  </si>
  <si>
    <t>: Total price - discount</t>
  </si>
  <si>
    <t>Gross profit</t>
  </si>
  <si>
    <t>: Revenue - Manufacturing cost</t>
  </si>
  <si>
    <t>Lakukan analisa terhadap data perjualan dari beberapa tahun tersebut</t>
  </si>
  <si>
    <t>Lakukan analisa lanjutan untuk melihat bagaimana performa tahunan keuangan perusahaan secara keseluruhan dengan mencari nilai berikut secara garis besar</t>
  </si>
  <si>
    <t>Operating profit</t>
  </si>
  <si>
    <t>: Gross profit - G&amp;A cost - Handling cost</t>
  </si>
  <si>
    <t>Net profit</t>
  </si>
  <si>
    <t>: Operating profit - tax</t>
  </si>
  <si>
    <t>Dari analisa yang dilakukan, tampilan insight dalam bentuk dashboard dengan minimal terdapat 4 chart dan 1 slicer (gunakan pivot table agar lebih mudah)</t>
  </si>
  <si>
    <t>Sajikan data dengan baik dan lakukan presentasi terhadap hasil dari analisa yang dilakukan</t>
  </si>
  <si>
    <t>Anda bebas menambahkan parameter lain jika memang diperlukan untuk memperoleh hasil analisa yang diinginkan</t>
  </si>
  <si>
    <t>Informasi Tambahan</t>
  </si>
  <si>
    <t>Nama negara</t>
  </si>
  <si>
    <t>Kode negara</t>
  </si>
  <si>
    <t>Canada</t>
  </si>
  <si>
    <t>CND</t>
  </si>
  <si>
    <t>Germany</t>
  </si>
  <si>
    <t>GER</t>
  </si>
  <si>
    <t>France</t>
  </si>
  <si>
    <t>FRA</t>
  </si>
  <si>
    <t>Mexico</t>
  </si>
  <si>
    <t>MXC</t>
  </si>
  <si>
    <t>United States of America</t>
  </si>
  <si>
    <t>USA</t>
  </si>
  <si>
    <t>Nama segmen</t>
  </si>
  <si>
    <t>Kode segmen</t>
  </si>
  <si>
    <t>Government</t>
  </si>
  <si>
    <t>GOV</t>
  </si>
  <si>
    <t>Midmarket</t>
  </si>
  <si>
    <t>MDM</t>
  </si>
  <si>
    <t>Channel Partners</t>
  </si>
  <si>
    <t>CPR</t>
  </si>
  <si>
    <t>Enterprise</t>
  </si>
  <si>
    <t>ENT</t>
  </si>
  <si>
    <t>Small Business</t>
  </si>
  <si>
    <t>SMB</t>
  </si>
  <si>
    <t>Definisi kolom</t>
  </si>
  <si>
    <t>Nama kolom</t>
  </si>
  <si>
    <t>Keterangan</t>
  </si>
  <si>
    <t>Order ID</t>
  </si>
  <si>
    <t>Nomor order</t>
  </si>
  <si>
    <t>Order details</t>
  </si>
  <si>
    <t>Informasi order</t>
  </si>
  <si>
    <t>Country origin</t>
  </si>
  <si>
    <t>Negara asal pembeli</t>
  </si>
  <si>
    <t>Buyer segment</t>
  </si>
  <si>
    <t>Jenis segmen pembeli</t>
  </si>
  <si>
    <t>Product name</t>
  </si>
  <si>
    <t>Nama produk</t>
  </si>
  <si>
    <t>Qty sold</t>
  </si>
  <si>
    <t>Jumlah barang terjual</t>
  </si>
  <si>
    <t>Discount %</t>
  </si>
  <si>
    <t>Besar diskon yang diberikan</t>
  </si>
  <si>
    <t>Order date</t>
  </si>
  <si>
    <t>Tanggal pesanan/order</t>
  </si>
  <si>
    <t>Country Code</t>
  </si>
  <si>
    <t>Segment Code</t>
  </si>
  <si>
    <t>Manufacturing Cost</t>
  </si>
  <si>
    <t>Selling Price</t>
  </si>
  <si>
    <t>Total Manufacturing Cost</t>
  </si>
  <si>
    <t>Discount Category</t>
  </si>
  <si>
    <t>Total Price</t>
  </si>
  <si>
    <t>Discount Amount</t>
  </si>
  <si>
    <t xml:space="preserve"> Revenue</t>
  </si>
  <si>
    <t>Gross Profit</t>
  </si>
  <si>
    <t>Year</t>
  </si>
  <si>
    <t>Carretera</t>
  </si>
  <si>
    <t>Montana</t>
  </si>
  <si>
    <t>Paseo</t>
  </si>
  <si>
    <t>Velo</t>
  </si>
  <si>
    <t>VTT</t>
  </si>
  <si>
    <t>Amarilla</t>
  </si>
  <si>
    <t>HASIL PENJUALAN PER TAHUN</t>
  </si>
  <si>
    <t>KATEGORI</t>
  </si>
  <si>
    <t>TAHUN</t>
  </si>
  <si>
    <t>Revenue</t>
  </si>
  <si>
    <t>Manufacturing cost</t>
  </si>
  <si>
    <t>G&amp;A cost</t>
  </si>
  <si>
    <t>Handling cost</t>
  </si>
  <si>
    <t>Tax</t>
  </si>
  <si>
    <t>Discount type</t>
  </si>
  <si>
    <t>Discount range</t>
  </si>
  <si>
    <t>Low</t>
  </si>
  <si>
    <t>1% - 4%</t>
  </si>
  <si>
    <t>Medium</t>
  </si>
  <si>
    <t>5% - 9%</t>
  </si>
  <si>
    <t>High</t>
  </si>
  <si>
    <t>10% - 15%</t>
  </si>
  <si>
    <t>Product</t>
  </si>
  <si>
    <t>Selling price</t>
  </si>
  <si>
    <t>Name</t>
  </si>
  <si>
    <t>Definition</t>
  </si>
  <si>
    <t>Value</t>
  </si>
  <si>
    <t>G&amp;A Cost</t>
  </si>
  <si>
    <t>General expenses &amp; administrative expenses</t>
  </si>
  <si>
    <t>Cost for handling orders</t>
  </si>
  <si>
    <t>Taxes charged to the company</t>
  </si>
  <si>
    <t>Projected revenue</t>
  </si>
  <si>
    <t>Net Profit</t>
  </si>
  <si>
    <t>Projected net profit</t>
  </si>
  <si>
    <t>ORD-CND-GOV-20140101</t>
  </si>
  <si>
    <t>No Discount</t>
  </si>
  <si>
    <t>ORD-GER-GOV-20140101</t>
  </si>
  <si>
    <t>ORD-FRA-MDM-20140601</t>
  </si>
  <si>
    <t>ORD-GER-MDM-20140601</t>
  </si>
  <si>
    <t>ORD-MXC-MDM-20140601</t>
  </si>
  <si>
    <t>ORD-GER-GOV-20141201</t>
  </si>
  <si>
    <t>ORD-GER-MDM-20140301</t>
  </si>
  <si>
    <t>ORD-CND-CPR-20140601</t>
  </si>
  <si>
    <t>ORD-FRA-GOV-20140601</t>
  </si>
  <si>
    <t>ORD-GER-CPR-20140601</t>
  </si>
  <si>
    <t>ORD-CND-ENT-20140701</t>
  </si>
  <si>
    <t>ORD-MXC-SMB-20140801</t>
  </si>
  <si>
    <t>ORD-GER-GOV-20140901</t>
  </si>
  <si>
    <t>ORD-CND-ENT-20131001</t>
  </si>
  <si>
    <t>ORD-USA-MDM-20141201</t>
  </si>
  <si>
    <t>ORD-CND-GOV-20140201</t>
  </si>
  <si>
    <t>ORD-MXC-MDM-20140201</t>
  </si>
  <si>
    <t>ORD-GER-GOV-20140601</t>
  </si>
  <si>
    <t>ORD-GER-CPR-20140701</t>
  </si>
  <si>
    <t>ORD-MXC-GOV-20140801</t>
  </si>
  <si>
    <t>ORD-FRA-MDM-20130901</t>
  </si>
  <si>
    <t>ORD-MXC-SMB-20130901</t>
  </si>
  <si>
    <t>ORD-MXC-MDM-20140901</t>
  </si>
  <si>
    <t>ORD-USA-GOV-20141001</t>
  </si>
  <si>
    <t>ORD-CND-GOV-20131101</t>
  </si>
  <si>
    <t>ORD-USA-CPR-20131101</t>
  </si>
  <si>
    <t>ORD-CND-MDM-20131201</t>
  </si>
  <si>
    <t>ORD-CND-GOV-20141201</t>
  </si>
  <si>
    <t>ORD-MXC-GOV-20140101</t>
  </si>
  <si>
    <t>ORD-FRA-ENT-20140201</t>
  </si>
  <si>
    <t>ORD-GER-CPR-20140301</t>
  </si>
  <si>
    <t>ORD-USA-ENT-20140801</t>
  </si>
  <si>
    <t>ORD-CND-SMB-20140201</t>
  </si>
  <si>
    <t>ORD-GER-CPR-20140401</t>
  </si>
  <si>
    <t>ORD-FRA-GOV-20130901</t>
  </si>
  <si>
    <t>ORD-FRA-SMB-20140901</t>
  </si>
  <si>
    <t>ORD-FRA-GOV-20140201</t>
  </si>
  <si>
    <t>ORD-USA-CPR-20140401</t>
  </si>
  <si>
    <t>ORD-GER-ENT-20140401</t>
  </si>
  <si>
    <t>ORD-GER-GOV-20140701</t>
  </si>
  <si>
    <t>ORD-USA-CPR-20140801</t>
  </si>
  <si>
    <t>ORD-FRA-GOV-20140101</t>
  </si>
  <si>
    <t>ORD-FRA-MDM-20140201</t>
  </si>
  <si>
    <t>ORD-FRA-GOV-20140501</t>
  </si>
  <si>
    <t>ORD-FRA-GOV-20141101</t>
  </si>
  <si>
    <t>ORD-CND-GOV-20140301</t>
  </si>
  <si>
    <t>ORD-USA-CPR-20140201</t>
  </si>
  <si>
    <t>ORD-MXC-GOV-20140301</t>
  </si>
  <si>
    <t>ORD-USA-GOV-20140701</t>
  </si>
  <si>
    <t>ORD-CND-CPR-20140901</t>
  </si>
  <si>
    <t>ORD-USA-ENT-20130901</t>
  </si>
  <si>
    <t>ORD-FRA-CPR-20140901</t>
  </si>
  <si>
    <t>ORD-GER-CPR-20131001</t>
  </si>
  <si>
    <t>ORD-MXC-SMB-20131001</t>
  </si>
  <si>
    <t>ORD-MXC-GOV-20141001</t>
  </si>
  <si>
    <t>ORD-FRA-GOV-20141201</t>
  </si>
  <si>
    <t>ORD-MXC-MDM-20140301</t>
  </si>
  <si>
    <t>ORD-USA-SMB-20140401</t>
  </si>
  <si>
    <t>ORD-FRA-GOV-20140701</t>
  </si>
  <si>
    <t>ORD-CND-GOV-20140801</t>
  </si>
  <si>
    <t>ORD-USA-SMB-20130901</t>
  </si>
  <si>
    <t>ORD-USA-ENT-20131001</t>
  </si>
  <si>
    <t>ORD-USA-MDM-20140201</t>
  </si>
  <si>
    <t>ORD-USA-GOV-20140401</t>
  </si>
  <si>
    <t>ORD-USA-ENT-20140601</t>
  </si>
  <si>
    <t>ORD-FRA-ENT-20140601</t>
  </si>
  <si>
    <t>ORD-MXC-ENT-20140701</t>
  </si>
  <si>
    <t>ORD-GER-MDM-20140901</t>
  </si>
  <si>
    <t>ORD-USA-SMB-20141101</t>
  </si>
  <si>
    <t>ORD-FRA-GOV-20140401</t>
  </si>
  <si>
    <t>ORD-MXC-GOV-20140501</t>
  </si>
  <si>
    <t>ORD-CND-ENT-20140801</t>
  </si>
  <si>
    <t>ORD-GER-GOV-20140301</t>
  </si>
  <si>
    <t>ORD-CND-GOV-20140401</t>
  </si>
  <si>
    <t>ORD-GER-SMB-20140901</t>
  </si>
  <si>
    <t>ORD-FRA-ENT-20141101</t>
  </si>
  <si>
    <t>ORD-USA-CPR-20130901</t>
  </si>
  <si>
    <t>ORD-FRA-MDM-20131101</t>
  </si>
  <si>
    <t>ORD-CND-ENT-20140401</t>
  </si>
  <si>
    <t>ORD-CND-CPR-20141001</t>
  </si>
  <si>
    <t>ORD-GER-SMB-20131001</t>
  </si>
  <si>
    <t>ORD-FRA-GOV-20131101</t>
  </si>
  <si>
    <t>ORD-USA-CPR-20140601</t>
  </si>
  <si>
    <t>ORD-MXC-CPR-20141101</t>
  </si>
  <si>
    <t>ORD-MXC-ENT-20131101</t>
  </si>
  <si>
    <t>ORD-CND-MDM-20140201</t>
  </si>
  <si>
    <t>ORD-FRA-SMB-20140501</t>
  </si>
  <si>
    <t>ORD-GER-SMB-20140501</t>
  </si>
  <si>
    <t>ORD-MXC-ENT-20140601</t>
  </si>
  <si>
    <t>ORD-GER-ENT-20131001</t>
  </si>
  <si>
    <t>ORD-MXC-ENT-20131001</t>
  </si>
  <si>
    <t>ORD-FRA-CPR-20131101</t>
  </si>
  <si>
    <t>ORD-CND-SMB-20141201</t>
  </si>
  <si>
    <t>ORD-CND-ENT-20141201</t>
  </si>
  <si>
    <t>ORD-USA-MDM-20131201</t>
  </si>
  <si>
    <t>ORD-USA-GOV-20131201</t>
  </si>
  <si>
    <t>ORD-FRA-CPR-20141201</t>
  </si>
  <si>
    <t>ORD-MXC-CPR-20141201</t>
  </si>
  <si>
    <t>ORD-GER-GOV-20131001</t>
  </si>
  <si>
    <t>ORD-GER-GOV-20141001</t>
  </si>
  <si>
    <t>ORD-MXC-GOV-20131201</t>
  </si>
  <si>
    <t>ORD-GER-SMB-20140301</t>
  </si>
  <si>
    <t>ORD-MXC-SMB-20140301</t>
  </si>
  <si>
    <t>ORD-GER-ENT-20140501</t>
  </si>
  <si>
    <t>ORD-USA-GOV-20141101</t>
  </si>
  <si>
    <t>ORD-FRA-ENT-20140401</t>
  </si>
  <si>
    <t>ORD-GER-GOV-20140401</t>
  </si>
  <si>
    <t>ORD-GER-SMB-20140601</t>
  </si>
  <si>
    <t>ORD-USA-CPR-20140901</t>
  </si>
  <si>
    <t>ORD-CND-CPR-20131201</t>
  </si>
  <si>
    <t>ORD-GER-GOV-20140201</t>
  </si>
  <si>
    <t>ORD-FRA-CPR-20140601</t>
  </si>
  <si>
    <t>ORD-FRA-GOV-20140901</t>
  </si>
  <si>
    <t>ORD-GER-GOV-20130901</t>
  </si>
  <si>
    <t>ORD-FRA-ENT-20141201</t>
  </si>
  <si>
    <t>ORD-GER-ENT-20141201</t>
  </si>
  <si>
    <t>ORD-FRA-SMB-20140101</t>
  </si>
  <si>
    <t>ORD-CND-ENT-20140301</t>
  </si>
  <si>
    <t>ORD-GER-ENT-20140601</t>
  </si>
  <si>
    <t>ORD-USA-CPR-20140701</t>
  </si>
  <si>
    <t>ORD-CND-ENT-20141001</t>
  </si>
  <si>
    <t>ORD-GER-MDM-20131001</t>
  </si>
  <si>
    <t>ORD-USA-SMB-20140201</t>
  </si>
  <si>
    <t>ORD-MXC-CPR-20140401</t>
  </si>
  <si>
    <t>ORD-CND-SMB-20140801</t>
  </si>
  <si>
    <t>ORD-CND-GOV-20140501</t>
  </si>
  <si>
    <t>ORD-MXC-GOV-20130901</t>
  </si>
  <si>
    <t>ORD-GER-CPR-20140101</t>
  </si>
  <si>
    <t>ORD-MXC-MDM-20141001</t>
  </si>
  <si>
    <t>ORD-FRA-MDM-20131201</t>
  </si>
  <si>
    <t>ORD-USA-GOV-20130901</t>
  </si>
  <si>
    <t>ORD-CND-GOV-20131001</t>
  </si>
  <si>
    <t>ORD-GER-SMB-20141001</t>
  </si>
  <si>
    <t>ORD-USA-GOV-20141201</t>
  </si>
  <si>
    <t>ORD-CND-MDM-20140301</t>
  </si>
  <si>
    <t>ORD-GER-SMB-20140801</t>
  </si>
  <si>
    <t>ORD-MXC-ENT-20141201</t>
  </si>
  <si>
    <t>ORD-GER-ENT-20140301</t>
  </si>
  <si>
    <t>ORD-GER-SMB-20140401</t>
  </si>
  <si>
    <t>ORD-USA-SMB-20140501</t>
  </si>
  <si>
    <t>ORD-FRA-ENT-20140701</t>
  </si>
  <si>
    <t>ORD-CND-MDM-20140901</t>
  </si>
  <si>
    <t>ORD-CND-GOV-20140901</t>
  </si>
  <si>
    <t>ORD-USA-GOV-20140901</t>
  </si>
  <si>
    <t>ORD-USA-MDM-20131001</t>
  </si>
  <si>
    <t>ORD-MXC-MDM-20131001</t>
  </si>
  <si>
    <t>ORD-USA-CPR-20140301</t>
  </si>
  <si>
    <t>ORD-CND-GOV-20130901</t>
  </si>
  <si>
    <t>ORD-FRA-GOV-20141001</t>
  </si>
  <si>
    <t>ORD-FRA-CPR-20140501</t>
  </si>
  <si>
    <t>ORD-MXC-GOV-20140201</t>
  </si>
  <si>
    <t>ORD-MXC-ENT-20140401</t>
  </si>
  <si>
    <t>ORD-CND-GOV-20131201</t>
  </si>
  <si>
    <t>ORD-CND-CPR-20141201</t>
  </si>
  <si>
    <t>ORD-MXC-GOV-20140701</t>
  </si>
  <si>
    <t>ORD-MXC-CPR-20140801</t>
  </si>
  <si>
    <t>ORD-FRA-CPR-20140201</t>
  </si>
  <si>
    <t>ORD-GER-CPR-20140201</t>
  </si>
  <si>
    <t>ORD-USA-SMB-20140601</t>
  </si>
  <si>
    <t>ORD-GER-GOV-20131101</t>
  </si>
  <si>
    <t>ORD-MXC-MDM-20141101</t>
  </si>
  <si>
    <t>ORD-USA-ENT-20140701</t>
  </si>
  <si>
    <t>ORD-GER-CPR-20141101</t>
  </si>
  <si>
    <t>ORD-MXC-SMB-20131201</t>
  </si>
  <si>
    <t>ORD-USA-ENT-20140301</t>
  </si>
  <si>
    <t>ORD-FRA-ENT-20140301</t>
  </si>
  <si>
    <t>ORD-MXC-SMB-20140401</t>
  </si>
  <si>
    <t>ORD-USA-GOV-20140501</t>
  </si>
  <si>
    <t>ORD-USA-GOV-20140601</t>
  </si>
  <si>
    <t>ORD-FRA-MDM-20140901</t>
  </si>
  <si>
    <t>ORD-USA-ENT-20141001</t>
  </si>
  <si>
    <t>ORD-FRA-ENT-20131001</t>
  </si>
  <si>
    <t>ORD-FRA-GOV-20131201</t>
  </si>
  <si>
    <t>ORD-GER-MDM-20131201</t>
  </si>
  <si>
    <t>ORD-USA-MDM-20140101</t>
  </si>
  <si>
    <t>ORD-MXC-MDM-20140101</t>
  </si>
  <si>
    <t>ORD-GER-ENT-20140201</t>
  </si>
  <si>
    <t>ORD-USA-GOV-20140801</t>
  </si>
  <si>
    <t>ORD-FRA-GOV-20140801</t>
  </si>
  <si>
    <t>ORD-GER-SMB-20141201</t>
  </si>
  <si>
    <t>ORD-USA-GOV-20131101</t>
  </si>
  <si>
    <t>ORD-FRA-MDM-20140401</t>
  </si>
  <si>
    <t>ORD-USA-GOV-20140101</t>
  </si>
  <si>
    <t>ORD-CND-MDM-20140601</t>
  </si>
  <si>
    <t>ORD-MXC-CPR-20140901</t>
  </si>
  <si>
    <t>ORD-CND-CPR-20131001</t>
  </si>
  <si>
    <t>ORD-USA-MDM-20141101</t>
  </si>
  <si>
    <t>ORD-GER-ENT-20131201</t>
  </si>
  <si>
    <t>ORD-MXC-GOV-20140401</t>
  </si>
  <si>
    <t>ORD-GER-GOV-20140501</t>
  </si>
  <si>
    <t>ORD-FRA-GOV-20131001</t>
  </si>
  <si>
    <t>ORD-USA-CPR-20141101</t>
  </si>
  <si>
    <t>ORD-USA-GOV-20131001</t>
  </si>
  <si>
    <t>ORD-CND-ENT-20140201</t>
  </si>
  <si>
    <t>ORD-USA-ENT-20140201</t>
  </si>
  <si>
    <t>ORD-GER-MDM-20140501</t>
  </si>
  <si>
    <t>ORD-MXC-GOV-20140601</t>
  </si>
  <si>
    <t>ORD-FRA-SMB-20131001</t>
  </si>
  <si>
    <t>ORD-MXC-GOV-20131101</t>
  </si>
  <si>
    <t>ORD-CND-SMB-20131201</t>
  </si>
  <si>
    <t>ORD-FRA-ENT-20140101</t>
  </si>
  <si>
    <t>ORD-MXC-GOV-20140901</t>
  </si>
  <si>
    <t>ORD-USA-MDM-20140801</t>
  </si>
  <si>
    <t>ORD-GER-MDM-20140801</t>
  </si>
  <si>
    <t>ORD-USA-MDM-20141001</t>
  </si>
  <si>
    <t>ORD-GER-GOV-20140801</t>
  </si>
  <si>
    <t>ORD-MXC-GOV-20141101</t>
  </si>
  <si>
    <t>ORD-MXC-CPR-20140201</t>
  </si>
  <si>
    <t>ORD-CND-CPR-20140801</t>
  </si>
  <si>
    <t>ORD-MXC-CPR-20140101</t>
  </si>
  <si>
    <t>ORD-FRA-CPR-20141101</t>
  </si>
  <si>
    <t>ORD-CND-MDM-20140501</t>
  </si>
  <si>
    <t>ORD-CND-GOV-20140601</t>
  </si>
  <si>
    <t>ORD-FRA-CPR-20140401</t>
  </si>
  <si>
    <t>ORD-GER-CPR-20130901</t>
  </si>
  <si>
    <t>ORD-USA-GOV-20140301</t>
  </si>
  <si>
    <t>ORD-FRA-SMB-20140601</t>
  </si>
  <si>
    <t>ORD-FRA-SMB-20141001</t>
  </si>
  <si>
    <t>ORD-GER-ENT-20131101</t>
  </si>
  <si>
    <t>ORD-CND-SMB-20140501</t>
  </si>
  <si>
    <t>ORD-GER-ENT-20140701</t>
  </si>
  <si>
    <t>ORD-FRA-MDM-20140801</t>
  </si>
  <si>
    <t>ORD-USA-MDM-20130901</t>
  </si>
  <si>
    <t>ORD-GER-SMB-20130901</t>
  </si>
  <si>
    <t>ORD-CND-SMB-20131101</t>
  </si>
  <si>
    <t>ORD-MXC-CPR-20131101</t>
  </si>
  <si>
    <t>ORD-GER-GOV-20131201</t>
  </si>
  <si>
    <t>ORD-FRA-SMB-20140701</t>
  </si>
  <si>
    <t>ORD-GER-ENT-20140901</t>
  </si>
  <si>
    <t>ORD-USA-SMB-20141201</t>
  </si>
  <si>
    <t>ORD-CND-CPR-20140101</t>
  </si>
  <si>
    <t>ORD-FRA-SMB-20140201</t>
  </si>
  <si>
    <t>ORD-MXC-SMB-20140201</t>
  </si>
  <si>
    <t>ORD-CND-ENT-20140501</t>
  </si>
  <si>
    <t>ORD-GER-ENT-20130901</t>
  </si>
  <si>
    <t>ORD-CND-GOV-20141101</t>
  </si>
  <si>
    <t>ORD-MXC-ENT-20140801</t>
  </si>
  <si>
    <t>ORD-FRA-MDM-20141101</t>
  </si>
  <si>
    <t>ORD-MXC-GOV-20141201</t>
  </si>
  <si>
    <t>ORD-FRA-MDM-20140301</t>
  </si>
  <si>
    <t>ORD-FRA-SMB-20140801</t>
  </si>
  <si>
    <t>ORD-CND-SMB-20130901</t>
  </si>
  <si>
    <t>ORD-GER-MDM-20141201</t>
  </si>
  <si>
    <t>ORD-MXC-ENT-20140301</t>
  </si>
  <si>
    <t>ORD-MXC-SMB-20140601</t>
  </si>
  <si>
    <t>ORD-CND-CPR-20140301</t>
  </si>
  <si>
    <t>ORD-FRA-SMB-20131101</t>
  </si>
  <si>
    <t>ORD-MXC-SMB-20141201</t>
  </si>
  <si>
    <t>ORD-CND-SMB-20140901</t>
  </si>
  <si>
    <t>ORD-USA-SMB-20131201</t>
  </si>
  <si>
    <t>ORD-GER-GOV-20141101</t>
  </si>
  <si>
    <t>ORD-MXC-CPR-20131201</t>
  </si>
  <si>
    <t>ORD-CND-SMB-20140601</t>
  </si>
  <si>
    <t>ORD-MXC-CPR-20131001</t>
  </si>
  <si>
    <t>ORD-CND-SMB-20140401</t>
  </si>
  <si>
    <t>ORD-FRA-SMB-20130901</t>
  </si>
  <si>
    <t>ORD-CND-CPR-20141101</t>
  </si>
  <si>
    <t>ORD-FRA-ENT-20131101</t>
  </si>
  <si>
    <t>ORD-USA-ENT-20141201</t>
  </si>
  <si>
    <t>ORD-GER-SMB-20131201</t>
  </si>
  <si>
    <t>ORD-MXC-SMB-20140101</t>
  </si>
  <si>
    <t>ORD-USA-MDM-20140401</t>
  </si>
  <si>
    <t>ORD-FRA-MDM-20141001</t>
  </si>
  <si>
    <t>ORD-FRA-SMB-20141101</t>
  </si>
  <si>
    <t>ORD-GER-CPR-20131101</t>
  </si>
  <si>
    <t>ORD-MXC-MDM-20140501</t>
  </si>
  <si>
    <t>ORD-CND-SMB-20140701</t>
  </si>
  <si>
    <t>ORD-CND-ENT-20140901</t>
  </si>
  <si>
    <t>ORD-MXC-ENT-20140901</t>
  </si>
  <si>
    <t>ORD-CND-GOV-20141001</t>
  </si>
  <si>
    <t>ORD-USA-CPR-20140101</t>
  </si>
  <si>
    <t>ORD-GER-SMB-20140201</t>
  </si>
  <si>
    <t>ORD-GER-CPR-20140501</t>
  </si>
  <si>
    <t>ORD-USA-SMB-20140901</t>
  </si>
  <si>
    <t>ORD-FRA-CPR-20130901</t>
  </si>
  <si>
    <t>ORD-MXC-ENT-20141101</t>
  </si>
  <si>
    <t>ORD-GER-MDM-20131101</t>
  </si>
  <si>
    <t>ORD-CND-GOV-20140701</t>
  </si>
  <si>
    <t>ORD-GER-CPR-20140901</t>
  </si>
  <si>
    <t>ORD-FRA-CPR-20140301</t>
  </si>
  <si>
    <t>ORD-MXC-MDM-20140401</t>
  </si>
  <si>
    <t>ORD-CND-MDM-20140701</t>
  </si>
  <si>
    <t>ORD-FRA-CPR-20131201</t>
  </si>
  <si>
    <t>ORD-USA-CPR-20131001</t>
  </si>
  <si>
    <t>ORD-USA-ENT-20140401</t>
  </si>
  <si>
    <t>ORD-FRA-ENT-20131201</t>
  </si>
  <si>
    <t>ORD-USA-ENT-20131101</t>
  </si>
  <si>
    <t>ORD-FRA-MDM-20141201</t>
  </si>
  <si>
    <t>ORD-FRA-GOV-20140301</t>
  </si>
  <si>
    <t>ORD-MXC-SMB-20140501</t>
  </si>
  <si>
    <t>ORD-FRA-MDM-20131001</t>
  </si>
  <si>
    <t>ORD-GER-MDM-20140101</t>
  </si>
  <si>
    <t>ORD-GER-MDM-20140401</t>
  </si>
  <si>
    <t>ORD-USA-MDM-20140501</t>
  </si>
  <si>
    <t>ORD-USA-ENT-20140901</t>
  </si>
  <si>
    <t>ORD-USA-SMB-20131001</t>
  </si>
  <si>
    <t>ORD-CND-ENT-20131201</t>
  </si>
  <si>
    <t>ORD-FRA-SMB-20141201</t>
  </si>
  <si>
    <t>ORD-MXC-ENT-20140501</t>
  </si>
  <si>
    <t>ORD-MXC-MDM-20140701</t>
  </si>
  <si>
    <t>ORD-MXC-SMB-20140901</t>
  </si>
  <si>
    <t>ORD-CND-ENT-20141101</t>
  </si>
  <si>
    <t>ORD-USA-ENT-20140101</t>
  </si>
  <si>
    <t>ORD-USA-SMB-20140301</t>
  </si>
  <si>
    <t>ORD-CND-CPR-20140401</t>
  </si>
  <si>
    <t>ORD-GER-CPR-20140801</t>
  </si>
  <si>
    <t>ORD-FRA-CPR-20131001</t>
  </si>
  <si>
    <t>ORD-CND-MDM-20140101</t>
  </si>
  <si>
    <t>ORD-GER-CPR-20141001</t>
  </si>
  <si>
    <t>ORD-MXC-CPR-20130901</t>
  </si>
  <si>
    <t>ORD-USA-MDM-20140701</t>
  </si>
  <si>
    <t>ORD-CND-CPR-20140201</t>
  </si>
  <si>
    <t>ORD-GER-SMB-20140701</t>
  </si>
  <si>
    <t>ORD-FRA-ENT-20141001</t>
  </si>
  <si>
    <t>ORD-CND-MDM-20131101</t>
  </si>
  <si>
    <t>ORD-MXC-MDM-20141201</t>
  </si>
  <si>
    <t>ORD-CND-SMB-20140101</t>
  </si>
  <si>
    <t>ORD-CND-CPR-20140701</t>
  </si>
  <si>
    <t>ORD-FRA-CPR-20140701</t>
  </si>
  <si>
    <t>ORD-MXC-MDM-20140801</t>
  </si>
  <si>
    <t>ORD-CND-SMB-20141101</t>
  </si>
  <si>
    <t>ORD-MXC-MDM-20130901</t>
  </si>
  <si>
    <t>ORD-MXC-GOV-20131001</t>
  </si>
  <si>
    <t>ORD-FRA-CPR-20140101</t>
  </si>
  <si>
    <t>ORD-MXC-ENT-20140101</t>
  </si>
  <si>
    <t>ORD-GER-ENT-20140101</t>
  </si>
  <si>
    <t>ORD-FRA-ENT-20140501</t>
  </si>
  <si>
    <t>ORD-MXC-ENT-20130901</t>
  </si>
  <si>
    <t>ORD-CND-ENT-20130901</t>
  </si>
  <si>
    <t>ORD-MXC-ENT-20141001</t>
  </si>
  <si>
    <t>ORD-CND-MDM-20141101</t>
  </si>
  <si>
    <t>ORD-USA-MDM-20140301</t>
  </si>
  <si>
    <t>ORD-FRA-SMB-20140401</t>
  </si>
  <si>
    <t>ORD-FRA-SMB-20131201</t>
  </si>
  <si>
    <t>ORD-USA-SMB-20140101</t>
  </si>
  <si>
    <t>ORD-GER-SMB-20141101</t>
  </si>
  <si>
    <t>ORD-MXC-SMB-20141101</t>
  </si>
  <si>
    <t>ORD-MXC-MDM-20131201</t>
  </si>
  <si>
    <t>ORD-CND-CPR-20140501</t>
  </si>
  <si>
    <t>ORD-FRA-MDM-20140701</t>
  </si>
  <si>
    <t>ORD-USA-ENT-20141101</t>
  </si>
  <si>
    <t>ORD-USA-GOV-20140201</t>
  </si>
  <si>
    <t>ORD-USA-MDM-20131101</t>
  </si>
  <si>
    <t>ORD-MXC-CPR-20140501</t>
  </si>
  <si>
    <t>ORD-CND-CPR-20130901</t>
  </si>
  <si>
    <t>ORD-USA-MDM-20140601</t>
  </si>
  <si>
    <t>ORD-MXC-CPR-20140601</t>
  </si>
  <si>
    <t>ORD-GER-SMB-20140101</t>
  </si>
  <si>
    <t>ORD-CND-ENT-20140601</t>
  </si>
  <si>
    <t>ORD-MXC-CPR-20140701</t>
  </si>
  <si>
    <t>ORD-CND-MDM-20141001</t>
  </si>
  <si>
    <t>ORD-GER-CPR-20141201</t>
  </si>
  <si>
    <t>ORD-FRA-MDM-20140101</t>
  </si>
  <si>
    <t>ORD-GER-MDM-20130901</t>
  </si>
  <si>
    <t>ORD-MXC-CPR-20141001</t>
  </si>
  <si>
    <t>ORD-MXC-SMB-20131101</t>
  </si>
  <si>
    <t>ORD-CND-ENT-20140101</t>
  </si>
  <si>
    <t>ORD-GER-CPR-20131201</t>
  </si>
  <si>
    <t>ORD-GER-MDM-20140201</t>
  </si>
  <si>
    <t>ORD-USA-MDM-20140901</t>
  </si>
  <si>
    <t>ORD-FRA-CPR-20141001</t>
  </si>
  <si>
    <t>ORD-USA-CPR-20131201</t>
  </si>
  <si>
    <t>ORD-MXC-SMB-20140701</t>
  </si>
  <si>
    <t>ORD-FRA-ENT-20130901</t>
  </si>
  <si>
    <t>ORD-CND-SMB-20141001</t>
  </si>
  <si>
    <t>ORD-USA-SMB-20141001</t>
  </si>
  <si>
    <t>ORD-GER-MDM-20141101</t>
  </si>
  <si>
    <t>ORD-CND-MDM-20141201</t>
  </si>
  <si>
    <t>ORD-MXC-ENT-20131201</t>
  </si>
  <si>
    <t>ORD-CND-MDM-20130901</t>
  </si>
  <si>
    <t>ORD-CND-MDM-20131001</t>
  </si>
  <si>
    <t>ORD-USA-CPR-20141001</t>
  </si>
  <si>
    <t>ORD-CND-CPR-20131101</t>
  </si>
  <si>
    <t>ORD-MXC-ENT-20140201</t>
  </si>
  <si>
    <t>ORD-USA-SMB-20140701</t>
  </si>
  <si>
    <t>ORD-CND-SMB-20131001</t>
  </si>
  <si>
    <t>ORD-GER-SMB-20131101</t>
  </si>
  <si>
    <t>ORD-USA-SMB-20140801</t>
  </si>
  <si>
    <t>ORD-CND-SMB-20140301</t>
  </si>
  <si>
    <t>ORD-USA-ENT-20140501</t>
  </si>
  <si>
    <t>ORD-FRA-CPR-20140801</t>
  </si>
  <si>
    <t>ORD-MXC-MDM-20131101</t>
  </si>
  <si>
    <t>ORD-FRA-ENT-20140801</t>
  </si>
  <si>
    <t>ORD-GER-ENT-20140801</t>
  </si>
  <si>
    <t>ORD-GER-ENT-20141001</t>
  </si>
  <si>
    <t>ORD-MXC-SMB-20141001</t>
  </si>
  <si>
    <t>ORD-CND-MDM-20140401</t>
  </si>
  <si>
    <t>ORD-CND-MDM-20140801</t>
  </si>
  <si>
    <t>ORD-GER-MDM-20141001</t>
  </si>
  <si>
    <t>ORD-USA-CPR-20141201</t>
  </si>
  <si>
    <t>ORD-MXC-CPR-20140301</t>
  </si>
  <si>
    <t>ORD-FRA-MDM-20140501</t>
  </si>
  <si>
    <t>ORD-FRA-ENT-20140901</t>
  </si>
  <si>
    <t>ORD-USA-SMB-20131101</t>
  </si>
  <si>
    <t>ORD-USA-ENT-20131201</t>
  </si>
  <si>
    <t>ORD-GER-MDM-20140701</t>
  </si>
  <si>
    <t>ORD-CND-ENT-20131101</t>
  </si>
  <si>
    <t>ORD-GER-ENT-20141101</t>
  </si>
  <si>
    <t>ORD-FRA-SMB-20140301</t>
  </si>
  <si>
    <t>ORD-USA-CPR-20140501</t>
  </si>
  <si>
    <t>Row Labels</t>
  </si>
  <si>
    <t>Grand Total</t>
  </si>
  <si>
    <t>Total Revenue</t>
  </si>
  <si>
    <t>Total Qty</t>
  </si>
  <si>
    <t>Total Gross Profit</t>
  </si>
  <si>
    <t>Total Order</t>
  </si>
  <si>
    <t>Month</t>
  </si>
  <si>
    <t>Jan</t>
  </si>
  <si>
    <t>Feb</t>
  </si>
  <si>
    <t>Mar</t>
  </si>
  <si>
    <t>Apr</t>
  </si>
  <si>
    <t>May</t>
  </si>
  <si>
    <t>Jun</t>
  </si>
  <si>
    <t>Jul</t>
  </si>
  <si>
    <t>Aug</t>
  </si>
  <si>
    <t>Sep</t>
  </si>
  <si>
    <t>Oct</t>
  </si>
  <si>
    <t>Nov</t>
  </si>
  <si>
    <t>Dec</t>
  </si>
  <si>
    <t>Sum of  Revenue</t>
  </si>
  <si>
    <t>Sum of Qty sold</t>
  </si>
  <si>
    <t>Sum of Gross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</si>
</sst>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_(&quot;$&quot;* \(#,##0.00\);_(&quot;$&quot;* &quot;-&quot;??_);_(@_)"/>
    <numFmt numFmtId="165" formatCode="_(&quot;$&quot;* #,##0_);_(&quot;$&quot;* \(#,##0\);_(&quot;$&quot;* &quot;-&quot;??_);_(@_)"/>
    <numFmt numFmtId="166" formatCode="m/d/yyyy"/>
    <numFmt numFmtId="167" formatCode="[$$-409]#,##0"/>
    <numFmt numFmtId="168" formatCode="[$$-409]#,##0.00"/>
    <numFmt numFmtId="169" formatCode="\$#,,&quot;M&quot;"/>
  </numFmts>
  <fonts count="16">
    <font>
      <sz val="10"/>
      <color rgb="FF000000"/>
      <name val="Aptos Narrow"/>
      <scheme val="minor"/>
    </font>
    <font>
      <b/>
      <sz val="10"/>
      <color rgb="FF000000"/>
      <name val="Aptos Narrow"/>
      <family val="2"/>
    </font>
    <font>
      <sz val="10"/>
      <color rgb="FF000000"/>
      <name val="Aptos Narrow"/>
      <family val="2"/>
    </font>
    <font>
      <sz val="10"/>
      <color theme="1"/>
      <name val="Aptos Narrow"/>
      <family val="2"/>
      <scheme val="minor"/>
    </font>
    <font>
      <b/>
      <sz val="10"/>
      <color theme="1"/>
      <name val="Aptos Narrow"/>
      <family val="2"/>
    </font>
    <font>
      <b/>
      <sz val="10"/>
      <color theme="1"/>
      <name val="Arial"/>
      <family val="2"/>
    </font>
    <font>
      <sz val="10"/>
      <color theme="1"/>
      <name val="Aptos Narrow"/>
      <family val="2"/>
    </font>
    <font>
      <sz val="10"/>
      <color theme="1"/>
      <name val="Arial"/>
      <family val="2"/>
    </font>
    <font>
      <sz val="10"/>
      <color rgb="FF000000"/>
      <name val="Aptos Narrow"/>
      <family val="2"/>
      <scheme val="minor"/>
    </font>
    <font>
      <b/>
      <sz val="10"/>
      <name val="Aptos Narrow"/>
      <family val="2"/>
    </font>
    <font>
      <b/>
      <sz val="10"/>
      <color rgb="FF000000"/>
      <name val="Aptos Narrow"/>
      <family val="2"/>
      <scheme val="minor"/>
    </font>
    <font>
      <b/>
      <sz val="10"/>
      <color rgb="FF000000"/>
      <name val="&quot;Aptos Narrow&quot;"/>
    </font>
    <font>
      <b/>
      <sz val="10"/>
      <color theme="1"/>
      <name val="Aptos Narrow"/>
      <family val="2"/>
      <scheme val="minor"/>
    </font>
    <font>
      <b/>
      <sz val="10"/>
      <color theme="8"/>
      <name val="&quot;Aptos Narrow&quot;"/>
    </font>
    <font>
      <b/>
      <sz val="10"/>
      <color theme="8"/>
      <name val="Aptos Narrow"/>
      <family val="2"/>
      <scheme val="minor"/>
    </font>
    <font>
      <sz val="10"/>
      <color rgb="FF000000"/>
      <name val="Aptos Narrow"/>
      <scheme val="minor"/>
    </font>
  </fonts>
  <fills count="6">
    <fill>
      <patternFill patternType="none"/>
    </fill>
    <fill>
      <patternFill patternType="gray125"/>
    </fill>
    <fill>
      <patternFill patternType="solid">
        <fgColor rgb="FFCAEDFB"/>
        <bgColor rgb="FFCAEDFB"/>
      </patternFill>
    </fill>
    <fill>
      <patternFill patternType="solid">
        <fgColor rgb="FFFAE2D5"/>
        <bgColor rgb="FFFAE2D5"/>
      </patternFill>
    </fill>
    <fill>
      <patternFill patternType="solid">
        <fgColor rgb="FFC1E4F5"/>
        <bgColor rgb="FFC1E4F5"/>
      </patternFill>
    </fill>
    <fill>
      <patternFill patternType="solid">
        <fgColor rgb="FFF1CEEE"/>
        <bgColor rgb="FFF1CEEE"/>
      </patternFill>
    </fill>
  </fills>
  <borders count="7">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8" fillId="0" borderId="0" applyFont="0" applyFill="0" applyBorder="0" applyAlignment="0" applyProtection="0"/>
    <xf numFmtId="43" fontId="15" fillId="0" borderId="0" applyFont="0" applyFill="0" applyBorder="0" applyAlignment="0" applyProtection="0"/>
  </cellStyleXfs>
  <cellXfs count="55">
    <xf numFmtId="0" fontId="0" fillId="0" borderId="0" xfId="0"/>
    <xf numFmtId="0" fontId="1" fillId="0" borderId="1" xfId="0" applyFont="1" applyBorder="1" applyAlignment="1">
      <alignment horizontal="left"/>
    </xf>
    <xf numFmtId="0" fontId="2" fillId="0" borderId="1" xfId="0" applyFont="1" applyBorder="1"/>
    <xf numFmtId="0" fontId="2" fillId="0" borderId="0" xfId="0" applyFont="1" applyAlignment="1">
      <alignment horizontal="right"/>
    </xf>
    <xf numFmtId="0" fontId="3" fillId="0" borderId="0" xfId="0" applyFont="1"/>
    <xf numFmtId="0" fontId="1" fillId="0" borderId="0" xfId="0" applyFont="1"/>
    <xf numFmtId="0" fontId="1" fillId="2" borderId="2" xfId="0" applyFont="1" applyFill="1" applyBorder="1"/>
    <xf numFmtId="0" fontId="2" fillId="0" borderId="2" xfId="0" applyFont="1" applyBorder="1"/>
    <xf numFmtId="0" fontId="4" fillId="0" borderId="0" xfId="0" applyFont="1"/>
    <xf numFmtId="0" fontId="5" fillId="0" borderId="0" xfId="0" applyFont="1"/>
    <xf numFmtId="164" fontId="5" fillId="0" borderId="0" xfId="0" applyNumberFormat="1" applyFont="1"/>
    <xf numFmtId="165" fontId="5" fillId="0" borderId="0" xfId="0" applyNumberFormat="1" applyFont="1"/>
    <xf numFmtId="9" fontId="4" fillId="0" borderId="0" xfId="0" applyNumberFormat="1" applyFont="1"/>
    <xf numFmtId="166" fontId="4" fillId="0" borderId="0" xfId="0" applyNumberFormat="1" applyFont="1"/>
    <xf numFmtId="0" fontId="6" fillId="0" borderId="0" xfId="0" applyFont="1"/>
    <xf numFmtId="164" fontId="6" fillId="0" borderId="0" xfId="0" applyNumberFormat="1" applyFont="1"/>
    <xf numFmtId="165" fontId="6" fillId="0" borderId="0" xfId="0" applyNumberFormat="1" applyFont="1"/>
    <xf numFmtId="9" fontId="6" fillId="0" borderId="0" xfId="0" applyNumberFormat="1" applyFont="1"/>
    <xf numFmtId="166" fontId="6" fillId="0" borderId="0" xfId="0" applyNumberFormat="1" applyFont="1"/>
    <xf numFmtId="9" fontId="7" fillId="0" borderId="0" xfId="0" applyNumberFormat="1" applyFont="1"/>
    <xf numFmtId="164" fontId="3" fillId="0" borderId="0" xfId="0" applyNumberFormat="1" applyFont="1"/>
    <xf numFmtId="165" fontId="3" fillId="0" borderId="0" xfId="0" applyNumberFormat="1" applyFont="1"/>
    <xf numFmtId="9" fontId="3" fillId="0" borderId="0" xfId="0" applyNumberFormat="1" applyFont="1"/>
    <xf numFmtId="14" fontId="2" fillId="0" borderId="0" xfId="0" applyNumberFormat="1" applyFont="1"/>
    <xf numFmtId="165" fontId="2" fillId="0" borderId="0" xfId="0" applyNumberFormat="1" applyFont="1"/>
    <xf numFmtId="166" fontId="2" fillId="0" borderId="0" xfId="0" applyNumberFormat="1" applyFont="1"/>
    <xf numFmtId="0" fontId="1" fillId="3" borderId="2" xfId="0" applyFont="1" applyFill="1" applyBorder="1"/>
    <xf numFmtId="0" fontId="1" fillId="4" borderId="2" xfId="0" applyFont="1" applyFill="1" applyBorder="1"/>
    <xf numFmtId="167" fontId="2" fillId="0" borderId="2" xfId="0" applyNumberFormat="1" applyFont="1" applyBorder="1"/>
    <xf numFmtId="0" fontId="1" fillId="5" borderId="2" xfId="0" applyFont="1" applyFill="1" applyBorder="1"/>
    <xf numFmtId="168" fontId="2" fillId="0" borderId="0" xfId="0" applyNumberFormat="1" applyFont="1"/>
    <xf numFmtId="0" fontId="5" fillId="0" borderId="3" xfId="0" applyFont="1" applyBorder="1" applyAlignment="1">
      <alignment horizontal="center"/>
    </xf>
    <xf numFmtId="0" fontId="10" fillId="0" borderId="3" xfId="0" applyFont="1" applyBorder="1"/>
    <xf numFmtId="0" fontId="11" fillId="0" borderId="3" xfId="0" applyFont="1" applyBorder="1"/>
    <xf numFmtId="165" fontId="12" fillId="0" borderId="3" xfId="0" applyNumberFormat="1" applyFont="1" applyBorder="1" applyAlignment="1">
      <alignment horizontal="right"/>
    </xf>
    <xf numFmtId="9" fontId="12" fillId="0" borderId="3" xfId="1" applyFont="1" applyBorder="1"/>
    <xf numFmtId="0" fontId="13" fillId="0" borderId="3" xfId="0" applyFont="1" applyBorder="1"/>
    <xf numFmtId="165" fontId="14" fillId="0" borderId="3" xfId="0" applyNumberFormat="1" applyFont="1" applyBorder="1" applyAlignment="1">
      <alignment horizontal="right"/>
    </xf>
    <xf numFmtId="9" fontId="14" fillId="0" borderId="3" xfId="1" applyFont="1" applyBorder="1"/>
    <xf numFmtId="9" fontId="12" fillId="0" borderId="3" xfId="1" applyFont="1" applyBorder="1" applyAlignment="1">
      <alignment horizontal="right"/>
    </xf>
    <xf numFmtId="165" fontId="13" fillId="0" borderId="3" xfId="0" applyNumberFormat="1" applyFont="1" applyBorder="1" applyAlignment="1">
      <alignment horizontal="right"/>
    </xf>
    <xf numFmtId="9" fontId="14" fillId="0" borderId="3" xfId="1" applyFont="1" applyBorder="1" applyAlignment="1">
      <alignment horizontal="right"/>
    </xf>
    <xf numFmtId="165" fontId="11" fillId="0" borderId="3" xfId="0" applyNumberFormat="1" applyFont="1" applyBorder="1" applyAlignment="1">
      <alignment horizontal="right"/>
    </xf>
    <xf numFmtId="0" fontId="0" fillId="0" borderId="0" xfId="0" pivotButton="1"/>
    <xf numFmtId="165" fontId="0" fillId="0" borderId="0" xfId="0" applyNumberFormat="1"/>
    <xf numFmtId="0" fontId="0" fillId="0" borderId="0" xfId="0" applyAlignment="1">
      <alignment horizontal="left"/>
    </xf>
    <xf numFmtId="167" fontId="0" fillId="0" borderId="0" xfId="0" applyNumberFormat="1"/>
    <xf numFmtId="167" fontId="0" fillId="0" borderId="0" xfId="2" applyNumberFormat="1" applyFont="1"/>
    <xf numFmtId="169" fontId="0" fillId="0" borderId="0" xfId="0" applyNumberFormat="1"/>
    <xf numFmtId="169" fontId="11" fillId="0" borderId="3" xfId="0" applyNumberFormat="1" applyFont="1" applyBorder="1" applyAlignment="1">
      <alignment horizontal="right"/>
    </xf>
    <xf numFmtId="0" fontId="5" fillId="0" borderId="3" xfId="0" applyFont="1" applyBorder="1" applyAlignment="1">
      <alignment horizontal="center" vertical="center"/>
    </xf>
    <xf numFmtId="0" fontId="9" fillId="0" borderId="3" xfId="0" applyFont="1" applyBorder="1"/>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cellXfs>
  <cellStyles count="3">
    <cellStyle name="Comma" xfId="2" builtinId="3"/>
    <cellStyle name="Normal" xfId="0" builtinId="0"/>
    <cellStyle name="Percent" xfId="1" builtinId="5"/>
  </cellStyles>
  <dxfs count="7">
    <dxf>
      <numFmt numFmtId="169" formatCode="\$#,,&quot;M&quot;"/>
    </dxf>
    <dxf>
      <numFmt numFmtId="169" formatCode="\$#,,&quot;M&quot;"/>
    </dxf>
    <dxf>
      <numFmt numFmtId="169" formatCode="\$#,,&quot;M&quot;"/>
    </dxf>
    <dxf>
      <numFmt numFmtId="169" formatCode="\$#,,&quot;M&quot;"/>
    </dxf>
    <dxf>
      <numFmt numFmtId="169" formatCode="\$#,,&quot;M&quot;"/>
    </dxf>
    <dxf>
      <numFmt numFmtId="169" formatCode="\$#,,&quot;M&quot;"/>
    </dxf>
    <dxf>
      <numFmt numFmtId="169" formatCode="\$#,,&quot;M&quot;"/>
    </dxf>
  </dxfs>
  <tableStyles count="0" defaultTableStyle="TableStyleMedium2" defaultPivotStyle="PivotStyleLight16"/>
  <colors>
    <mruColors>
      <color rgb="FFDDB892"/>
      <color rgb="FFAAB99A"/>
      <color rgb="FFF0F0D7"/>
      <color rgb="FFDDE5B6"/>
      <color rgb="FF727D73"/>
      <color rgb="FFD0DDD0"/>
      <color rgb="FF937666"/>
      <color rgb="FF9C6644"/>
      <color rgb="FFDEDBD2"/>
      <color rgb="FFB089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[FinPro B7.xlsx]Overall Analysis!Penjualan per segement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Segment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Analysis'!$J$14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Analysis'!$I$15:$I$20</c:f>
              <c:strCache>
                <c:ptCount val="5"/>
                <c:pt idx="0">
                  <c:v>Government</c:v>
                </c:pt>
                <c:pt idx="1">
                  <c:v>Enterprise</c:v>
                </c:pt>
                <c:pt idx="2">
                  <c:v>Channel Partners</c:v>
                </c:pt>
                <c:pt idx="3">
                  <c:v>Small Business</c:v>
                </c:pt>
                <c:pt idx="4">
                  <c:v>Midmarket</c:v>
                </c:pt>
              </c:strCache>
            </c:strRef>
          </c:cat>
          <c:val>
            <c:numRef>
              <c:f>'Overall Analysis'!$J$15:$J$20</c:f>
              <c:numCache>
                <c:formatCode>\$#,,"M"</c:formatCode>
                <c:ptCount val="5"/>
                <c:pt idx="0">
                  <c:v>42722132.746428579</c:v>
                </c:pt>
                <c:pt idx="1">
                  <c:v>16518249.949200001</c:v>
                </c:pt>
                <c:pt idx="2">
                  <c:v>15983999.1</c:v>
                </c:pt>
                <c:pt idx="3">
                  <c:v>15704455.625000004</c:v>
                </c:pt>
                <c:pt idx="4">
                  <c:v>12826031.656666666</c:v>
                </c:pt>
              </c:numCache>
            </c:numRef>
          </c:val>
          <c:extLst>
            <c:ext xmlns:c16="http://schemas.microsoft.com/office/drawing/2014/chart" uri="{C3380CC4-5D6E-409C-BE32-E72D297353CC}">
              <c16:uniqueId val="{00000000-DD05-4D20-AFA5-3AE9D4C39D90}"/>
            </c:ext>
          </c:extLst>
        </c:ser>
        <c:dLbls>
          <c:showLegendKey val="0"/>
          <c:showVal val="0"/>
          <c:showCatName val="0"/>
          <c:showSerName val="0"/>
          <c:showPercent val="0"/>
          <c:showBubbleSize val="0"/>
        </c:dLbls>
        <c:gapWidth val="219"/>
        <c:axId val="1821659359"/>
        <c:axId val="1826339887"/>
      </c:barChart>
      <c:catAx>
        <c:axId val="182165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39887"/>
        <c:crosses val="autoZero"/>
        <c:auto val="1"/>
        <c:lblAlgn val="ctr"/>
        <c:lblOffset val="100"/>
        <c:noMultiLvlLbl val="0"/>
      </c:catAx>
      <c:valAx>
        <c:axId val="1826339887"/>
        <c:scaling>
          <c:orientation val="minMax"/>
        </c:scaling>
        <c:delete val="0"/>
        <c:axPos val="l"/>
        <c:majorGridlines>
          <c:spPr>
            <a:ln w="9525" cap="flat" cmpd="sng" algn="ctr">
              <a:solidFill>
                <a:schemeClr val="tx1">
                  <a:lumMod val="15000"/>
                  <a:lumOff val="85000"/>
                </a:schemeClr>
              </a:solidFill>
              <a:round/>
            </a:ln>
            <a:effectLst/>
          </c:spPr>
        </c:majorGridlines>
        <c:numFmt formatCode="\$#,,&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6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[FinPro B7.xlsx]Overall Analysis!Gross profit per produk</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Gross Profit by Product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'Overall Analysis'!$C$25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'Overall Analysis'!$B$26:$B$32</c:f>
              <c:strCache>
                <c:ptCount val="6"/>
                <c:pt idx="0">
                  <c:v>Amarilla</c:v>
                </c:pt>
                <c:pt idx="1">
                  <c:v>Velo</c:v>
                </c:pt>
                <c:pt idx="2">
                  <c:v>VTT</c:v>
                </c:pt>
                <c:pt idx="3">
                  <c:v>Paseo</c:v>
                </c:pt>
                <c:pt idx="4">
                  <c:v>Carretera</c:v>
                </c:pt>
                <c:pt idx="5">
                  <c:v>Montana</c:v>
                </c:pt>
              </c:strCache>
            </c:strRef>
          </c:cat>
          <c:val>
            <c:numRef>
              <c:f>'Overall Analysis'!$C$26:$C$32</c:f>
              <c:numCache>
                <c:formatCode>_("$"* #,##0_);_("$"* \(#,##0\);_("$"* "-"??_);_(@_)</c:formatCode>
                <c:ptCount val="6"/>
                <c:pt idx="0">
                  <c:v>14879081.266666666</c:v>
                </c:pt>
                <c:pt idx="1">
                  <c:v>5827691.6399999997</c:v>
                </c:pt>
                <c:pt idx="2">
                  <c:v>3620816</c:v>
                </c:pt>
                <c:pt idx="3">
                  <c:v>2191626.9714285717</c:v>
                </c:pt>
                <c:pt idx="4">
                  <c:v>1801066.6992000006</c:v>
                </c:pt>
                <c:pt idx="5">
                  <c:v>1061014.5</c:v>
                </c:pt>
              </c:numCache>
            </c:numRef>
          </c:val>
          <c:smooth val="0"/>
          <c:extLst>
            <c:ext xmlns:c16="http://schemas.microsoft.com/office/drawing/2014/chart" uri="{C3380CC4-5D6E-409C-BE32-E72D297353CC}">
              <c16:uniqueId val="{00000000-F5D5-416A-A435-FF0B8E2470A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55523983"/>
        <c:axId val="1729274671"/>
      </c:lineChart>
      <c:catAx>
        <c:axId val="195552398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29274671"/>
        <c:crosses val="autoZero"/>
        <c:auto val="1"/>
        <c:lblAlgn val="ctr"/>
        <c:lblOffset val="100"/>
        <c:noMultiLvlLbl val="0"/>
      </c:catAx>
      <c:valAx>
        <c:axId val="1729274671"/>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552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[FinPro B7.xlsx]Overall Analysis!Disc category</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Discount Classifications</a:t>
            </a:r>
          </a:p>
        </c:rich>
      </c:tx>
      <c:layout>
        <c:manualLayout>
          <c:xMode val="edge"/>
          <c:yMode val="edge"/>
          <c:x val="0.23863719015837326"/>
          <c:y val="0.1090696996208807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DDB892"/>
          </a:solidFill>
          <a:ln>
            <a:noFill/>
          </a:ln>
          <a:effectLst/>
          <a:scene3d>
            <a:camera prst="orthographicFront"/>
            <a:lightRig rig="brightRoom" dir="t"/>
          </a:scene3d>
          <a:sp3d prstMaterial="flat">
            <a:bevelT w="50800" h="101600" prst="angle"/>
            <a:contourClr>
              <a:srgbClr val="000000"/>
            </a:contourClr>
          </a:sp3d>
        </c:spPr>
      </c:pivotFmt>
      <c:pivotFmt>
        <c:idx val="4"/>
        <c:spPr>
          <a:solidFill>
            <a:srgbClr val="AAB99A"/>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193160143157086"/>
          <c:y val="0.24274676127795156"/>
          <c:w val="0.51150614882396284"/>
          <c:h val="0.56855687472021388"/>
        </c:manualLayout>
      </c:layout>
      <c:doughnutChart>
        <c:varyColors val="1"/>
        <c:ser>
          <c:idx val="0"/>
          <c:order val="0"/>
          <c:tx>
            <c:strRef>
              <c:f>'Overall Analysis'!$F$25</c:f>
              <c:strCache>
                <c:ptCount val="1"/>
                <c:pt idx="0">
                  <c:v>Total</c:v>
                </c:pt>
              </c:strCache>
            </c:strRef>
          </c:tx>
          <c:dPt>
            <c:idx val="0"/>
            <c:bubble3D val="0"/>
            <c:spPr>
              <a:solidFill>
                <a:srgbClr val="DDB89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0B9-4ECA-B8D4-8368E20785A0}"/>
              </c:ext>
            </c:extLst>
          </c:dPt>
          <c:dPt>
            <c:idx val="1"/>
            <c:bubble3D val="0"/>
            <c:spPr>
              <a:solidFill>
                <a:srgbClr val="AAB99A"/>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0B9-4ECA-B8D4-8368E20785A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0B9-4ECA-B8D4-8368E20785A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0B9-4ECA-B8D4-8368E20785A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'Overall Analysis'!$E$26:$E$30</c:f>
              <c:strCache>
                <c:ptCount val="4"/>
                <c:pt idx="0">
                  <c:v>High</c:v>
                </c:pt>
                <c:pt idx="1">
                  <c:v>Low</c:v>
                </c:pt>
                <c:pt idx="2">
                  <c:v>Medium</c:v>
                </c:pt>
                <c:pt idx="3">
                  <c:v>No Discount</c:v>
                </c:pt>
              </c:strCache>
            </c:strRef>
          </c:cat>
          <c:val>
            <c:numRef>
              <c:f>'Overall Analysis'!$F$26:$F$30</c:f>
              <c:numCache>
                <c:formatCode>General</c:formatCode>
                <c:ptCount val="4"/>
                <c:pt idx="0">
                  <c:v>185</c:v>
                </c:pt>
                <c:pt idx="1">
                  <c:v>117</c:v>
                </c:pt>
                <c:pt idx="2">
                  <c:v>178</c:v>
                </c:pt>
                <c:pt idx="3">
                  <c:v>45</c:v>
                </c:pt>
              </c:numCache>
            </c:numRef>
          </c:val>
          <c:extLst>
            <c:ext xmlns:c16="http://schemas.microsoft.com/office/drawing/2014/chart" uri="{C3380CC4-5D6E-409C-BE32-E72D297353CC}">
              <c16:uniqueId val="{00000000-CBBC-41BF-8E5E-91BF02EE86F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[FinPro B7.xlsx]Overall Analysis!Revenue by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R</a:t>
            </a:r>
            <a:r>
              <a:rPr lang="en-ID" baseline="0"/>
              <a:t>evenue &amp; Qty Sold</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square"/>
          <c:size val="7"/>
          <c:spPr>
            <a:solidFill>
              <a:schemeClr val="accent1">
                <a:lumMod val="75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'Overall Analysis'!$M$14</c:f>
              <c:strCache>
                <c:ptCount val="1"/>
                <c:pt idx="0">
                  <c:v>Sum of  Revenue</c:v>
                </c:pt>
              </c:strCache>
            </c:strRef>
          </c:tx>
          <c:spPr>
            <a:ln w="28575" cap="rnd">
              <a:solidFill>
                <a:schemeClr val="accent4">
                  <a:lumMod val="75000"/>
                </a:schemeClr>
              </a:solidFill>
              <a:round/>
            </a:ln>
            <a:effectLst/>
          </c:spPr>
          <c:marker>
            <c:symbol val="none"/>
          </c:marker>
          <c:cat>
            <c:strRef>
              <c:f>'Overall Analysis'!$L$15:$L$27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'Overall Analysis'!$M$15:$M$27</c:f>
              <c:numCache>
                <c:formatCode>_("$"* #,##0_);_("$"* \(#,##0\);_("$"* "-"??_);_(@_)</c:formatCode>
                <c:ptCount val="12"/>
                <c:pt idx="0">
                  <c:v>8236148.2257142859</c:v>
                </c:pt>
                <c:pt idx="1">
                  <c:v>7837279.5000000019</c:v>
                </c:pt>
                <c:pt idx="2">
                  <c:v>6131979.1999999983</c:v>
                </c:pt>
                <c:pt idx="3">
                  <c:v>9126710.0599142853</c:v>
                </c:pt>
                <c:pt idx="4">
                  <c:v>6483235.5999999996</c:v>
                </c:pt>
                <c:pt idx="5">
                  <c:v>13302620.450000003</c:v>
                </c:pt>
                <c:pt idx="6">
                  <c:v>7899839.7416666653</c:v>
                </c:pt>
                <c:pt idx="7">
                  <c:v>7779475.6000000015</c:v>
                </c:pt>
                <c:pt idx="8">
                  <c:v>6907868.9000000004</c:v>
                </c:pt>
                <c:pt idx="9">
                  <c:v>12611631.200000001</c:v>
                </c:pt>
                <c:pt idx="10">
                  <c:v>6078227.9500000011</c:v>
                </c:pt>
                <c:pt idx="11">
                  <c:v>11359852.65</c:v>
                </c:pt>
              </c:numCache>
            </c:numRef>
          </c:val>
          <c:smooth val="0"/>
          <c:extLst>
            <c:ext xmlns:c16="http://schemas.microsoft.com/office/drawing/2014/chart" uri="{C3380CC4-5D6E-409C-BE32-E72D297353CC}">
              <c16:uniqueId val="{00000000-6E1D-4560-A12F-CE30CD7931B6}"/>
            </c:ext>
          </c:extLst>
        </c:ser>
        <c:dLbls>
          <c:showLegendKey val="0"/>
          <c:showVal val="0"/>
          <c:showCatName val="0"/>
          <c:showSerName val="0"/>
          <c:showPercent val="0"/>
          <c:showBubbleSize val="0"/>
        </c:dLbls>
        <c:marker val="1"/>
        <c:smooth val="0"/>
        <c:axId val="215848047"/>
        <c:axId val="215874927"/>
      </c:lineChart>
      <c:lineChart>
        <c:grouping val="standard"/>
        <c:varyColors val="0"/>
        <c:ser>
          <c:idx val="1"/>
          <c:order val="1"/>
          <c:tx>
            <c:strRef>
              <c:f>'Overall Analysis'!$N$14</c:f>
              <c:strCache>
                <c:ptCount val="1"/>
                <c:pt idx="0">
                  <c:v>Sum of Qty sold</c:v>
                </c:pt>
              </c:strCache>
            </c:strRef>
          </c:tx>
          <c:spPr>
            <a:ln w="28575" cap="rnd">
              <a:noFill/>
              <a:round/>
            </a:ln>
            <a:effectLst/>
          </c:spPr>
          <c:marker>
            <c:symbol val="square"/>
            <c:size val="7"/>
            <c:spPr>
              <a:solidFill>
                <a:schemeClr val="accent1">
                  <a:lumMod val="75000"/>
                </a:schemeClr>
              </a:solidFill>
              <a:ln w="9525">
                <a:noFill/>
              </a:ln>
              <a:effectLst/>
            </c:spPr>
          </c:marker>
          <c:cat>
            <c:strRef>
              <c:f>'Overall Analysis'!$L$15:$L$27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'Overall Analysis'!$N$15:$N$27</c:f>
              <c:numCache>
                <c:formatCode>General</c:formatCode>
                <c:ptCount val="12"/>
                <c:pt idx="0">
                  <c:v>67830</c:v>
                </c:pt>
                <c:pt idx="1">
                  <c:v>55115</c:v>
                </c:pt>
                <c:pt idx="2">
                  <c:v>53420</c:v>
                </c:pt>
                <c:pt idx="3">
                  <c:v>78880</c:v>
                </c:pt>
                <c:pt idx="4">
                  <c:v>51771</c:v>
                </c:pt>
                <c:pt idx="5">
                  <c:v>103302</c:v>
                </c:pt>
                <c:pt idx="6">
                  <c:v>69343</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1-6E1D-4560-A12F-CE30CD7931B6}"/>
            </c:ext>
          </c:extLst>
        </c:ser>
        <c:dLbls>
          <c:showLegendKey val="0"/>
          <c:showVal val="0"/>
          <c:showCatName val="0"/>
          <c:showSerName val="0"/>
          <c:showPercent val="0"/>
          <c:showBubbleSize val="0"/>
        </c:dLbls>
        <c:marker val="1"/>
        <c:smooth val="0"/>
        <c:axId val="345642351"/>
        <c:axId val="345664431"/>
      </c:lineChart>
      <c:catAx>
        <c:axId val="2158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74927"/>
        <c:crosses val="autoZero"/>
        <c:auto val="1"/>
        <c:lblAlgn val="ctr"/>
        <c:lblOffset val="100"/>
        <c:noMultiLvlLbl val="0"/>
      </c:catAx>
      <c:valAx>
        <c:axId val="2158749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48047"/>
        <c:crosses val="autoZero"/>
        <c:crossBetween val="between"/>
      </c:valAx>
      <c:valAx>
        <c:axId val="345664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642351"/>
        <c:crosses val="max"/>
        <c:crossBetween val="between"/>
      </c:valAx>
      <c:catAx>
        <c:axId val="345642351"/>
        <c:scaling>
          <c:orientation val="minMax"/>
        </c:scaling>
        <c:delete val="1"/>
        <c:axPos val="b"/>
        <c:numFmt formatCode="General" sourceLinked="1"/>
        <c:majorTickMark val="out"/>
        <c:minorTickMark val="none"/>
        <c:tickLblPos val="nextTo"/>
        <c:crossAx val="345664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Country</cx:v>
        </cx:txData>
      </cx:tx>
      <cx:txPr>
        <a:bodyPr spcFirstLastPara="1" vertOverflow="ellipsis" horzOverflow="overflow" wrap="square" lIns="0" tIns="0" rIns="0" bIns="0" anchor="ctr" anchorCtr="1"/>
        <a:lstStyle/>
        <a:p>
          <a:pPr algn="ctr" rtl="0">
            <a:defRPr/>
          </a:pPr>
          <a:r>
            <a:rPr lang="en-US" sz="1400" b="0" i="0" u="none" strike="noStrike" baseline="0">
              <a:ln>
                <a:solidFill>
                  <a:sysClr val="windowText" lastClr="000000"/>
                </a:solidFill>
              </a:ln>
              <a:solidFill>
                <a:srgbClr val="FFFFFF">
                  <a:lumMod val="95000"/>
                </a:srgbClr>
              </a:solidFill>
              <a:latin typeface="Aptos Narrow"/>
            </a:rPr>
            <a:t>Revenue by Country</a:t>
          </a:r>
        </a:p>
      </cx:txPr>
    </cx:title>
    <cx:plotArea>
      <cx:plotAreaRegion>
        <cx:plotSurface>
          <cx:spPr>
            <a:noFill/>
            <a:ln>
              <a:noFill/>
            </a:ln>
          </cx:spPr>
        </cx:plotSurface>
        <cx:series layoutId="regionMap" uniqueId="{C46E4BFC-8403-4CB0-BDEB-D6DD65B834E6}">
          <cx:dataId val="0"/>
          <cx:layoutPr>
            <cx:regionLabelLayout val="none"/>
            <cx:geography viewedRegionType="dataOnly" cultureLanguage="en-US" cultureRegion="ID" attribution="Powered by Bing">
              <cx:geoCache provider="{E9337A44-BEBE-4D9F-B70C-5C5E7DAFC167}">
                <cx:binary>7Hrbkty2suWvKPw8lHEHsWP7RByyqvqqltSt1th6YbSkNu8ECYLXrz+LKslbXfa0xjE7Yr+MHOGK
5g1AInPlypX456f5H5+qxwf3Yq6rpv/Hp/mXnzLv23/8/HP/KXusH/qXdf7J2d7+7l9+svXP9vff
80+PP392D1PepD8zQsXPn7IH5x/nn/7rn/ha+miv7acHn9vm7fDoltvHfqh8/8y9v7z14pMdGr+9
nuJLv/z06nHOP9mfXjw2PvfLu6V9/OWnJ4/89OLn0w/9adAXFeblh894l/GXhnNpuJY/vahsk369
HlDCXkpi1Pbft+FuHmq88uMpfJnAw+fP7rHvX3z9/dd7T6b7r8t5b+PjWmO7zezVr1+W8vNTW/7X
P08uYHEnV74z96klfnTr1Nr3Te4fP7+48w/+sX9hf3/x3/Wjyz89fDPI/7v9uYGVudSCa/LlH3+6
Dca8JDTkihthvvwT38Y+bsaTGX679VfT+us9OXn9ZGtO7p7u0P3df36Hzh5d/dAsz6387wWEpC+J
oSbUihwNrp9sCCUveUhCosPwuF/029DH/fi/mM9f78QfL57swR/XT62/2//nrX/iIP8uUPr/QfEU
9P4ubB3cQ/Pp8Ztj/hUa/L2YEOqlYiIkhj0NBvZSyJBrFepjqBjzbcxjMPx4Hn8dC9/eOwmFb5dP
I+Fw+5+PhPihefj8b8wLCtlXcxMqIo84w57AUGCwJSSkJJTsj/vH8Dua/sfz+WvTf3vvxPTfLp+a
Pv7vf4fp/88J/A/qsnvwD/svnOe7YHj+7pcFgoadvPocdTpa8OIzeJFAov2DSW2f+PreM2n3j/ce
H3r/y0+BUi+N5lxJjQRuqCAgUtPjdotqbC9lhoSGSylUGP70orHOZ7/8pOlLLoVGxmchZSBlvR22
6zQEUWOSGkOZpkYjFL8t8I2tltQ2f1jj698vmqF+Y/PG97/8xEEr2uNj2yy3ESkDu6OcaWV4yDCB
9tPDLbgsnqb/q6KFa+hUyseQJn4we9aKNqhi0o75+l7KoS0fROBkf2i6pV/EzrNZZnMc2IR8TBsn
miC2bC71pcnkMuxKEzTd+WTqqn9VyboNlsiWs2w/ytIXs93BVlXB41RrQR/1bJfhtspmXT2EoWyT
T7zmnbpJVd61PKpp3mMqopWufp1R4qdml1bSlW1kJ1nX11QvHaac1jVdrljNm+L3oB8t3vluS//C
SAC3JzYyADxhpBJGYfsYgUd8byNN63zIVBY+JpNtiu7c16IS55UYe6fP1z71+RSveVvlv1ckyVly
eH54ihB/Or7WXHMmeMixU5jM0/HXgoe9Iir/XNCSl3nsLZc8i4xhQVcc3Dylzu9c5lORRYEI1rZ5
Mwm+9CymYlUTv/Qqa/oysrbjjt4YGXa49/wk4cLfz1ETzrkI4UKKCtAmfTLHOcsDljkefFaBGwnb
patOdXeoQuE5iRrnlfpQSpL4i+fHPdmbbVxhhGZMEmaQg07GbYfFahvw8HO6wOdUNJK26n/NRMKa
NJqKfMhfNwkqPB9lmWVMRc8Pj8R2smwtQipCZpABGWLo6dakcswDMmf8c6Ar3fFYTkTJBwRS4C/s
muvqJg+opa942S3DXdkTsmZRn+UVjPJ3ZxLqUAklkZ4JqgTydCaZzpKqWIj7LNSEkDssVK20PEg3
Db3Y52Ei1Ac3wARd1Cut1QdLltGZ/Zhb0k4/2BXA01OzSKZEKGWopMLW8JNd8SonxVI2yafErI10
Z7Zr62TZB0ndm+VsCd0MF3l+/fQEyTSRhghECQKVA07DEwOkZi2kaX3wMcudroPz2WdbQNSzzVBx
DlMhVhHndb+wNpoN4zCEzEk23NWtKpa4Cahr7kyd1a7ZddI6dluPedN/fH6aG55+h7eaUk6EIEJS
DQzn6gRLhikJHenW+ePsvIMTkKEk2B8yT1wG0ez4GNy1rOy2oPGT3X7yNh1+sD9/MhalSgvFiTKh
4ALQ9tRbwo71fumV/dhUMgCGF0CvdYrGhfhFXvFEAvf7dHDlQ13IBojq2tpReR4GRTCWUZcBbTfk
XzK81eRrNV6JuWxt/QNYoacBRjcjaaZ0yLDDSp3kp5lPTWualX/sE6aCel/4vq2GN93q87aJp27p
MLlA1yPu2aWr7bILy3UJ7qa2TS5646oijet1JctVnXWNT6LGEJX4eJAkqG5VbdK1jhk3MyCRBcVC
m0uymgpfLfNk6rofhClFXfjEAZii4aalEMqlknDWp5aHZzbd2IztBy2tLGTcbtSui5JkMMbFdNUB
oD1ZjuhZDQL3hi9w0tIkxK158lx1h2HiP44hcYriDGzDIJAoZXyL3RO3KOeyr5PMth9ahyjq9rwv
Q/GK0YwvV7wfFpjDJGO1vq+zeVl0NGRu6rIYgD+p27Rbk+Dc1aJY37tg6NVNmKuNIMxirCtzVg5y
2x7bcwMXWkYtx9vWFeX6fq1UOZURqaotaeWwPjbINibDRb44MJGwnmfsHZfFgp9+JakPd63seX9Q
etj2rpzTHASj+zK8CdNgmaLQzgU+YUEeMPM8aDZu4FtZlw9zr5quPZjR0fFOcLv6a+fKxEVVVTtW
x0Ga1PN5KpBcf2vCJhHvRzJSOJkOU/CMsWssKMrz2HCKmrC+JlpD5hFaSU5PXIMnS5NS01YfVlr3
Lo1mRnTbR5MtbHXBh24CUDw/4ikaMQ0sYhR5mwrk7tMRe0f6bKr59Btfh80Zp0Fs8Md6XSJ5q7GT
6kNS8BVOOLHB9+krDWCBnz4/jY3OPgkK1I6KaeQKVDEoMPnJylc+Dh1Knfp9LZra88jbQQaPtss6
oFFW9g3du0Tb/M3YhykQp82kTfdp6Nloo1DrqRojz9LuqkpCdTdzV4VL1E9Ujbc+DEged3Kd7RWc
iGRRQUSSt5FIFN2CPSPwQztmYBcXSVH6LfJHIflrhnzfLhEvHZ/Hs+dXfIprIUeCAt3AqjdRDzXB
UxgoVZI1U9fr+3FoCEisdI6BxI7r5rcCJEucZ3Sa4bZzaTh+Uv+F2Qaq3VyaD8XEkrtkVptLsy5f
a3eet4xvENmtPaGHrhrbPj9b5VIi6pKp3jg1XcIa0alphzB6fknsBNlCMKAQaROohh2kKEmfLqnj
Tb3aomH3oc84Ysu36TYBH/BhC90vcYwidsHckmzeQhxYuUGKazskmiCjoPF0ltsl25V9+VCZQovz
fKo2O3TLZNVN0s14Ks/4tsQlrVV/KAPt+KEN3cj7eEG+wHJ/sLQTlomlGcoFowgVIgX43tOl+bmk
uhrscs/TcUMq7zq41lqtuf3kSViyJlq87db3mjVbfqwDS7Ehs6qrdNmvtaI+PRgeDNM9WKqDOSZd
cHgfH1egSZMHBi4mpqrd0G0AbJ7nrJ0Aax6MBAPmPiH4CzUWhSnqVMAU3uss8LGshgIhkRlW4K+j
fTYoLKFS/FHYvjlylO9LxZMYDUEXwK40kyHKTvInqkunVahFdcG7sdYW6HCktywL57GMUVlmafMj
WDhJR9uQgoPYE6QlosCanpqdFBastZ31u36g8BC/eA+HQu6HfUTRCiv3yRTYuY9UxRcYvBqTBpQF
oAcrTW6u/But+jApDokXIcAAATneOvQ/kAHqAIHv5waJ6uu2pd3UwJRzFTaIFUTRth1pOW8bERQ5
xY9ZCjPeEltbzESWJXJTqfxWpz5vbWE4FvcdU8TityQAkKBUgAWdVjagg32Qknl5l2WLqpLIDyVv
42QiSXGj2Crcsu8yp9owMoyZIouc6/LuklQDn2XUgu0EVy6tA/EqqTPN426yc/qJ5BU5n5JBqF2p
G1t9FkW1utvaqhotrpVW02sxUjKvu7BojGzjDvyxHw7TJMPxxnVZMttI1aSm15w4anZN4wyNi9kP
LonsHHZrEWXN6MQcp3M5IhjG1U1LFc2BLERxMIwO4k5VfhFpTGY6TMNZa6aMJuBvSeovfKbBzGK9
VtO6oqyFK7YXc7kkQ9T1baEOo9Ep38k6mNd3k7Isfz+IKk12XHhG4wX1qV0ilfre7EzOpjJOZZWe
a8b9rrNkWq8S0xByRieasUMa9GFG9m1pa3G/yDEtg3tjyTy/m/3M/aug901wi4yhh8/SKeXuVz2m
jY1aa2nWvzXzWpVnSQ5147BaEdY2MqXlLIu1W/su/EjrImw+Z6y147yDqyzdoxn8NJG4rKaeFuc+
aToZ7lAHyEqdJXVQqhtDdVCWZ6NqWV9lj1nYcA8rz5SHTrxauR3h0it1fZu95Yp4RfZNI9pWXwwm
ybPqupFz2aX7Ykz9NF5PMknz/JCIehrkbdIw3l2oQmRpeICvKF5G7bgSpPWqD/PJRGkgVOd3WeLW
YrmY0j7I8rMpr5Ft4tJMAgA7tvkgf7XBoGR/AeeYgiSeOGgLvRlasC4T+YWHs3pdMa3x448Xgzyv
cI8YVPUuXm0vuo/r0Bk2XhbKtSk7p3MQaB0vhSwHfTY3Ba2rSIpxy4tEBjmWk3KJpPIwJwt6N3Eh
MyPT18vUTq1+UyRBMVUHXfKAtRflsJhwfK0KLnMTdcZsmoR2Xmble50mSbBeCVH1sFSwdIDsV0Dt
LpNXAU+crq5p3uW0elMUUxEm+6kAEKR7m1OOuQOytiktY1ARtidptuTdjrRl4cJd40kgm19ZyhqM
VxeVMfdDGnZd7FB6w7IsHHJkkJiqbPsI5g/KEnWd2Ti9yHqsPm4z2nB1KLJpsxivfIkf22c+uGtq
vUG+GH0a6thM3sIB1gZ848wbV+O59rjUzMsV5usKjX/IJX2C0aqMoshsaL5tD21FxuT/ptW82bkR
poCWFAyBw1YETRlm4rHrUNB0B5fnYFrxFNJFd3EeZnIIsINi6Ib3vmiGvIG9gmy1Z9mwCjq/Cgu9
TTnHTrfrnYJnYQSOW93HJJg3B1Mu2HZeLgGuVabeTDOOFI8ixYbdhDmMTY9h46/rcY7z7iMEtwzX
5NxadVdKkRgei8lAAIpanVHY4qv3JGtv8EldBNviEr98McYAr3HxV45r5Cq3v3gvy1ec5C64+2rq
4Pj4NyMfn4NSwMpXmrU1JkCbIBs/lrlqc3eWN3zBoju24mRBlDKe5uQOBXhqTSSPG2XX0cPVUHkP
Lr1oqFkSGdEyGxf12tSDhZVGVld4hLXQ2FwMmSMZTVSSZSO9aS0ZLlY6Jd1Hc7SgbRFBwLXjmjKW
o0aLW9uoiZ4vQ7hV5+S4tUf3UElZwT5K5HhjL3W1LX5WSwY/TanbhslEpnBxsR3R2f0a5GLwl1gp
38x7dKR1WAbMEovcvkJz1+M9NLc5vKv32Tb1o0GDdVrxh624FXofENmUxcXKpJ7bs5RARCL7KR8s
YtoU6aZ89BP2Nx816z5SlTZwn16CsWLxbgTZfd1vJxXwQTZuP2JMQ/xUDdnCoV7lNv9mUGk23Q9V
WqX5oUlDfDfrOE35edkvmvorfvSVvOiN12dfTW6K0WE6c85LfAQZwGLwos1L5PmRdqsi92BuRTju
2i7wTR6TPk0wuCwyi5LJVy20zQqCASQbbFM2XGibbuE8IL/iWrkMqggPJcjivFxy01ezPffCkrqO
KyOqeoySPoVsSA0d8Hzmux4/II2yuqm7Af9f6gm6nSQThVTUQcuvbsbSJxAFJldgdJqldnyvmmRG
FZAs6+b7kwGUF4eZdwwIE7qsGsJ9VSPF1vs5aBLTX0iDVDX/RtRcAG/SytqyPP8qJxe+ylxxGLIK
9e6nRfSC8/O2yGCOM/4lZjobVjBYn0xlsr7nWWgnf9/xKZvUuT8ufTZpDxPxdl5LrKhMp17u1Uoo
UM47sZmPzu3mNdCrNhc/6qdhX06wAB3Ytl6f5ww/Dg6O57sc6mMQ5dUKXdkIVjYmgmSxqPoVb6nD
E2qhWw07yqGHXx1FlpXKyiWHoelcwi7SpFvxjfUovSUoy6EadlKUkCgTWqL0rWvUTk3sKwgT8qou
1RZPXkw5RPi0DD2gkqtkQc7rFyBNcUCttxlvyPkmFbAhLKHFF1WT4nW3VFjlbxPoWRJcTknvXH5j
eLGJlHZAunuly4Qr/1ZAxlqS/ZwUwZId1NTKqt9BuqBKRBoikPogUk5RkiMZGmz+GogVq1JNvaWN
WiabuznmcLJnd7Rk4S2UaJ6TnI+X0yrrRL8t12EK7hzINFSFte2M+gC8hX8FU7vCAoUg2xqStgkA
/igvN5WqysFXwaxNbaf2gzJL1tGPYq5UdaNU1y7JQTDb++D3KafFnOyR0Xglo76C/h3EYUW1ew9F
cir9O5J2RZrGiVx4Nt9OGtym+2zGfOzYb30SQpo4c+Uw1iYO2NqX71cxMGGjAdlhRrFPqQWn1Fqa
gQ7w8rowLB5xMdBjpCd0pubd15Uc97JrCwjEsZR82Zb1BW6qatzwzyzphiZg/1vw5n29PdF8Ue+T
gm3XJCUBnljSZXsw4VAn6j0q9623kVdJi1BOwRaTm9UvtN0XCNQtKk293fnqsuCUQCIj0exBC+CL
BL/BaZDGbl4c1xFljoRvhkynk40m0kCwF8uaGHYxdc0W5WmwbnJgjz4RfgRomb/oVgL/FgT9hxvo
ltvMyxydxg9fB5LOIKV1cJXg7lixNXmx6jIqmnYQb8sjYJVHobFDoxneEFTdJkL2TjkhdnVadzaJ
sk4Nwd2QyxZr9hO6eONlztKNxmVixhh6rLZpDV8CLrAl8kiUyGEL8pZtbcZdM82bT+pkZWUeyaxv
6nqfFRWi8XA0CHTgDfTKEOegAO89DYqrjPFKhz8Qvk4Kemg5wAd4MAO4KfonWTnz6CFAr2Z3mbUK
s9ZpOiMaJguY7QKxRVA1QnjJojHvtrn/oLp7Wtttw6utV0OMlBTjnxS2bphtMPUaUtURGgtowJgF
6gBE0vNDnQjoiCaCE2UYC5IV/q+2sv67Bu8Ull2YgEp+8xFSztbGXZsI8Vob9KyAyCrbNnXIC+yw
FU5gy76C4/NzeSoh4AAD/CekEotHOxx+zp7OJRk5g3xbpHcGXTX1IZd04+N9H2q+Xy2o84/s/OcB
mTEQDlRoGMTF7QTj94svM0doVZPktpsbJIq0RMa/0EsJmPsa2c8vkG6y3b+K9m2F0G6J1JSFjKId
dTLgXBUibXylbr8ixpStm2i/KL5IeZhFH46Hok1W93aY+FLs6qHZ8Jw7QEPQrwL56AczeurpmBFK
qdAgeWkjBSS6E6FxMSSY9MK72+oYVBN4HWJ8HsoEuJ6HY44tyMSwIDINR3IAtQiybSJFy7thjccO
lf1B1txKEs2AliUG1Hd4HPGR0Jt84agn4+nYz2qPMPv8Ik63ERsnCCcSHRNKKY7knWyjyjrP5mC8
yfpyQ6b1CxFqe9kMb5cgHMT13x9PEmzk9k8pdWIzPYONsJAMN1/T3pxmXRERC2S1kevz9G9Ja5JA
8qc4R4jA4AjVP8EBnxIo0WNe3BzTEkjythu6rBAXTd9tCeP5BW748p2bwiHQfhKIQJxHEVA0T/TM
aVnn3K2yPNdN4EoZ67rW/INyCJgfheCfh8LWhejghQKVvj6Fujph9TKkKj0/UpFRQh2BH7Guxs/z
q/p6FOO7hUErxFAGB2QIB4SEp+1CQtCX0XnWn7mVkazfMzlvpxEGIthgf+/XBj302PYptFUT1cmK
ajHyMvW0vkK2xhGcNLZlC+XnmgloD+RNncg0tecLuIG0N8mcl3Re4oSh5fRb33U1yiBXMNF0+7oa
VuZjYonq613oJKS2az5Ty9Ubc+znlQrFCH+dNDXt5ldlmo0GR2aGUeUUmkiBoxrnKDR0Xu+qoGix
FV8Jig7wWhaVR1oBhh4iWagvMHYsNcqJALqnrGaAbpSGGw2YRhaA0FoWok5o2IAHQLHUoG94X21k
LjhymxbNUUQ7aUO65lHZ+5quUdM70+Q71eqqGKJvkkeHtJlFX4nMFwaFztoE+65duCVx3Y1QllBb
lIrt29BiyLpEVTFeEnQr8jSu5rpHPQU9vyqqew7aa/iNWrwR7UWhSLCJAf3ooLMuxzrMTEvPu11W
DjVkVygwGl2GqMh8aJM4GGw6kTrqOE4PsTemM62e9mmnhOzeycWMq32HfsPW0QIHJEzdWN+jifAu
b6E2pzscQsJxgkPmOkqLuKYgnb8vKD378FKqeWIfqJwXH95ANkvat40xRcn2RdMHBJUwgGP2MY5y
oZe+b+yCvd1NM1vdEpEAysQYg5pRGcaLWJLpujS979cI7egpRzVtQoe+aJ6R/kyQyk8fFanLJdsl
AoS7iWrd1O7XBspLMEThseX2FYs69MNTdR3WwO3i0GSVYgNY9BeeBeF744lL47ekc3SN6gsbbHRV
omRzBidi2mh0RNUUSJZajWmwsmTRVAajeQcQt+Fd25igOtS5TGWUpel0J5dcFrsln5KzXIz8PCd8
vajdPJ5DybC32ikWz0ZmNzr3FYFmPLp3CZz6XKTS9hGiL/tYuLb6NSW53c2GJqhFK+7PUOxCUmKN
vApb8sGWCMdmatW1mvJ2p0WWYXdJ4A6FnsW+sPnwei0qT/Zg5X4fLoRX8FhVf8ra4Y5R0V45EaRX
9dj7vewhQePsS3o+2sHsMjOFb3Wbdejrt/nnvO+SXZW1abSIptnJxHSX4crqw5I06AI3rRT4dLg0
sSgafZjwyYsQ9dhHN9vhDOceks+dKauzcqbVGi2mkIesIPauFdDmowoSTR8F3Kb307yGD1XQSJTy
Q/1uClm+J8yTS0FMlkc2CPi1gEx3cL5vHvtCJ28hHuY4r+S5+UzR6kE9Q1t6O7Iiyw/t0gR72tf+
th8FBAdAwa5f5uGS924pI1lPYZxok2Thr/nIzHKBEwjDp56Jgu7t0HqUOXmdLdHIZfgYeqnrXZAE
7rI2OI6wE9QXb+eRl6iTansle0+7OAkz+0CKvr2etSBXvaKbhyZy66Gm43Q5g86+IrocL6B+B5d5
yTO2C4F+n+k08SZa15BmKJvb4Lep7abHLgjmmOV0fej7wjKcKGhxfHBde3huVrVVhBNTbti161TO
l2pIuzQitM1vFqoBxCip4nHiFb/EQeWqvXRz5w6sHdiVrOo5gtL7Xk7LJzIkyY2gCJ+xH/wO0iLJ
o3SuR72Ti+V7oX1z02bC/ba0MzgZQXs77aOhxBmIMtZ5KtsoGLh4QGfaRpxVzZmFUBAxUvu3M23K
t322+DIuvU/vu2zpfnVzW7Oom4c5Tqhri6jA/NBxDaG5IfDmbI3FHE5vDOuzKm7WsXgo6naN0OSp
3zc276K2HelbgybCRctcGA+OJJcib8RDH6r5uoDeP6LtIAYMmvgoGYIOFemQXqswsHlU0dI8uACk
ZheCnxWRLPrujZpUeQDQKxWbfNXnntrsDc7p4GzHlLl7Zpv2bBxmela0o3pwPLmfUCffr129hmdd
K5ao6Or0cYFBzjKvh2EPGrjceWdkEjnRoWNbpj4i2TheKFO2Zx14KI1S3Zt703jzkc8tf1e4xH4c
13F9HODgu1Fb9krgYMEZQabYdXPn78Avg0hOzXgduL78sBLbnPGKJjiZBTn5JluIQC6bgUikyEPo
QbJU5xqNmbjtm+KslIO7x9kujvmP7JKShh8KxfvfoMt1b0yTuXO6VOaurt16lfZFt581IBdlcJ3f
NIL4SzeI6U3TJ+6dC0PxiZcjwIF1y3gjlhrBA03rNeV+uJqdni7yaeYWuk3YnCWqFjuUxzhhCdnD
XKyBS66TJHNvVxZm9yGkk9+6NfTvkPDTcwSbfrXSwOMMk8oPlUnkNTrclMe+NtUuXJeGw99dc1jT
wL4pIcG/SWfbdjFOhpCDm4rut9YPIkVxva7XzojhCgeVSqgDtX2X8tXUwOx63nNdhucUPb94bFfx
OhxTDmXeBZ+DhOEM2vUixZqbeKlncN2dHiBph9el5KP2e2JdWfmoMm1yPQVt+gYqS3UTiKV5X3n3
gHdSCL05fd/XYDDFoIub2RQ4filbml8a27IPQ5AMU1xlE3mFoz7Dfc7GsTvLWMVFbDKqr0RiXXgw
pG7MZZ2F7Q59XLFGI/rdu9CstY6K1ZsxqnnS3NgA/f6rJeg0bK3I5N11Z0Y0eujs6HTRiK5+zWcR
vNWNydtYzS6z+8y07rZI87Heo+W7ZFd1Xtp8F7hG4hBiktDgTI99v94uYeOG7GyjHmRnutlWtoTV
7JSWlyVqclfFVIO5xLIekvEV1JKij/lA03eTXu0SW1KpaxzXS+huoqCIVx6FuH8vc1R/DjjiWi8V
iFPa4FjR+eiVvpRsJk3xbuVLwsZomTtihksGsCMXoUBH4KyrlsbtsrGXw50J0rLACZy0Mi5yQZJW
ZRwIM9/lHKdmIpaJ6q1daLCeTSg0i5jojpHryRRzEzMHHf+VrgCnOxyQW3cWytZlwXweK6rLSx8s
c1+8rpZAmZXD/A2Z6x10mrrcTmm1TNavvRdF6HeLKlTF/oeys2+uE0e3/SdiihcJRNWt8wcv+9Xb
duzYTvIPFScOCAGSAAnBpz9rO5lzO5m63fdUTc1Md8febBDS86z1W09DYJ8k3gcGezM3wRr2JQlM
19yIBu5s1g+QefNtdnrIon6F8ZOYVhwGTqgsaxiFF8Ehkxat4+4Q1SRgRcz8JoEk1o7BUdSjgh1p
aLJm4QL3O57D+dajqUvyvq3IlCVERJDioNk9B8obv9sUpUk0qjXcS1kFUVnbJjRhjhKu8WQObx4o
2pIlTfywekQmKMwMW3mXYyed8Qek73FkLbEJaRaXjepURmsduLQUfRIkTalCJym9BJ6NzRPM3L46
tJqRr7W1X7atqZ/qRn2pU0XbDG1C/7iA7SgrVo17H4eHj00iHmF/Jdu5W8Pudoy42dlmTHOl1aay
BJimyvqe9o/j0MXFOMZrZhgn2F/t3H+b62rbJbKDjVe76gKHkfl54KZFFxsOG3KfTk30mAAgGgtu
ofVgPWDBZODhlu+BVOKD0sPEyilJ6ptJDvLR6GmuS+NqWx2hGtdJ5vUuPfay1UU46G4ndEUfB+EH
ZTo38iwq6l1C4cg5VDAtZT3BvE7RFhVhWNmvg0nMfnNh2GV+gkO48FOrp1IFsbwFP7jMRzUuVZZO
i+9yLeo2J/FkVZYGfQWGFECkOU4xvly5QuR+3KqRf6/ge+t9C3+tGPFSLtm2ivEWpzwOfx6LruAt
6gtcQvWAU4fvTJLGuRlU89zyOvgC5c3tAO2ke+mn/S5RSXvvtf6Y2z5uPvlD/9S1IMFqNG67JKza
z3IJZ5nRSMrPkV+NJxNGlcuq0bUs5xBHT5UK8aVrHwo3dzZHsxvdtWhLTnYJ+DfRRMkXUdXBJxFE
y42Fc1tQpeUxgmT8DPE9FNc9zaksan19iasqQt2KzfG6CMk3Iq7N8Dr011PbhdOrtMzjZRdzGKEQ
k2V8HOjAZT6N3M3wmjYJsTBZ2iCPOuwjWezxll46NYWvTdPMIgs7XEPWdknDcoHfm0P+wppoVkWP
fWzCpJgbgJwjai1Rn3ol5xeFrq3JhYoi/wsO3mXMUo8t9uDNIi5m1XoHrmn4dOUGdsFmhcn46qk7
Sl37aixTOB7Qee6kqUBDyYpGN7DuxrNaAZVkY42S5sZNRr2KcHY8nyAz2ozbzn2b5xXvCl5K9GlG
QcX8buFa2QyOnC2H1kYniNQ1kCnuNhTzwEbfCBDSatcnzXwmK/q3zEM5MhddpT1aeroH8+tvlj7P
U9d9TpR1uZiiqeh8T/u3ZkmCR7hrLAUVhBoui+el6fYLiqoTdr9hKZ1umhalXIrSExSHJ2+jZgm8
3FRXEm/tfarKUVkkDECkYBHlpOmblgi7q20MK6UXeStQpI3ltY21ebVqHqKmjoZq+zRMZhB3oQyW
qUBXUQlsaWksN5WPgam7de/5YTuQu9hEFctEoHn0tQM26g259Zhrqx0MM+H8i2hkLNMc3bYjKjNb
008mT3Dg0rVo4F+xLjOguclaDHatenFeWRVGfj4ZNGDqvrNQh6LMAfNOzW40SvNPdS2IrIsFrwps
FKRxomHMrNMynnc1arXhaBrj9T8mPTlLywb8Uz+UVMNre6z8EN7LXgGUmodiXInnt/etUQLPgXjA
pUwLkhkegAXmjq//1ntp4uM+Tu2wFqlqHP1E4TI1jz/FWk9dDYe5S6/SaBhUTp2RPrxa9+AFrj4I
3sMt+V6TynfxHlz1hvdNB1PKPxu1NF6TDQxCl4fOtmqXGEcEtuP52TQQFNjNjILS3fpt6q8kN/Vk
tNhvcLfwtHDktbJ9jZgZbF/QbjbrcI4Mvt6WIZsfhlMO6CXqq8doporHZQxQlUcn3xi9SnBIfEaN
g96h1julWIv92JtlIUAhXULAXCjdVYodc005iihG9nxO+nVVUGEtlFSeA6ky3ULKenCEd6VaQNyk
0A4GyW42lH6srLwuruCC2SpVJguITkmZrFtE9vD9+mfFTPfkga6Zs1AifJYRg3enBG3Sf/cHgSoL
9HszilLGU9oUdgSn4rIt1DAft9is75T9KeW1vaegYw/QgfmN9KsoF2FsLm2wrn2poh6wlk1hBCuv
e2xTtyRHjRIuyaJBrSRzwyKG/Tj7oBgdU8uAcI4V39XmVwJbK+mrLMY5aoo52taHiXuLQ4HgdSUq
UHSIVaso3Y8xmfui6pl79bbKrSoL6kUHD0xwQQvMZBi+jT4M7GxqLVqDYfMsupGxDZoS5cQ4HUxD
hf1ee+6quKCiDod8E029Q07LVt6uNwEDnBPqdMgrn0hZktWfDsEkk8+d7Ugw5UkV1jKHoMgpOtRk
nW57xDVNEfrUzJ+APgCbyEYFyi4H06EtCqQgBFcEceu2RufdZ0SjDr84GG4uWyKRlImIu5NXTxIo
u6EIV4CtUz3QjXA1U8EGmsKS8uZmj9wCHkziai+LwNYdtOp0mxsIZq8bgAWsjSr9YDxf4ntuahcH
yt2veNgFSSuWli3YijcP8BLEw1bVNx624ekLmsul+ZC0/XituqKQH1DBxKeRJJS/YouM1n1kSfsg
l6i6AJOsv9djgDvPls0BV6sMlJFt4y5T3F+emKPmfhm7Bl8BMTa4w0kvsZsmPcIKgqYPAeTDpEhb
uRwDiBa8WMDGvCwRQY6QiokcBtK2wBNH+qirWu7mcPA/xeMUZGkCDrEZuw2E/rStGSJH6y0ylSEv
QjNZhLq6AYB8ym1qj3U8gk6bhg04aF0tDpebdlc0At1wroZkDXdwiOCz+hGChUVtI4ut10PegWez
SoAXRvWkURQM63SJjDI3dRhYVvi0VskOIIT6uLhkBnU8D/iWoAGSL2RsWJ31KMDvtHeteCdG2JCh
pl55FosqBY4iNG8KHOgtyCvIJfdbDwUg22Kl4lJYAHZF5Pe83LTDz9QUOB2wkV4VNlI/lqkZyrCa
XL7MdP2cYLewZzcPoyo6bdnDRMfZ4OMo1WgIOFSgPpSXqKvCM2s6kQATqtY+G4MqPXteE76uHRcn
56npHqxem4MBC78iFWMG+AxJuuacTu2YJwvha2GWtZ2ybmRzVZqGsw777xh15zYIV7qb44U+e1Wj
3C2UKxFBDJD9mnWqDz7zFMRD1gPEuJUgTPwyWeiKpiANkWrQlU/7sg/a5qOgblxynJuo6lCfF000
ana9b/HdEi2QoaNQVres66NPGpRFnVnTfY6mXn4aZymzhg/QHkFUApSqLZZ8N36uvcWvUVs5L/dQ
eVxGg3jPBN3ly1Ab7zi2eKmLkYvkbjazPM1UI+sxJuIGukBy8CqfPUMx5gmWQR2/qnCLSkf86cGO
a3gUk5zDvLVsuVZrfg90ZoDEk0wTO0xRM8TFlnoonHqeuv1AQ9s9IC3LixHiVjFiqZNcR9SUKF+C
87DKBmzgEnxqqtV9Sqs5yNRkfEQnqSh71lU/gBX7BaFkfmIo9/cBqYJXCQL9k48foZnncOOA/H9C
5oZdHEz+vbIz3jpmvgJQnu+V8dcqY7P0A7wH231aewIVTUD6Pc6DcUCbMUUFSwCn4KdvFh2OLy3E
joI5NCoameItc00gnz3Wkce2iUifE6j6R6WGAFYYSEsRRd9WA/V/LIWCHjS+4oASvS3ggSPF9Akd
rezVw0gmSejd3DYau/zE2JVNGjXyz4AE3Nr2Gl4DDEd5R1agNOt+CZHVCItI+m5ujr5p+nY7AuRe
56eKu4V+owOR4tBK1s8kr8joz17BLCXLiM1LgGaBpwU+ok0DHvsFwLtgQ9nI/JXno4hH3x3N6qBi
ZnHo6I6QYWFf4mGYsaloJTrXYR+jjU8L1HngFApvjesaQAsBYwUcGWU8qKoVWWi8NMDYCQUK2ij5
5mtvTaYChiZAvXJSyyoaOJa8FqCFVF1dIXKsQQ0bpG7rzdcfbMRmtDA8cvE4Pku2VLYtYMQy9H2I
DHHX3ratnIwspiVmcVD6KjKTfjVis8Ga4bcovuaLJCjJsk012BkOFWKSbZpDsb5+ExLXftrtm9rZ
RL8Yr95CmvGKCfwzsPBJ7M7ePKFhPrfrVHVx7nwMRrG7f7Dnfg+IwPxDgDpFVhYmJzA9gA+/27iD
j56jdSr95rdIkfxyvcNYUNhPY9TXoD0XZoc+93syhkmWjB2CSFkHH2XK52hwyVP7bnT9/XX97i7j
sjB0J0ZcNYX/Cgr8msH/KyTA6YpoUs2T70Kqa7ap/wl+9CLtsBA9CbvsH4zK3z356ycixo27cc0O
w/K9jhj46ydCNGSzj7zEW//zE+1PqiaiwwhrfkoaYgDBWd95iHzwFmblz0fxa37CrzDHzzkA36RC
sqZufo2c+p+//K+Pssd/3ocm/d+/+X+u86/+/RP/dfn3qKu//VP7N3kdhjD9+YeuV/M/vwsX8+vq
rjMUfvuL/xjn8O95Bn8MbPg5Oev/8Q///6Y5gPT5y9r4j2kOv0+0ug5IeP+BX2McWPyvJAywVN5j
TkgDAbX5OcbBA5TwL0zOguOAZX0li/DEf81xiMJ/JQHedjx0ioR2eh3+AB/5fZQD+RdFfB1Mo3+1
42GP/29GOVyX6V+sbx84DRo22I4Ih4Whz/5YVEgOB6iGG31plpQniDqEa3AniBbhNwjSSL53Hjzz
85wAo9xV3YiU5l/u1a819deA0B/RVmAM+N5XqgD+Ksjk+E/4hS+8a8Ss7I2EMx4WIYDa9PHKKprj
StNGnRxQEXpfjaObgJe0LiYnnO0zUsO/2GM451cD8x+u6/ckDa7rOhcA5AtNwI/+53WBFaBzAIn9
JlxmoJRMxrCiRw5xIxetqG3WtNsY304uIkiTQQprCrCgqMa6CVDGvV6FQJVCGg+yLfbhoPyH6/t9
AwIEBgoMfBe2AvAtIRbL79uBiDoSqoiqGx7zzRQgCK5xW+Wxe+9aCf4AqLbN8FkijOGw4ciRUCLJ
wF5xspixqFM6PqQiZPZch3O/7TpqU34PJ4XT+3+40j/wJqi+KYZeYdEiIYw4WIq1/NeNC3hlQDwX
BufNd5072mFGyFp3bHNZrd0clk3cD29SNuaDEKNYi3bREz1o4mZ+/vtruX7UX5Z7AKgkwIABhuoE
Cw//5/dLGTiSSF0cLOewSuyca0Rmu8uybBHOQGFa9ZkjYdDU//CsfqfpAG3hiMDXjsHU0RiM1x9k
0LBJLx5QhJxRUlFbmG3UwPtj4ft5P2/ADjY6tn7mDVAJ9zLs8fdX9F/24e+//B8rBpeRUoKhQBi6
gdriP3La/UAGOyE/evZdG3onHUGaPpK+dRuKF8nlP/BQfzA814/D2xNgdWIQCmaiXe/KXxjCaFVd
02jVn8MRePOaG7iQEMLQMzdu//ff7PejEZ+B/RDvAHg9PNjr1vj7R6EBjFlNQncSoJ9hAv+8hUET
R+c+mbz+aRx6sh2RtqTk8L/8aEIIxgygVAMqeK3Yfv9oLyZdlK6TPsUe4OU9i/ulCIUK4zvJN3xR
DAeAoqfRRoz/sKr+fJwA8+IEJ0AcIv0WI/Xwxycj3zGNEE1OE4wH4BNzjzf953bUgIT4p3sc0PCP
LRGQNANJl+KfYKqNHwTXx/CXJzpx5SrpKbufpLfCl/Gm9cdVhoHWU2PUSYn3GuB7m/ZbDmYkLtE2
kXPfJRUSl0qvd1EyQxgUJD2uau2KRBM4P1yyM8T7sATQsQCNcXGmxtmeOtJHLwDMlwNYjvhhSWOe
O4wdKhEMvnW0ah5tlSyKwG+sdOrtNPwYQU6+t7nZe7NdN0H41uZHCkX1VaHxR2ov6I5NtNFbLIfX
3ihvT30xXwDYs1xRCP1pWAWHbmM9hYcbsvMognnPtpR99Bxld1xC7+lrCZVKyWTnN6q/AdmhC4xz
wYSWdugEbgq0IhyqT1EcjA9NEl6HFvQCCjdtT/Eg6/1Q9U+LEtsHi3YFiQY5FjYwFUJYU3yAutN8
VWb+kcxIS2QLEbBwF7FliKxuRR/PYp+mDh0hHW26x22IsqEh6nZmuBMAn8FMKBUc5qiFpEJ99VwF
CzIFsRMMatMwfgUeH+7RBya7gVawfqFol9DWBnSMLHhlCyAVGFKIia6yXi+EivspipMPlF0lg3gO
PrChEQ9W+vaHbanLGeanDCdMsoLqvMKJ/xAhtw4Zqg0sRDeoYjkdYrgmhrHoC60CiGJIUumbUK70
5NS85bSp5j0FI783sXps+yE6ySZ2JXYLGHBSVznMiQ2G/jTrMvaQbTmH9bTdtG1vPqIdaT63duiq
AttDeyfmNX4MWBXdeQDlMBkAeoAEMVdqI7yzjgnGpXC2wsFOSTBmumfB3mrdAF/v4eWMwkfGNbVr
+w0DqM5hMGE8EHpdv27TXYLBSfDbdO1hcd06AgnrJKv1Gw0URRwK0hNm6UxHb6jd2WL80Ce7wCTM
mrFvD43nmRpxlGQ+SH98Dmu/+w66NzgqNOn7NtIia+LO3urE45la2h3QGJ4b2D5oOOcaD5UOTyu8
d4gFeEIWgumuC3mY91QB1TDoeCAx2xyh2Q2QhOwL7Mm2DOC19ZmizWMyBjdooLp8TeT3+MrmL6o+
BmrtHwPavECLn0AutTOCjhECioHzP0Pn2VsgvPlcG3UDaMTPoRbdVdIu+1BugAU60R4c+sMSRoXI
A8hGWHWELTsMvZjyxbbbLSS9dB+GrTqEMIzuB0yYeoy3qr9FSrK+51W93rR1pMsRDMwZ6r1n8imx
NMqhkBqdIcCK91IBA6gRPOsBWSVrp2CONI17ixTSPbk0AnnBwHWXoJlbAQ1r6bpPjag67zO3KwTj
OWUL7cBbJW1zUaka2u9B1QY/NJ5c+LwN0fgwrAONi2XQ83zL2jCOXyAP8+oZIivgnYxvsA5PNobU
/4NJaw3yJZiEA5ua+t9HaE0jykEDscQSVrt9yNnkF1AGg273szBDHsYMXRaz2ZKja64yNvKakIkW
X2DShOcgnuUMKAHfrZ41sNQQlzLFZIzrdlBBw+a4TJhTkcu1x2+wkdfAhlu5uDRBTZLcQidmN/Xg
Y1zR5AbodXTFLRgApjoJDy3A4LHbBDsxIeWv8FUwYl+BswF2CWAWBulk15kSG8zBvp5KTARzgF4T
uZAbqjoEjXSKWQX3xMdMqiL0lq1621a8H5deCfI1HFE4ntQ6bU8DuFVZ520ATxoBnxqnUqJ5RT85
HeDeTAx7Rw6Raj5tIcah1EVUgWNE+HyL7CT7zK0YkVDtomBO7EMPVlacMEhNbffz4Fj8sY+Z7Eqk
aZfUAK2IIF/ohSHQjgcLRgWvNNmGt2Hrmr7QIfiBczjxEWpQCjQHwKaHSGm823w8oaZMBp6O444n
8XCBoRdGO5DT0QOyfnjeN9ofVhLnSLboFinfbupEfaamj9IEyjOMJJhz6NlztkYL6E48YT0gy+Sn
w5770k549y06+XJgfusKq4VQcbY12xQiuyb85DsCSAywokQ4toX3bufVK5N2sskeMEG3k7ypk7Yg
lgizR+J6YaADkZW7ocC26hPoBkKeU8iU41s/LHgsHvOVhWMJIxKn5YL/cnu0ny3TZS1n3t6EwyDM
FwTJB47NDwQKux5PlSRvpPdnjC+ItorOUdGiK6p/oPoY1YcNtel2xCZJpgfMt2EBrCaU7QcJDpI/
qTnEKAQ7rRj0kDeBjqrPwwiWFKSR6TkyFEg8wNaBVd+RBD4GncmQdYiAtT84yhbIiUgJWuS8+opo
OWPQzxpe7dLBmfajp9PmJalBIXocznoHAdDu3ST0sR67asqNrsjtHFH3hYLBegpWm57U0MQ5kCpV
IDkWP6Msf9FTzY/4esNuGdADgalc4kx24hyTCjSQfhc81VX7TI37qq9qaDcSvq9Yyy7e3COkTlas
s1BNxxg5vEdfVsN+C8HhSUeQ6iaJxEc6/wPGLbVFOqXJHU9sBHgujYsAZhJILw10Fhw5zao0MaXe
rMQMEpqe1tAzJejcLQKAhI0F44dEsVl/7h4oq8F2eZsJ4bhjnkmh07Y7NUCzI3hxWl6gQHXimG7E
P4abrQ68F8EhCixsLNDHO94sz8G7Lh2n9ZSnQ6wzqGT0bN24nhDY0RiAuCwZnkl3tgNWNZ1xryFI
xiwbQLO+hrXq9lELwbNzZssmJE+O88D0B7kF8EoiuR7HjU/wAdo3svXjg64p/IwgMYXcKgPiRDYP
ssWvm5DaecLUkYDlA2HqZvQHIGtro5K7dgHWQoeI1jjwtiBPxzmwOfWMfdoWNfYln6XDmWejZs2j
hFv4v/MS/Egrj920K4mewwrNMGwd2eWTglufpcD9doZPs83QW2EmVdNU9Fm8exBJWvfsMxnTur21
724Fe3cu2ncXA1xMUwyUDWGmBiRfszU0I882lAcaaIRRwKe0ONU1D18jkCRnES3hMXQd2G0LQwG+
JgOXz2i4HsRcr14xyhQ0PHw3c3IYrPAiQUvfz+8eDL49e5gxQwBnfpyIj0PfSlestQ1fODTHJ560
7tSMk3yYeRUdm3eLhwC9Ovrvxs+IWEm5CetEzjklO//dH1otqIQcgnr1HS50+kwxkYDlsVEz4lrv
JhMEnnQAE3Y1nzRA3Qxs2nzAL4YvpS0g3GKaQYy6d+fKjAawRxphPkAE/zqz7Zo2QHFHbnJydbxW
Po5fLOL3jxgIUIHZQQDoJYpqUNmYq9gCQ3IA9tns+VMW+L0G4DfK9gKHVXsnxtbpaUbD/wEbOpy3
wO/au9FV3WE2iyqg53frblrswsu61VGbedDBc9itsdml/eoudRTX06HF2C9AxbjffZbCQPQwDa3t
zuFaA3xuNvcVDG9SupEHj9ZMaW6jbcgbQevdNDoYxlcLcap6/lEM3ddACnLAF6TAltBiveDWalqs
m5qK8N2WRGYy3mF05bqvkUc8a/RN+wjQcaHfvUz37mumqA/v9dXsjDmypdiOq+XJRcN8Yq0WN8KI
/qKG/uLpdf62YLTSJe40uwttM+8wwYUeiAQkmkVLMu5B0p5YylpoTIJgngxSbzcbpiUinB5O6Kng
YxwUhrHcUbl5XxkaFZd33rZ9w8sagq2K4uFzx1f1lcKy2BPDvsO8FzBEwaKa0gMDYFCuLGiueNoe
CFLTZT8yTxcBr980a+OTt+C9GAcO5nfqtv1qgxH91TBdwrkby4CqV4NZE2znGBUFZuQEjzG64ML2
fXNAT67KYaVv1HlNAQ79XCem3umrDe1Xof9xRg9w8lHF5uGYLrfzUpN8Y6C8q3ibS27b5BOdqunW
ay12navFLQnSBwnB7BLqW7XvCcLhmLjqFx2br66mvkF6KkT1A9xQYwIHxp+G+NGrgy6XKi5XPQSf
CZCVnSK1f+wA8+Yz73hu2XSoKhgoObMqjXYRRUW14YJ2jPdVsfniG2K3Td52HsZgYoAgCp15PQxx
1QF1NGhH4ZaVGBA46z3Sycu3dSFPioxgQqe4PgESqTNUWQ+YPZT8QI8lHy36yNsWncdUrojnDOXC
vOWhIiiQCzYZdRdO/pBc4LB1LvPCmp2b3vmcw+lg1GQenWmUeXKN7/lAvY8U7RXbM1vx9oAQQgv6
G17sF9Q+cOjmdEN2Ie4f/MgPP62jnvaSq3jOWC3QlAWBeGaui4oZkfcCozjpgy8oODq4Gkcuw89m
sephaRzqKF3Z+wFk/gkjA2rs2UlwrhDKwSwpMgHrYTZvZT8U3AUo6WCivOgYePoUdd4db8Pndg7C
Q9wgU4ZZE3Bxh7S7GITOdmyck7NuCC7Cqv4btjI4843nXqRRmBlFlqQ7bgOc5nVGFfSOqJUds+4W
hPV6g3cb40IsSW+AY8WnthKvaI3bDwJtSO48HX4YyIy1jhPq4IYQkwv8GkUZ1kkDAUIL8IyuLUFc
crApChQ3yn91sP4a5j5L+i9Ee+qT0lrfEqQ680D1+tBx7X2FcIpNfOuGHVZ0Ig4M4M8OkvW25jUC
jz/Ghcz5liQgcwipyw46VjmlI48xy2ME8C9FMqHLw85YEjlYLMYGFrSQL808ivtQdONDjJk7eQOf
MsP8F/B7gycuKUdtBvpsOiAH8J0T+IXIXmJG534aeITJJkJ92ZKWYAoOR4M64NzG+nNGl6iGv1L8
2j7nKw+y1g/uwa/IU3U9a30dTueIaBjENiS3kBWjDxOyJMhl9Akct6Y690NNdC63LsnR1TRgwtog
2s/vQA5FAfjYgHq9M8Amvqb4V5vgC23+jwaCBir7Cu3q4lRdQKirkDGe/VsZ2xBxINSENwMJZwyO
URbEajDEJ1X5STlt6bKviXfErF4kBTrP39XIcvaAoYKNZGjR5zcDrfzaTdpicFbuOwlmaSNt/GUS
fvh1gxYDas5gH0O9jxvGpmQ3omQtcQPeOpK+qFp4uehJ+kA2BPKDJeEZGLjuEAAeygNMl9svemyP
NRl1juy3W7NxCtYbr8M4LtTRlL74VxwKhqmFJAIQqZPJGS0tffLG1X2Np2nYQQHukaSNxg1dVKI+
9/Wy3jOMLLSZ5/XUAXndNlpAbjQYDye6Lx1mWk2f1xVvOaqj1O6QI8EXG0ZJvqV97d5wWNqc48He
TNYD1fwObyHOQh4NweyGLGG+vOm8ZMGOGRqr8ojVS8GlFfwMyaiqb6qYVcUkoBy9+kutkkOEzc4U
aLvoS4jRIU9w7EdM20LzglHdmHASxLO+MVjYZn5xcWAXHWNkz08QbQ7YrPqocHxqnENp6JbLGjTB
CyIWCCwq8jLipL34o+jfoJWg5FC1Z8m9mAPtQMKFTMJTzeMI13ay7z3M2EAZuAUUg16ysXNH9lBg
5jiLN5fiaEhQJp01SKsJmR5QBhctGPDODZNypt06NRXGicKI25CuUn4yWpClIHxvN5PwrcBgVWI/
1ulMLt3sDfFFLQi6fTFDFIrLtiwYqlHFHUuKhPvzsB86dp3Vh+wifmrVHUTEhmuR3qQaD/xhDSMH
ZwqYR4tnggtDj8BV1JC9em+fsXFX7pvXpIgAYXwr1dUTwIIp2gUwAqYdW2rWv3HE/raHZENSiWBP
QT4+FzEM2/1m+rE5s63e2nNNNpvcR94cwnyOGg6FXa5hg/8hAQbcotLH7Chshq73k/oIdt20B/x7
SZLbjkbo4zHWouJfNomRvGi9NjSPZo1gImcynBJ2mlsvdHc/5/EIzNMOz1oFTmBv7RoPiaV1kpAn
lK4BOLO0ivr7ZfOUv5MJmaCCCNTSR226tT8zr4b07acLhjIa7DTwNmxVuxdatwMjeYBZTbKETVCR
PQuA7e9RmkIsqAGrBseVwwvP4QrNaZ0RuvYnH/KCKUiSEnFZBvff7J3ZcqVIuqVfqGnDAWe4Bfa8
NYUUUkTcYJIignl0wIGnP9+OrG6rynOsyvq+b8qszDJT0obt/g9rfauF3p4j/j8FMxX6qRNNL/bb
ZLpGETJjHtffm/CHrYXVsPnub0/aqDSjZVK8T+IvQm3b8sHbf3D1STBDaJRmZdGXju7GZs/FPZBf
qwzlxqUWNj+78Shtv3EYF9YjtVAx7KdB9E9WW4l3JN2uROZFtzbQw9vDsstTWmO+OR0bkuRWy5gu
DL58nG+D3UFOQC4Dw/3dK0PMLxp3PI+umv0bi9CT7u1lkasjb4ZjTFixqL2EbqRLUgw7CSXmixIJ
SkLkMD6ugE0XZ5xinrMfkoJDSgzjZj9N6da2+x41erOnTF6LnbPgnsRE5m6QZoqCvxPcNVZS5JxF
1pwr5PDfkgKV1BIq7BeoPekTt8jl1ThyBergulHqGrvb4su5azblACPunc16yhy4b6iucZ1lSe3S
DK5IpkusuOO+R17N77R6wUVg/0NhWs23yVmZ8jBd3xLNDm31tqBqcXXNcqxoklgrYFeR7tFBIotz
lv7czPBmQ8ebAXzweZjyrLS/Yb9NpiY7UfHM87b7ayvq/Hmsg70M4tmqpqCO+tlz+1OC0RofHO7V
7Wqoyp1D9EbjvF+n2rd2wTbr5l6jV65wnEzGhZfLCO4nxGonKLve8MUBqt+9B0oYRrx6bnlgkF10
Z1pNeKzs4Ca0f4PvNsfKmmrzSwZMtYk5COUWB4Y5F/fYuGTAWEGo5m5xmiCWqu6S/UaxTw3bIIm5
0hj1eeiD3kA2y/y4OMvRyhnuQk95m4O6SXBOoCneM6YZA1DGSHc/naJ0qlg4c/+xTnJ+TGse0XG1
ELX+xAHvlBSlLY97SocaDaEtrTevQtD0re06milrS7ufNo/6nRlRaR/HgLSFvbsEPraNvE3seOVg
SHa3bxhHtE9Tf6ya26sxFtX68deXc0Q5ePvFh6A/muPmZWU4WEpvx2YWFSpz12IwCLlsU2erqKXe
VxSK7n4cmCSyFOoaa1cWqrgIkIn4BWwbZXhmpgCw3BUt4ANei7a/FEZTAbxaihsnVmXYUDQ1hvBn
ATJmY/7o4umHZYj9fe+NQTlFaQsYZl7R5+M2F91vT5k6+w2hQmxMnq3ELfjgHCY7vWHZ3pmlSF1/
cwDxTHFu9WzxyqG+Yb7StmI1F202f9yjZc08gs5zADpaW52iQRusNFbVPPobzNWyrw5y9Nr1TMfO
eji0/kROFMx2yjPXgFveSWSewBFJ+lqGPetfJuuG7Nxm3xXB+tqvzXq11pKlOIuIgfMTJDOn1wK9
ir9y0H2Kr8Zz67PcCrPfj05+owOOXWslr7mXyf4QGNI3BINyKm3O6TrRD5XDTOwhwEze7v0i4I2w
xjG3D0s1s8/K5DJNCrBjiXq97qBL1mGZ4yY6q9o3vFibfnHcrCCXR5FVY3Gi3Qi+Ok57o/eMLPfi
1DdHvq9FO2Rxjefrw5xz2m5IrELuBSOxb4g2Ex07ZVFZKM5ud8Rfq9KlzqoCXmIhnmXutukdH5Js
n1oM8YwsWKaOr92aje79Xyem11ul+DoPZouyTpi5jFY6CxuHrGPP2cFQEw8u8HwWv07mwAtlfNRk
R4B7W3FCol2dujlzimid7FH9dAcLR8jMjcfp41aDe1ipw76WzuA7sdlU6nsnPHPezau/Nfgm2k5D
b8iWyaVS5iGb1Gwgqoxj4428FmLFWnYwBJS+R+2wvmDyOS7GwWzyJXgwmHwmmAPSyf9RSV9Wd9Dw
3U/GDP16BdMERqngWpxfqIjk/CWl8t0eEwsJ8ouXTj1f3wVVoVMY7nyFFmZuXwZYIfOLi7RoYgzC
m5SfcI5mzmfRuCvo49zkkrzY2wZPlPukKrlQzLzOkS2a1WbcK/b53UEXlWkepaNuA2EDgJYMYlro
ZNFRNqe9+5nUQ1qGvpNm7dUfZN1mt2NKbLFh+u2Gbnmx0MTGImChoC9N367dHEoYbyvTebued+7M
Tf9jqGepYUy7KV8qlgMBK4I8QIcSoqC2qYcHL2vmZzVUc/dEM7HmB/ax0r9CVdZOVBRWXR9R0Bff
y2EVBa8obqDbDHthy3HEv+SLe+ZPuJbp9Eb7nLI0Zdj+Bx7/jxpJmhMweB9boHNUeQmwMESV4Y18
i+t6u09NXAAiXzkBDFdgyIhw2ibdj0Fao8MsQM/VXVoY3fLsd12exnk68Z5Bfueh4RKR7YnRRdcd
DcNIIQ6CV52eN5Oa5mhWdD1HrCjGK4smddTaXLvIAYlZXJNZzmsbpe68Lkh3jPSX57H7fKdnNZpv
qWeZH55hFf2nucJcbuikMtcbQ5j6GCZCdpaZCQmzttKPYFY6+6aDpU/e5ZrwbiSMN4PfLFiW/rje
3FynYS3y2N6McmOGnbGKuNgNgTF3JNQIPCOzq8znFZ1+F6a3D/Zo47kYr2Dj+uYe0HLQgXkbrfJN
sufnoC+ho7WhyDJXVXvbd/A5jSlF188sy93Zx+PVAlNpyODprlWh6KgUBEI+1/rR7pE8sZ/cgvmw
8ivrPJzsstieuoS19KXNR1d91M00rAirUp2j2WELNV2GDk7ucUBjJ25Llny7bsNoWRj1fWT1MM7m
lUAhTXuWgL1rx/UbwK4+ZzrSSH1X92PjfJlJlHCOpFUA1sbATj1SBNrdzvNcNeiBOnP0PQKMylXl
p1wlbQAz1nO8e38bE4tVCxWLy1CkE7dv/Wgb64WeAd+7KZiJvHkgaIMdY+B6UruqaE3kvJOWA46A
Kq2TPp5A05V45/BMpdWuRlOBSc7GlSKCO7SkOcayvKLQnXYbPzZv/oPY7W8qwFv7LiG6eKjCLcS2
f5eWSmrqwZ2H5TC3tWs/j84aqLemcMjzWDLJ0i4QbNwft4on9A2BK9fPHxXN/5eW/o/xeb/+RJHd
lKI3veX/xan/N2Xp/4ms+9d//i9hKcmfZHqijeb0DRjp2TzTf+hK5f8WNpIkLjXEi0i7bXQ8/9CV
3vIpiZ4k9AbRFKpUD6XUP3Slzi06DEoWCHEbVRHZCv8vutK/Ce0cNo+MXGxkSQ5DO/rKf5UK0akn
A1AaM4TCtZTHRSAcdfD1nJuhVlfaAS7Yf/po/gch6X/7iZIcH8F7DG7S5KP5mzjJrI1uVK2aWQMN
TWRn0ms5HzT1UrsMQ7eXVr49/fsfKf4mccPadFPFOEh3b8o66d0EU/8kiGp7SU1sllO4uCy/2PHc
1AYKBicceGvzooVZyg5ie1LsqrxKv01OazhUCM5v5j/Vh0bXwDlv28tbMLLd3f/7X+9vqjh+OwSX
gWlaXHfsHfybsv6ffjsbC3nC2TuEdB+bCmm0XSIdNuU+0EoiM2GuBHVaEqcW//sfLP4mFOPlQV1i
O0iKedOoPW+f2z/9ZDDBKC0Go73NxP6Y5X37kFb2NkAiySaTUbI5qTCnEXiY0m4Qlz6fgj6iKKVM
HSgx2ErjHmQDKsrxP8Lt/iacu/12EnWPg3rfIqHB/pta0FnwHIGAh8bOrJPVKgknj1hNFkqDssjD
ocfJczQGw4fw4w6re7C8rP3d+s5tDlMb6sckx/yJVWhp3GVw3WgBkSV1/+FMFjL412OZexwbnWnR
xIF6k1Cf/6bwq0nCocPnw2BWI095SiXLX1NcyhIcv0dqV1sVGDTpB1+zVDsffVOkNMaVNz4MflNd
1yKV390xc/IQUpx6MgBhRcVasTqhUurdUz+n8pudG30Wd3km1ljNUrxPQ8Acv6C4YdGEXPjQp2zm
4oXFy/ao16BanpwgFx9b0lI20ThNgJm6CX8xU6VbgpoRtLb9dNMBWjt7GG3uq7pFVRNatBuYFMd0
gJ5TCbEVj39JFVOvaYowwUisMHZ6PsCWeaSoQbYkGfd2yeJT89C/4MLqDXWaKmPcz6usmwNbgqKM
ktHwgCUJr9PAlXnnjG1shxMGZWU9rHOTrCcYaR4tczsaN38aBvTI9WbaDhAcy3uKk6wOtz/DJTcT
Ts5WU1KW2ltZ7jhw+C9u3WqOrNpmfNMJ1J6nQa1pDGFdsgPyFJ355jnDXUMKJjBnc+F/jaWyUqoG
N9V0n2VJWtHg8FGOLMd7Bl03ZVeLCgbzF5rx5bAapvlR1D5u2Tn5GAsLwUoKPiSqqm6YAN2kPdPw
VDj7cQPi9TKrUV0QkNk3v3JWrA8TqvWCZUJfvQomcX4cpIH/s1o3jy3/YGfwyqZliepg8z7MdcCj
4nUFlu/UqZZH1yGy5LjhtLtQeSw1qywo7yFKGU61rvXNT/bhJWqzIEju/NR39i6tHk5GXJHwX2Xj
xwrLcQQjeJx3C4Kxk7MZKa+hhXRME5rBnKqYsifolv7PvNXaCFcWIJjlGxdtgRBPMrDG4Uygjh5D
GLDB8jI5MxuzwW6zYA/wRURp0PSP1CR4zHtrbN7oOWysS3bmPneya5eTNGYf2htz9SeWpTnUqiUt
RSgG2tVdM8z4vWXXHQzmzWe78t9xfIGAcoHPvm+jY1ifnZsMe2WWxc+1kEzzDLfktBrsdRE7icZn
h319uqybe9GMfX6KajLDfhrVwQZX8ylbq2C4XZgv3miihLUDq+F3QJV6HPVg34+JrLGdTupNDpMd
w/9NISSLmq7JyaJMje1ejmzwwbtYKw/eB5musp7uxmjnfVDiaQsb6fD6Oh2+0qUe8ekqlCqMPZT4
3FIfuQJyAetNNIgeWC812o7auRgokeU0hQlXxR6n0S93TJHYFE7wuzd6uUYj/34QKVVhAepMW4SM
jvKzGHBFriUDcKexu53cFCJNB4tYSOFcvJWtWcb5AChop3uLhYngcaOdWMFe7ExsBmGtFEfYptft
7DGTenYYPX/ky9qw5ofM4fY9cSlTgw0cnccVsq5rMKZHt9VJdB2E+rg2e/ixRJvoFo0c9tXkdPu1
F2Q9AXK/6/H77ibRgfhq2iQ7o9VhGwVHsPzdqi2PtoQmIlozSHVhqY3ycRkAwB9o12WMMmxjxdnl
kSh851LCeIqWggnm3ToaU3CBaYyuca4Qs04okyNlmTf79G2U0ZhcXqa5PZBeipO8G0f9DSszL2vi
pvbdbQq7BxCQPvqEJhwgO9CUEV+kdjNjvKcy3eCLKWUfPdy/6Cha+QqJsM1v27ggD7OW9WEwWLMI
c8tq91Nf+McCOVhJ4+DkZ1D668HsKzle27RyTnZjQt/OWmIKyRJSEaOF6ZnLv/rw3dzGfD/M+7pG
nfHEukxnMdp9JrT9ZvVfaoT8wxGV0fS02m5mRqwo3AttuF9e5rHJGHYs26PRLGBGTJ1v9PoVx1nG
Zp23ePuBzNGZ2Cw6qOoIWeECQiHtP5UTkJanmje9g3sVbMGRO9lITgxnQQVptWT7njeW73bp3Ct2
c4zDXb2bLVPHhZsZkVUWtN1KqvNSycfZ1yecmC9t4lvXko5ur43xYJUW7DDxWVfbl84MfinR4RwP
dm6JazlNH4ZN7xHNPtKyOic5qP7BsQc00kSW4NyeUs7UTDxXnXs3MgjZq3wOfQvhL3KSlv8wCiUU
YmKHamX7mtBH73s8iHtgisVxXpWIA9+yT9xzXmykefEr6SAIwBLsD7x+3q509fgxOz1yYP7reMh5
uXeDz0fo+Hb/2gI4M2NSP463Nbjam0yMSS1h3JmfB3Jx12ig1bpMSKlprFkGRUNrYaNHDfhOXNde
LI2Z37l1OelYGJm593Ic9aw4LaAy78Zthhf5iQ/IPk/RubRBlp5y8GYUWsQySGQOqenfwXqW/g4M
o3ppWXC9IdUVfLglLNCtn5IvTW9vMX6sREPQTLvIhMOIHqhRFpXuKK9zfyMNjfmiDhQaGiUA7uXI
zvVyX2qa6NAPJj1csYOwC5lNiCWgi4oZYtYM78dkVH1kQyPve7eneF9tNB1RSxuaRevirWRdjtv2
pUj4zDkBpS1u2BTQaJOXkTtcZ1m0sVZgf12l1rz3qKK+8nXt0YWZjAkag7Y9HGZM1liUu8eNs2df
0J43u1ml1U8/He3bZ+TtcIoDNLO7VToII/PixaOyJ49G18qJVrt2rYOvDecJfXYSVUVQ/u5Eanxl
jJFPu7LKm5MCepnuNlbwUcnAJgrS0vq6uLb/LQPnMJ37FuVxVIw5WwRGrQmXxrzqQ2a2/RFnThMv
c0oyUt4PD21dM6PkIqkefEK+vk9op9k5yOEMRsZ/QlTT3NlSvDE4VmcPRdBda1fpq7XqmnRFaxTk
PXCLo30MjmlSid+Fsr2v6TSo3dAm0yefrPw+isS88OB4Y/jzkiEmwpAJV05Y8hsCcQHiZsHIvhoT
ypZm+FisdtltdHJRaU/dUVlM3cKyqxck6WyBdpVj2PoIjEb86MqRBcBQBmfRtx4MiJnfswTr2OxL
B9TGcAtI2Nps4Xkv4BprNR+mXpexBoFKOleXvzE3uy3NXP9s1vhbIq9beJJTYK97x5DIXhZRwkzC
4ZOnxXxGGe6GCbkOYWJq74NBbBH56Bh3UzKdEvIS0MFuq9xxbOn7VtgXwqXaL1MlWV2sKAZOelkw
ahud/6jlKF7KTDaXehT9/ep16+Pa1c5Iw9SwyiLOeZeAqQqxs52MdS7xJJPcpAK9PAVcGAfMcEay
gzm3PWTIvVh5FzrspU0/RMfY/2wsJ7nWYhaXYTDUV5tO/YiMsUdkN2Z3lm7Tx94sL2mhHrwtaa7d
CkaG2WJyTj3j1CAV+uYmrX5n39V+nahz2Ia7T2ZJah6JV1AVW/iwhtkjipir6zBJFXVmrcIMF9Fe
9GK624waoiW7Pu6ySu/bqpb7agjGXQE2NSz7unuxNR1669vVgf1DF8EkzELAUuKg144BbAflKx2n
+4A8sEi7dXaxvAr7MVK4UNiLerDLMjlpd8o4ZvV6WVU3njsMES9UWyIeZGNcZjjnBFLzuHnu6Cpi
AEpevA6O9coQvTr4drdddNPouJnkR9Yh6HYalCswl+ddXebzgeiLX72DwHKPrR2dKCDcS2/cssQy
SM1NtloPRr22L2RuNXdQmtyFyylHB5jZFNKrASVlKvXevyGh1s7Dwo488lh6BgZ+YyL81WnUS7aV
v8HAqp+1DkoIIEsARAIZVuiRExbmhPMeEFdVhwoRHsV+xjIPn8+VTOCfa9Ime8ru5uLg8+Fghhs1
2r39owRzEKVdl3LuKHXvLQgW4QdC+DARbmd2MYRuQ9GRkKQTzm7BI87Lg3JwDU3+aL0AucV5QSTs
nvAYnABd0wd38AWRheBCiCBV8h7YZLCYnLufiL78X/jiIfjMgnsmIcekVolxB0+/PKzK8b8GIITZ
n42VvhhVN+2yuXpFZ8CZC9M1TCqia+YA0INAom1A4z+PLRlZ6LldGisWdUSg9gBJwkDDixnQSlMQ
m7u8X7Zr0rlir8f0mWeCIt7O7TjJElaQgX71E9lA5VuqE8uxR4VbZ2cb3M+ibdY9gTOHbM0bRIlj
TaYcsa/x7LIpMy0Es369zvtG5xxHJR2M4G55yfPcPhpUUSef0oJ2rrE/SS6qAfboL/bYSQQ7M5Jy
MzceyfnZ0HD6v1xTWmeettjBUKxPQZ4f4COtOFLGe0AI+sJZQOOmjfqZUm07ls5YRZllcZcu+dWa
JNNl7IV+Hf1RdgcwGA+z0cK1C7jeMTLLI4OvZE9d/L32dHZguWu/1YUX3MEJpajC7RTKZpv2nsb4
ocrgQwX+szV3IurY4kfIclBSi6rdu4iKDb5A4I4d+4qnq/jZVJV+01A4UXqgSDphBgjtlbU+rGxC
gjSZrM/J2nX7GbbOFLo1jFOKnuQIB/QbbKJtrxybrVUuJ6gQaVrv+rmrWG76mEPJ+lqcsJ6AnoTl
OPMI+w21MJssvkg93QG6QYoPs2o+krF9q5bF/4matbjwL9YPnkJAdEpIIbpz0g7tWDYMzrd0ap2z
O7fzvVHJ9b0kQftRQyBSWNxWFsZSvjud6Y5sl4fubobB8M6upHt0C7M4947h3AGesh8dVTtg0+ks
QOmZT/SS8owZrDl0zdSd8aB1NXDTTJyaoZrOBlSvuzEflqc2q4b7Pg/4vyDyQgDnzLvrxWCw4egf
4OXER62BR5nGOCHhgEblAYYp12NQshYJFfOuk3Q9xf/QBCi71/hpWvdrh1znZ2I42y4AFPnT5g0/
aOkv+wELjWBBLapLnTTY4YypY81K/7MLkhJMMKNUMcam6wUZtxoKOERltf3Vs2w97ZJWUnSCNH1D
aSfyyAMj92tmq0kWddL3T+RaF6/2xk+KYfFOT4lnrLCV4bBVqGY+CfYMjqUQ9re21e05beRPI6+a
823AHxkkC79QsT+zssHsUtDMhq69PWk8K28Z+y6cAMt0NE0z+ygdv/yFtorzDdGkx1Tn0FamOs/1
FlzHoaFGGsvuxZ97/wmJVQNEahqPQQFXWOOWxzCJHqqZRnCbSLK/WBgFwXJluA6np6m1xGelYM7a
JATdlbP+LiCP2FxYKAOxWBjdR2A6s4kVkzUa6rCUmMHWAKxl5ktyrCc0mcsg+5gMe+OSuuTx3j5w
8HZmelcL5cUuLG3YbwVCZoggEJmXumaMQxXr7BO/4n0fFyj+7ID847iyZf7SVRj4j7MdjMZ+G5bl
0Fmr+8tjJ7TrhS7uOpS7QGaX9jMbFwdJ2WzJRjyltTezbGKi8TCXlST/T/aaDMbBFGcxobdFgLhZ
PmjZ5cZqE+WSvfbMnnQo3M78EKxWVjgLevpBKs9U7uehDw7JOBm8hd5mXZBcOE9ziX4t9HF2MDJy
HOLwQhBd8FpCby3K/GgPXprtmd9RHddr5foX2c+JRlxdrv4ReRV5Js3GrOXaWSmDtNZIZisUgBqL
eBDCiIvRp8FCxJQeuPlgGhBrNj1ynJKA2o86Z8hdujnhFry08pvOaIXus3KuEFh1GqIPvwdeJlrX
YuTwRLLvTBi64BYCWXKHTjw4ZJPaHCyzKoBkLeXPWdj1i0VDEMigmr4AxFiSi0e27etYD9Ur3VNP
Fh/mlR8bermJ4DxfbvfmTJDnAQ5KtpNSO/cT3zI688JCsdQvWV7vVhrWu7S9WSZqJoksoNETP7Ll
T5ozYkg8HbD5oPuSIH1tEPOtYeBnt3KzrRbEfn6WU2rO6VMmE68KORJA6qosXzpMUF31O5iYuMZC
SFd+JY11rJBTD5zpmbCqiqi7jrmhhayt3ymtwZmOqBLae2EueAFLb3AZwjOWLI9ELLA/GCyLf765
UdIOqmZ7HqKcWB5BYPP1dtlRz1+y3Bqth0Up/nHYHlkTlUzxXpKO13Mv0ClvuEeVRquyjQLBcZo5
Myy6gQleNg8UEyPwP/4RxFr7Nr0NRkABLHduobwNnoY3vbHu0Me5zCr5xW2NIKzguPaRLRN34N7g
a/WMVce/oyrP7tKU9UNkT2g24jZn8RTBA5NmlFN9elGRknoceRPR7qHAp0s6EvBRk0Lipl3aBGFi
cQXjoYtYrmZx0Obae9rs/GbR8pPcPdlzbjPP6Gz9mMrU4JPBnxnW7lY2kVuM2EkWijaGTUWzvBSZ
41Elb2Q0hGzOuUCgxi0uWnGNpINAEc4MiNg/M2cQdTTRcH/XQ5Jhb7abnyOSglfX0gET8E49OMoU
CgqiV5E4tS3JDfi96ANsTRbgiPKEOhGhsPindsDqAWzOaXU4a6muqq9EmFFWPVqWvcpowpr8WuF2
RObGuLpHMomrgMu0lV+luZoVTvnF414mwet963WwN5iRc0MvRPyEfufN9RtkzIRivlZe/htmHcN6
kXlTeVSIqdeQyXNT75m+qOCactceIHtkXZj78MH2/Nb2+wzseAxtI/F521eZA/H1ePPs0tLnYdny
bxYe9Bc/tcd7MZTpgRkDr4tJHpMf3wwDpLAQNVBetrU0Yc/i+vPj1k5reLr4WG2I27VtHfAkUFQZ
hrAeJcBt+7JWDX81UGurOhlWjlzGmHuPSxv1ZxJ7zOHXKBN1cFkaxZDeXw0OtRHAbYRIRp6nfLSR
e7pUiDv6NF5sIObOELtyMgmBupWcuVnrZ2fMGjvK2olvhEnTzvdtqo3TqmaOeY3O/h3lEB8lZkoc
TLTf7k4hTqBUTZahPm5ouu6VPwYWujLftBhGCMqqDpNEFRnIuvha8o2cI7czaAGtP++66afZL3Be
lrtzaPHuLf5IO+7IhTv7SmB+Xaah/aGkthXmVFe0pDSO1TNjXP8978fyBx7HbIGeb1evqKj4Bmxp
ab9uJnOAcGoWk5m6B2eeTJn5weerV9AOeMubWEulYxUwWDmZuW5oqv+8Wl5tlVCo22qUYZEmSGFI
EjXvnaGRH6hJ6hPmNb6cUzry6DK83dnB07h6w3ym5OYnBrUR20jfGHCvdkfeZEvlWvRGfWV7uXZx
gGbg3kGegEUPcdBBj4PBZjMx3B2IIYKV874zMt52QaKkiRNdHxoybJaDKTdSqNWQsWScEW5Wu1ZX
qwKX1el2V/HnkDWK4dfbTbXVPxCXwnnHBTzFzDiWZE9zUzdXcuv1FUioT4/ojd72zXXq9nP1PEnG
oXIQh0h6o4V0hQaIfVhrC3En1gsdD37bf9Wj15FehrWjPP4FVvmzv8JRU9cnc8sdIAqsvz5apYP7
ufCHda8WC+2Iyf3Ivjbo0ucS9TrGB/IUIbcC5giNbApeS2dFZFiX/vglyJmZnPxBN+0uD9JfKkAX
QpYH9Vybg7zIZkZF4Tb6IN5lsi3xMA3I1NqyvtnMoHeQH9I7+pr0Fpoa4gmCgzRuDM6R4X5znJXF
rQAjIG2hDDbXRFgN5kM/qN2fk6ey9bEIyIm9H1z8qqGsl228msvc8w1kSGJdVEn677Gdb3xheme7
AkM4JlvcD3AdeUD18HtojXRkcWaUr53dm+tFL6WVfLc2d4NXY2EzONkKRfG7mZs4x63kVhn4uCT8
HV6+wNv5zCf6ZyIaEBLDEt51YsSj7bbkAcdMf/K4cbEEhHPSc1+wO8mzU8CnRGupu6kco9rjlvhw
tizfQAjqoZ4eGcYX6qmGhPx1m7YWHwjhkAumepXKyO/lJB8mw6io5FLcUrN5KRthfZnSptwPjAUR
t5bbZ5qbyZ3cWkHrK+UF8Nn2hjE8p7pW6gvK8PbYrb6E4O6yxBld/1hSKj3gKBhiqxNmF4Ng9q4U
cvwkq4Piyj7WewYQN36Ce095fYBnHcws6x/ZYFe/RDfMv9WWLiirOH3irZr7LyDZiuCiURhf3A4z
VGyUWueABAKEwGmyvnnmkh9V0e1GKxjzuMw278cCkvW7Mr3gq0HZG3sIxI5emfVxYaTyV53XvoOd
2bPuQFYQUjc35gPWKekdCWOjrdXJCke7ajso7y0WTw4DeaSluuULbEX70WUdNOdi0jC4V5PYFXfq
s3filoujUS10/74OLq7tLGekcxCMhRGc1+wWVbyU3j1RCdYOfdPoR0u9JWUMEgPARsIFeairbHvO
coN03FQ1pkMWL8Mtf3OWY8V08N0aVUY+QlA+8A3qjNjLKgpKL1PTp7YDcPo+GyjW3XNxHREtWVHJ
CAXJfJnjP0npcvcz0U3AiCHGPmzMWlN8FoqlqkzXJnREN99yOJL6eZNV9pstNoedmOnWMvBKRcQ4
ubOjoc5g5WG4hHjhlM6OmrY5a2SPKkZHloV9NbU8VmxmxZwnpzXQFQEt/vTdBU8ek2E9XK1tA6PR
gjJGXPqGirPh7pHkiUeewFmw23A3v624lWHzF7Do56+eFCtXYVvuVqZZV9am68PSgWHAtjjkX9pR
yxhr39SGTDyLaEiUPI9QxZmbG9NLtjr++1rp9orbXT4ySOXF38j63JsS6fgie96NAHdyCL4t3yJ+
tSCltrKSU+WZjh0ls6H3ntu5bRzUZp991LYyzuzbMDwO3RBB4h4ORNaCgTb4gTE4DwIaNJ0xEnP5
bC5+fUVD0obsqn0v5DzFK8tnxpKaJv/RmVbUx53U7d0GsfpEc1y9sm2o4xHyDAO2Bn69TPz8T/p2
cCEDvP2x5DeqvF6z9qvusKjkAG6/Bx0ZWYHPbqlgOP/WCEMzzR25UnOSflbqFzPP9hO8EVbIdXWR
Bjf5iqcvxdRnDTERJL8Nz5qPsunGKr6Jg6L/BZF95VEnBUpAotvCyYE/xsfurZHE8MsVmbTnImcg
pSx48JWvm/+AbfpXVQ6iDnJWQWJ5aBEs8BB/590RPOKZRA5w5hY9J7WPBv+CinH+1NJizWbWN0O8
RVX57zU5/yqP+vNj5X+xdx5LjiNZl36X2aPNIRxiS1AzBBk6cgMLldBaOfD08yF7fpuqyJ5K6/1s
ysqsKhMkCLhfv/ec76AkQfQldCo3ufz3v0hySFpXcp465tiF5rirPJssoqzod7OkounGTVqALf7n
a4L84m/9v7w1rgoCDOMGdD/wnY71HczVtLbXEXEHOmiwlk4m0kdmUILFa4V2qGu2kRr7BxV0zG51
6mlkECjLmfVz2hvSxfwbTbYAQNyS6dJpOLAOhdOq6hkBrtQOtka3nHOh3WfdG5zyofiopJX8zNOM
QJNycNGnSFFQH0y4dD8cr2T800vbIwIBllO+l4BMLwktDc2vs9m8GfSqf3Q54Y4LmS03L2Vj6wiA
BOb5fdTnQ7/pknGaNukYOLijO8loLuFQVL97k0XVYmtVyirKS0ebzBP6gxf3DE7rpNMOIsBwwkRp
BC3t2MN8AO1v3ykTTJafck54H1FZX3JUvPRfKa0wJVFc+nVomSjByfGlLIQ83dJ/s4W9RuEi8uep
LaaDTUaBt1JS0vNA2FMd9dSumZZwqn5Gi1gX60qWGpAQF+xHga3f2TGnil/trDDkLk4Gt9uACZ4+
MlfFwtcaDKIrsAJAmHFcowSoye5edxX9Z86OpeLlpyem+SIx+/qAprxKOcektIsRMzcnb07ZYFzM
SBmqoQaRS4g2Pl1XFWiHdaTFxS4EJG2uSlh1+Saxux4DDnEKNAPIo2LhRioDGjfrm6OlZ8Lb4p2Y
D5UHfX/36xH9/8LTPwhPPSR5/2/h6e6ryd+K6X/9Hz7qolRd/sC/lae6/JcwHfiTqHSYdhO78z/K
U/kv+CW24dmMWUkklYI/8z/CU/4QSlQbTajlgeoT0ADb8hfQ1HL+BSrXwSlGVCudEkP+N8LTb8ur
0IWx9MC4CIscqjk+wl/XudkJ8srskH0EUxA6BE7ZxQh4i7yHhOOqks217Un1wey8PfzlFv0HAeo3
td5yZe6KgehWSpua6Jus0Blb6INhREpJm7OwOxFartruAmcTmozw1sgb6Lsxvkm/4Kjk5Z/0gn/H
bDpcn42FvGYERY7tYeD/+zfvrLbC1ZiUvuc4nKSJPGS3d+223JWt8h7px2VfHJUKg8ITykrcVXq5
61ph/fuVgssbfpX/4T5822mWz4Ho1zI8y0aSaxvf7kM1VuNMh5q5zC/zCn0Idy3ZcbXrziSpYD3Q
0j7/863/u6Lz11cHsuvahuD780R+UxsPogTRRCWCJ2SWJ2Gm0QtDjfHYR4pd55+v9fsDRjmNpNYz
LPi70vn2gGHiU10vkBx26Gex/LdKpoeMSIsc1ZWmdg0raHXjzK14/+cL/6cvadk295cNyqMs+Pvv
i0aONIKKWlQjaxKyFqEuydFUS2uJUIj0v/+avMe8P+gEuZz8dkurvjPdKTVzij4bYFCiQBuiYlln
YfKJTcI7YMyQf6CzLrfuL9XC8uRQFxk6wlzuq+V8e4LVLHqwGLD1kX+J93+LlBPWiz9c5vcX1UL9
YEKldXlPEA39/UYOE952lRLPlmaZPLV5+5lYfddvZ0X42KCnWzIAEHNnjJ7/sET8/hOCdGbtlKjr
WTqdb4rswmyhw1Yq80fJ8sAmShkYkFT4iZqT8/8/Py+68dvt5IfjMsjTWXsZ2vz9ezqkNBU14jF/
SKzkiU6iHaL/FP1O12N8KKqyrXTdMSSghOnRxKzGbjnKTY7SmGkVBHfnEbjYP3ys3++BQwOITprO
z42n99v7k7oiLLsAf1Mf1RCLRZAT1og/c7yO6dD9YS36TxfDzQArmx3BQfP991swT4K8EKKPiUEc
5YkmWLy4spEytNZYvf7z/f796V02Nx3uBysDZ2x2uL/uPDarHU7qfiGB9d7OTEaWnpwRf/UHo8Pv
j68D8NakSNX5VYX89p26AKhWXCzhMtCar5NJy3b4HOQ6Q65VrrAVhx9kCecP5KQNyR+u/fva7uBv
BFnusbWy2Xxbg7oCV5iq+I6ATdnd+ph8FfpDkLFtIzHS674y2Hr+6/vqwNc1HNYj9/eXptbd0C4g
ITFzn9VZm7Ps6Zdz4Z+v8tuyjmnEZfEh2Zx5P//691+vpzuWMDuQcDV07exaSXAdwHg4pnEf+Api
2b3Oy3v7zxf9ZpRg42IBcvDomMuLylW/ncrKZsnoHhQ6vcyLvFNghu6eQNqKkTMpkPRg5incDegb
RtKiex4opnnhJw3/Yt+KYfYOCZxQcw+6Wp//8FN/M7fw2fihbcwbeEaZHf5Wz5hl6nXTQJN+Rla9
g4OTDLvEliHqDAMjnwNb6ISmOzoHeQhPNZmRwCVDyGs8p1+xg77Pl7Qjyo1r9vGf3uvfXgJHuMyT
TAO/mkfZ8+3GDSqmGWwir+4Q7j433ZD/ANO7NGcJq7nMSaGJ68UxF/rUiZSBOjNcYzPNBEQUFIjP
EiLX3ugdkn2BthlHrAHjSCOgdxbvdqMmkoQrluQUFrIirL0fasRno4Vcg5sFo60q0s+y4WHyB4NA
ni3stG7cjkVukBukMRdZWdAwSbEml+d6ZFb0NeR6ofYtzXycyij0x21luPx/xoSVa2OINDuGk9fH
218Oz0YkIQiLSPEhvL67g2AQnwWppluDQFIm36PKPhz89L4YR0YVLjO4kNjphdAWa4M6l+ms9fjj
TRdcrgXobagGqi9OtW76mtiJuomFqbrNPz/R338XVnXqeKxnrgAUzT///hqpjIF2PqDu024yFMcY
sbKNtS7t/g+LAieGb28snib+fsOh3MfwLt3vpsWEGUvnEaW0MqzYjt40Q/Oala4m2jyGiAf0eQ3h
0APqawDHiBuYapvnICZMKBDBQP+la8wrW4Xyxi7CqliHthed5xYUfhpdmViYaVHYi75kTCyfPS24
m9N8rtcmLx7SiHxmvFrk2c4Y4aE4QTA3qJxAqhiDpq1oh1Z+OzJswiKebRgYi7exnfalqpMX0DdM
r9wgHe+B5mCYodRyV1DroSVHeMJW7YQ1Zo0y/rIsifEWXK+FXNepiP8F2X+FEC/xKyIJmh1jUMiY
nRux9odEDSIHNZ11VFgNSZSOU8w+yrFRIKp0nQs0RUkQLfS+VBP2to800awDT6sXO0Rl78iZU1t8
ZQ0O3l6fn4ncOlRWZc5v/Ogob1vmXKj0VNbuNDIqwHqy8zRb2Mn4nWnmolcDG9BWaGb6bkou+lAR
zNDxKaaNXtuavfdml2ZjPpcgRrP2EuB6viPQJ703jCj/stq+xbge1a2z0jPZ4vaosMUEfXjb0w40
d02GKGgl2tb7iYyA6K5K0+RLMBQE6pT6DEsoNsl8pUmIpqlxVH9GzF5fdDlkBzxr8VVBSOlR68yt
3XjutjGVeeLmixtArwitLC3ZxW7fmr6m050iS6+2uj3Q/i+ik35oSYTbpetH76XhibqLoDSQ00oI
IBMetETZqJuvnaj1/ejBfoBJ/YR+yDij/cB9NxufehIijIldF1H0DNHTL6dhQuWfeQIHjmPAeLOh
zORS3lWejpBr7kPYbENiLsgv2fxUkHVBAGsUxbvB7fX0JguqD+Qj93HSuqu+MUa0Z/Ti0a3j8c7o
LupPKDKKcBeEhgFQohIXI2FCngip0KzjlkcG99GM+BABlIc+2RW0eBD43qHx7BjQefUuQOCerjlL
lTurJNrU5kEk19fwWumnPXcw0ZgDtprWHYkB6PJNEaRBAJGycR50LCYRTIXwyKElO6SNMAFC4JHa
MeWSyWbupuwZHfnMnSTrkBUjDNlGNCvzQWr253zWxA6tjFj3uoWSo7d/Qf7B6DbxK0BQQkOT5j4w
yZ1Gu4jq0NxGYn5qEvmUcEqlVYaDqdGKw6QCtaFXXKEX83TSFVGd2nSMt1nd67TpmZF/GonHiCEv
O5r7LTqh2wo/KUqFiFwylYIEDJELb+JMwZZKVbMZrNC6RHDmHl2ovD6Jf6Y/yOixoBF3ADN6X9Vd
fenJ8fyMBjs/wCe9SrqWnqAM13YO4KuRbwQfvyEFydCVFOnwg0rn07PY2JQ2vBOwZb0kuLd4li24
0TMuiWHI75QX3kLgL04CQdxzEsy3UjkjSbPxqz5/Qml8dEPvk163AqM4HSdkUCxQyIP6YeNgVKpn
vV57dl1sVGu9ouIYgBMYt0C7Y7+T1TYp5kdg/RjFhEJPpa4LVOTspOUjDH0TWHv6s5/QyLrGqyer
dxHFj54cScWyS9vPe2ijbajecIaS3plW0we1HX3O+QFKhNhqRLFBKdDSlYTV5ZeAGmihhlcVz1cW
wRdt9DsSHVw/YtO9AlBF9ljF5H3AfwM3NAQgo8Mvmfh1ZqLMoiQEbA6ZKshKWjwV0fBjOWk3eWeN
qz5nYqPjtuAKcIIU9hb4YggD8hyKfwQXrA4R5JDAyOwJ4gDq3ApKcYeKFHfnqjCTh3C0d4t1jeJA
QpLgHcGYipSFmbBh8v64RXmbTlBZsApQBcdfKKWtA5Ubmp0GAHULLU1+phQd1SrJNfXZYdp5kZ1e
HJEUVVfWEuJqMa/UoZmvR6V5KFiH2xS2kD9ohrqHYdT5el48imk4zfRXN423HDBC+KsG9jRV0Ro1
3Ou5pRft1eNXC7xunY2ke2ZGjvWkfSnS4AhGI9jFqoCIYNHFtmgU0eYDvCuVuQ6bmMhq2Jc3mZM9
OmEMw8zSkZAnufNQz7PGmJ0Ya/xmmgwvJCQkTB1NiMxyvBAt/RHa0+CzviL+rWW3QQvw0RoMpgaD
1bAgRnHlNCFYNOw8a89Iw+ukqj6MqDnWUeoeMT8z7MqKn66GXpxrxz85Gka+lQVi45J498mkujg1
TJG2LoF995bsskcslPwoxFZT2WjzRlRFxeKsR+s0TLdzKnZUzLsKcsSKZ+LLwPPIU8epv2+n+BoL
n3toquku0q29Pg73JJBfdX11B64ueVGqvsQhLBktYjBkVO6HPmXhBu2oeZiHxqCxBETLjgFe6HWz
CTKFvKeLb2ZW5rumHu4Yp6FsH9UOkgOTVnUL1Sviebcey5SDhUuP28UalqTRsdbk1ayGixHVLHL9
cGNY6U3qVA/BvIiD6ZXs03H4WeJnXZHBdRWFOusGCoAB6fFqhMGyQuz/E/lPhXiNuKdTbBakUhsI
l8sWtGUOV9HIxiu3DXdoIIoVFYZzIB7yYhY8/cQyoy4CweRbeffqhPDDHWXtkL7A9GJal96IEFsJ
xpqV4RXFIwOdD0410cpqWgycKQhZ0rYFOjdIqT2d/gkyz3TsGg8td++9snhLv4rnHwGETADARLWv
TDuhRsEaqseGgHrDuNfIJAzo+icIRhoWw888cmp/zHlAaWHkq4mJDtGNQbkqBjJsm5ngvqicAr8I
EibB8QbHxC5yMR5ZE/9PF9+lBqlsZhH+9Bg1+yOxwX46F59Iv3FkWLhJ3R7sqVVEq9xCQd8O5m1B
Pe0j03uwi/rKhk6yCgwGnblXvYWjfsKeo27TIO33MrT0dRJV49o0eI1FfTtUdnyd5ZPj91Vwg38p
wDQW77I8PQjkeU64R928noZqY9X6KRbRtRMlG+E27MwF0qgx0PADIQded4G5GbL6Mx6iD9uJD0js
UFPY84NcYOmw5JzDKJvURwHIn8jpWzVGpqMWAIEPVWxXRfFOGxmlyMY4u2jppbivpRVsFbBXRshP
ASe4Mel9RFtnfYyOeYWyz0orKMHWJxHgxzYuiWrSdo0wUCQv6Qot4V9hOm0hrp3pMD+KPPgkbRqj
qtzQRdqQFLwpS+d+lPnt3BK1MOfpqwPhsjbHx9LF0dCz27alvrEGC/My6oqt6WZneqnZVvVDiZPL
HP3azPDvFMhLAURx7JH6uiySliBDLIGd3eLoYL3Hibb3CKJZxYW5iyRy23Bs7mu0o42mVVuX3hqv
HB8iL8Nn0TEddpSAfynujNC5sfCDAFrXTjgZoDKQ/wJVzMx4rGBXlVl4IhG12JVyRnIPDjLH/ev9
iOn8bIJ0YkbdmXKtPBxBU3Ka3eIqBdp+MxTlhzNJzXfGJLkqXapzKutnN6/PDhPk2362oz0ACt4i
YlicnORfQ0OnOwXaY8wJ5QFD6rvdV7SOnMMg6jvXBuRLzn3X0iwk8exn7LgDR1IUGoPj/BAeBpHY
RuI+OnDle3O+JpO18FF9ofB0hlf63m89qkoSk51qYxfugz3qxiJL3ZYF+GY1q+To5uZDGrr3UaSB
qrDqC7OcixOq8gakRIM/a/5hjdqx6SpEEggU14CP7/Q0AJwWBJs8rM5aGkNcJ1JrldjOgXpth2O6
3XqIsZl/yGxN//w2DgbHb0u73jJ5uZR18p42vY1wILotCZagBEQNv3Lb+iezvkuOfm6laCkhLq6e
WmGA7Juqz9IcL3rlWeSlTOajpndI3Ei39TMCRPxeb9VxGOfbzpHYU4xw2EKXRD9XT7mzQs/7RlTM
lZFV1zH72bGeNfK2OQCt2b5iNIesHdc8dvMJHcJrVxBlCd6IZY/qZGZFvXI8MB/rXIfnF0TlB9n2
6th1Xuc7UXyLoPi2aOPjODDmrvLE21VlxyY0gUfULASwelOh7nZRmpSpjmbamJtNYtrBGiMXacVJ
/lTPLWhOxYrG4rJCOruZcq24yiTCWVog67kvHjHTfs2yds8CN/i1ABh7LGGfbfOYX1mVurbJ7DG8
Nod6K3BeRaOxY0akvQ4FF0b+vvNIwlphgwhAmGpncFpbt52ewqF7Kr2YBXKCigdpXINYLzocyCRJ
XZVdeyl7YxE91VdEQ6DOhgyRkpXCXkbNk+bRXe85D2VCJJGcm3Mt5MtUeLdeb+4BH+qHxuU2aa6r
1jC7NknYPoIEeARIL061W2I1CO+Iub7LIYMSDx2/iqHeYRMExSCtqyErlV+2Bm5Y7ziDxXPr6lqJ
hhMKhxl27i3ae5Yospisvtlh4dvQ0jhkSJ/ZZ9rixsWMr2MkWQh6jRywtngHKN4X3SpCf3DA5osx
OHhVjjh9RKWSu2vsixulc77FXcOhWf/ZVWp5dXEjRugrNk7m4ETNdGZsi8JGcHwtB8KP9MxIy3Wd
jISLkObb9H4qR++Rs2N374kgyvxagNFba0h9WFSSJEB+aepivpGIW9M7OyapHeCvl7V71HTRNXi7
9KLCsv7ZlkC4VlrTUkHW2KduDCjRNLbiztKOUNmoO8NSGp80dQhXHnK110QERd20Q0BmXa+e6lKW
txUC7cAXeqxlW9w+xjmotIC9Wx8C+4B/NNt00kjdNa+UW69Fi/uk6vWHcoh6/QrkifNgV110Nmgw
r/twup2N4MFzpwu+WfGulLLWqFtZ7ioQI+/gjW9HooRWcW2QexWi4AAKliTk4QjRvULk6XnCWhMV
bmlz+I2GizRyLFC0trSWswNJPYEWPqgFnVrwuZXK7tBdk+van43Qu9ATxjnWjOxjnrxVUUYXZCJV
wFBaGvhh0AbvMkrS2wg9XZlgm0d64gczmISphpTSoHvJjWA8ZMyLWdpLgHJhMEsfIUVv+rJhk2nG
8DhjHd0Utipvy6I5Df3wnML3WLW16B8ax3gt3OrJcZCK6RO6bCXyHcYfeiTFEjOMq4+zSEAuVJjM
p9jrOAE40XOUypqOZCOGfc6isspa+ZRNbnafV+GLgXiVh68qJbACAhagf62drAMoNOD5XhGw1rk0
E7AChWEdmWtU/eM6D1EFtsNBM5EZ9uZtN5cxancjODFyfy/TpNyF8aTuo0rLh6te9cUb57UQYEzj
nrMqrbeKpO67EBOBj/kABkGnETA/jnc0LcmjcI8RxpezGlrAKk047UALsbAlOiesJEquRBHKe970
t7ZRUOi1FiFvk5RYv1G5Ic7XHpEm04UNGPbcT10zH9geEVazwT5UOWe/DGP22XH66Qj97XkWBcEQ
unMGHPeMvaU/lRaq2sjx5ifNznkiKODaDQHa4jErOeUTYgS+PeryR2+mqWDHubzXQxSiqHci3Pam
e1BdDcVQ2uO5mr3oAxia/SEHOTyhLTdXWWc91bpwT3hGslu0NtTnUiXXmRsMlBRM1vGyiFVSK/jc
DiPmESiLqqQkLx4Te6Qz2G/VBxgYPBE1U7WxeWP0DK5GVpexxqxbRXSkeHWQ5CPlM1IrOjEyKTao
dfIDkZiY7bDh7uMhqPZlJYdHU00B6j/PfjF0NGo1xbVPSaVDKxwoEw2FubMsvQs9JdcXfQ8apQN3
f19xsNhhXvpwS7AWgYb6AR4OnggnfQQju07n2dnUwNcRRFO6xZFprrNyahMyHWq7vA8bUFrr3LCb
6w72NAgccxCPlgTFYRhVDAbQS17pjkx0UmyhfFQA+gltstgtMARfI+zBj7r+DEuClpi0s8NADtW6
k1i6VvUC/oFj2e6nSjprlY+EsFVGph3IL0humtyujnFoaSOhbVO5RR8U+pMbhvcOOQTXRdJfAZ/O
17Yps9cM/fArwTMg0/UWtGReOeLNiNJmC2nZ/CJUlzuCFxlFfRg3b25acw5jdk7ISAK2/aNausuc
k+pkjSeeioR3I7R8ZZDkdcIn4bnA39OJshCnmm1uq7lHp7x2nQ7JWasszbmUgvBcb9VbPHD7qWno
UIBa5fDEmQfebJd4b7PAi0JrEXI6lbUbVsFRj+IGMmSAcYHONP3co97psfUFQWTg7cRkFODTnIvm
B8LHZnwBz8GiDwnLhOhogA69EnNnxweewTbcgA/Intq8+zWJsFnW+pbXZ5UYboWSa6BM8xE80kDR
e6HvgK2Y8qArxy457thhfI+nyn4P4XScaw764d75NUJogN2DdbW1yaJyKNp9L+LKvWTIYIej5Q2O
uQ26Nh33ZZd3z6Wd6ZFfALMd98TLm8lCr0FTQAOEJMBjZKip8bEAmBCIWkMhJx6bKctvTDJez9nU
w9A2QRfto2GwPb+RUcA5il4jPWwwxeI9rxcaNOiD8qsztNaC6IQDYJNIwowYj0lB8ko4omFuVNnX
e1rx+eBDxRTahoFljnjdFQDBHRI90qMZB527SeikrhvNAIg27PRZu0wWtgt2vvccdZxpjDjfqjs1
puNLmdBy9vQPbYTwWLa3TYqbFmkjveCK5cTT6z0QDHmZabGS2BHpJ37t14jyFc3/F6Hd8yZ1xvm1
zWLUtHQgp9bFTzvTs+NkRZ8BlxonnE6N9npKaLQsh/doa5WVw5HyRxONTehDNGdUFLb6ltM7mX4D
ZCo/bD5jz8WVMP7QQ5C4pT2IVQqmJITTessfse5pk6cPptfLJ5DHyb6X6t3tLPZo1OX7mrJ6MxCV
1mPfNpxjyWddJSn8d8ujPblpyRelT4e438t2luhK+0K2HiigxFt4oKqxJ0zpgxth0poUr4gN3/Wq
R+D6HlrAqnx4aoN1rNsxX1CXy4gVV6GRjPukjTm8Ey/ZwC2KOg4ApWNyDOF8CDXTMjJvV5buZF3F
dULUaF254LKjplrc4IQNOKcihtu9mPcwP/HAuCDch0EBtMhbTd6ip3XsPWE9uFQsDVlBgN8xvcao
LmyoTcIsD/y88bzXcXXM60B1fG7HqVksUagweUXBEQJGqCGbXiiNVfjQZVNmXqVKsBTYg8Y/JxYg
dyVE6XWAQ1oRUqkEVw2K/W6rCq+NtpG0KsHqAixrgcuVJtiHeTLvyYwCeueBCM72pC3N497NZVrV
wP6XZQKsR5//wPpcx2erNcmeS2tGOWsx9m2VrMwKGOfKw8qtXXt2ZcR7/mZkoUETZSe9w8jQmU19
G1oNRymySCYCqHO2PCttb3mGZ8I1BrMD3o44YXzqvcKD0qYwp3ha1O7hKBpgp2hjnFNRNXu0Y+My
53mqu1Z3IZ+13roZmViGFJg3c1jEB+ZvPz1nfmbL5DRFpX2qG3O6Zd3uTrFln1AWZ/s88uwdEoVF
7THStzFlt8uJkdwAgSj9VmvIAqg9ap/CGg9RC4m3WQbuk2KW5Uu7Nz97N9G2zMmDl6AwWn1pp0Uv
eUvK2bYFY1Fwmm+aZE/rmSJyaLrpqmhwhhZ2zLMgsWqfMsek6YN1z7vJ1aTIeHJbTldeAkpWFgQ9
wMBP1jzLlOh5C/thGaUAKmATVtBMeMxNt/iACTVt+kZehUGavqtQny4aGciXoSXMfDe6AGAcDVfA
LMR9b+Di1CRsISQZNg2bDNO8kbWBP9Veu9XC3jjGLBH1EfSEtsN695WFhHikhNreG43B8YVGnMU3
mWYgyWXzAzPSCEpBdT+wQizeew9kHtHOPlY3vIei1LinUwxaophoZc2NsPZza8bHQg/U2eFIesY2
BdrPMJ+tYsakxHTWeM/oFjAsczoD2I81PaYMV5+i1Cwvqe68YEUH0qHn7iZXQ3AJgh6aT+pOZ43s
0x2gCXyeRlFdu03j0KTvXKhYgDFo2/E7CYiDTCTbFNiwh0UWd6T3PiLZ3gEEwceAj+0GHE6/cuhM
csyWBtTQZbWroyddBObJqfr3JjWyDVLCg0OAxhV4YHvNjtHdeJ1jHpEUVUyVmurNidOYKNjaQKLd
FEtvNDFJ2mOCaG4y0jbiNRRP673XohA/Iig5fdOmJGP76WhPb7UDZn2VBJrB+T6Jzx7DupfImrqX
kYihHdr6CzGu5rWpzzbRNkyDqC2K+SiYFnvriTHZzUgVsm21Yvi0ZN1eijlqzxrRb4kOBJgRyujs
6RwwmgPHR0MIyB3Ut7SczVfYCu6qm8hqNEkLuGnJpdo3DrP/lYu6ESdHn6S7PBHZxkacE7LwzNGP
KLDdrRaVAm8xs2zGrlXFuuqCpMsrRX8YGhA6M+NE7KS90z3csiROGqM/VlJg9K6AjHcsOvf9AqOb
EGvumD96zPCiwNhFmcG53NEy4YdjMW9nS9TXhLU07xjNzZskHb56mP8156H5wHElxDcdYF0yc00c
Cvx2h9qmaSZTT570mHZVMAu5I9c3Rgc/B9ZFGc74WrWV4a2DoZ6uDcC1dwUsy53XVNlmnguXvJKR
bOEy2A9yhmY0g+kSPd5Ioe6QgGgPk110l4ZBGEVrXG559FFDEAC4rbPYfG51yekM35d5CCUP4Uqp
0rkLYgb+bplkBw8gyL5K+mDfQ+R4t2NvnZCXc+RtPaRFNL8inqORHS6sqsRuLpoVtKQ5liOn1jZJ
73tz1F9GaYQ3EiIN27IR0auxjVtDYQ+0lxYqLsNk15PCtwZSzyqnxxE+Ji/n2NYae3jV5i6IUvz1
VZ9RYWRE6DHV+DLHAOZMWnxlyRKMXff925AYzk1dWjVBNoRZ4P3tuQ5jPGbbChoGIiB3NCJqGnIi
Jwey+UKuY5a9tWptr4JiAFtBWgi8maNhjNi68V75Xjm94nZJNuhGHvM8/ZAdqpISzIg+EUAjC3FV
Sq+2qBSQBwaGRjkEohXOJKbqrZYvpQ0evDUZupVP70RdpZy4wa+o6I5ud3Eiw+9uoGiGyxjbJHxy
iNB6JpAmKttjqQTPqZw4DYe5NkWntqnjrUfg7wlZR8cPwXJINiB7b06fKhtmEOpjuU5ZPzfDGOo+
8Ugop4S3CXvrwRHJew7Ydgu4N1wzA9xQdumPnZ7u6aYnMJamH1WrtxuIKfqXRhicH5tjbOGumh5n
t4LVUcVk3bH+zxPBv8qNjtqce89BTjzgSjgT/K9YT1gmBzwMa0IMqnX/i2RUL1CjbMEbkZCsPagF
eWQs8CPArexmEZZtj44ZfXb4SO0vUtLCTGIyTKbPwlGK0GXeuAtbyaKzjNFL7Ogbcv5YCEzFwmIC
jS58fEPVQ/yL1LQwm4qF3oSrdiHdQXQiAdFZV/RXrkMd3lO5kJ+I7Wt9OBjeqSsaNkAZyjsRONMV
uT/1Izng41tON/JFszGvTdoRJDDEKdw65RWNal90zY+4l/m57yV2wCSPj8YCrcI72j4GrgXIqhYu
IMK6/iRAQpwgyoYnsrsAGJkLQCFMxC2CLqhYLGUMFhZU1kjTwidvFIT/hGbQc5dysZxjXlATa9yC
2jIMTXaMJmR37u1Cu3FjJhMhZ/qHCuPSOUBgusl0+l1GSJyDPyxIL2FUb67ZFldtxk64baeh3OP+
tTexhSWoU1P37nUM9bMFGMa5jpU5B6uhOHVdT7Sy78IxYhg8/4KODbRzj7BQadNSLT4Pv+hktZ6u
SSRTO9oh+tEZM42kG75B0aC3Sv4NOcva9mgrBWqhmSb3WC48NOba5Y+JlUbteau9+6ZMMwI8FoBa
5LTtxPBSK/dARlkD4qzbTKjT9rkzdRukCLxtsWya56ChuqStAfhyDYqWQDO6c+KkGs0ik5RIIh9H
jvNohQZha+Sc77uGcmyYIks8VtJuL6NlaY9F3BvXTeE0x7mbn5Paza8Vp6uLmcjmmAd2eQc2KydK
PszNg+3UfUOr3JjBCTEDW5sLrK4jovKa9n22kZwJxWqgVV8eMrtglbeHUKdHHTaDtdaA/fq23Yne
L2VVfExmEfUbz5iDxwgn/E8zDTzGJpD1lOsyTeg6wWOD3SvhkYcTjWd/ofEZv8B8iOCA9MVQ1Ch/
9fbUtW26Y0GjXMskibqLGGRE4evo27ZbmLfM1u+RLSh61n151iIOCg/5yOqHa5WvE2ime1tXkZOg
l9Eb/clCRkHdlJDU6BYFIapdb5t7g3BlvOB53K1URHYAPtcl5IBMBJycutWHX6JLBkahDqosnJxH
wyz0d7Md6yP8BNYHaRLHGZjzVeUx5guzobguRy14xjz6HkF6YAjPuJvQrBOhBzF4dEfdmEqkW6fS
xorp33JAtspPvJiHTlTBiiDg69LpX2MechqFiiD4mJh7dEiwHGuFT2sNEgT+EyKr4lYikAo3aM5Y
9Si093qgAcMxYnQwvZn8b/bOpLttJF3Tf6VP71EHCAQCwKI3FElJlmRLloes3ODYWVmYZyAw/Pp+
gkR2WdS50s27bm90ZEkkCER88Q3vgJWdiOprJ4ZlvVNLWfOZFHoziQW3WCv/Dzp06bFrq+sekZVD
Mlb9Q4GdLeqUOaaZ2DNdgcBWO9sB0JJ1XnhMlq68FdQLV+4c/IHCELgGsJPXZesM3zPLiW/DOorx
qR7a7mYUomUDgX2gzkUQuJ3jR+43sCHgd3f5nM1ATSekb1d4N8c8WWgQrzwkKxmaPcJIqXUX2mv5
RdeUnXtVToHDD6uHFWWDxwCWL513JIfWD8RVxrA+Q2KSJ1pdjEAlAx/UAiwZHOYUG5s+rkjP+Zl9
6AnSzInL1r4qRlAp1CLxDUx6t9t79qQPMViSI509/OoR4/o8MUlEZWxmBuRLMFez97t2PVTdHLKg
q1zAyKa4Gn7DuXK6cdymIHFAo2xX9WgXuaPHuLKppf9b5+EUAlhiKR8QCs7uJnvmOsj3IuZalMrx
aOu9pe1H7jbBua8zniGujrcpvdV3MZaANX/hY4CwBJijDI3XDSh7gwu0dw1/S+qu3tDzK7oIMyN5
dVKjqMDxSFIEYpYpOAcfevQUDD+YyfvMeoceq5UhpAC+maIICYh2rsCzEg3nR4iCAdlYNlfIAg/u
KPZNMSTQE4eFAYzRjZ3OcOH/z/J7h+XnwkH4r1l+Vz+qH//68SvJz/z+meRneeIfLObADuA4hQDU
BUhfoEPD//nfliPhrWy8vsD9h2E8BBIEu+E+KPEfXp/zDwV63AVFDtIOvsvfofUpQ435z1rEQUJi
agHjAYIXod13eZ9f2RXl0pGyyyD+7qi4mjgVgDuxTW0BsRARJJAsMcgmas72pwXTmXlkmoiimo95
04zpN52qqRa7yUuDdtgPpYO51x45soi5QoxBcLbcao4qEMSIctBW3AXDyBl7lQdg8sWNKvO+T6+l
Ei0yUE1RTm7DAAaeHRioeGzb+JAlpGBIE8AuMJoHFnl4eN3HTHprUFllJBApnaMmBw8Pd8J/ckmA
AjApi6P9f5ELOPVXFATM1YFdNy+oOsjS4mZOYo3gAoJGNN44KMp4EDdWn0f+s+XmJA5YpkWD7dyt
WFqPPpqYVi29IybkXlM+xBWYz3+BunTG6bgOcHdp3qHG5ftXbRRoXr9tSfv1fQD+ipuALWXEd6DD
Mt4N3Aij7eu2QQAZ08yWk8UCjZk6KEIpxNX4lXQcUXfeJRlQtJ+/rMbH88P9X9VYPkJXGXoopq8e
OUZVArc8CZdUuv7FI+/ygekB8gnfVtpTsX9LuRCt0wc7m7TygCHXWBscSP3yZbqtsZNr1mdG89OQ
3Tg42qn85u3LeQltZwV6KDMECPlAK1VecMllRysRXY55jr72dqhYGnMGth8tJjWRcgODgVGaXqNp
WjbJkwXYQOn7OR2RZ3iPmPES+G4uhG2pHPwrYGUwVDEX+guVn5lMmo1N73/1kcLzyo/0oiudXXdd
nir5FPJA0DuKR9Yjip8iX1v8BaxWOyytdAnkhMDcOpovekLRAjju2HiD88nP9OJan0oy+OBn7Q5j
nD/gx+rmD0GZO+rp7bv5kknEh8CzBoYJ25mpuYtVzcsP4TmhbIGaLl9nBjAJ0FG9utxGOU51uFwn
bt+6+gNms71hm7/91pQBlyvLB4gMNZWl5QgbesvLN4e/KMdkdeOvqlTjEn0ZdZn7WOf1aFCn16CJ
zZv7KVJAdKTrriSttq0ewRGsLr2+cj82Yp3ZEUlKyRMftGbKyCgUgJNZF8hOQnPvEsfPwk/oUsEm
vVZjZcLJpJOa11Rdu/jYYTirDz6+1qCP/xmVeTY3n5sqzNjFQNIKUBChN1oyPAJvztlkNH8jYDSL
qD2zcVHq5zIXQOG8cug2I3Fn0R2a84eyD8yutNLUxKTImhUPHxMhrEKuOj3npGYgihKadU07mr1N
JrDwMyR3zauQAZmXJqtNTddR9iawGOAC/0lejJTLvoP5w88yDNvan3Pdm5xJ1o4jkz+iFKzHckcG
RW0Mx7+y258E0Yo7XPVIuCGSbfeJaPZRIZSzB/dqJ2i2dGFpgO64jvlNeruAuFP+U9akOY+kagAm
Rk9NPlbK+lGfA2Thxy0Pb24ZHzT/1M5Q8NIuBGfhfbeRZMocHMYEths3WSSAqICnh/lsAuyqkUo6
TE1hrjpA+pbPFWaxtp5RpzZRjeLfXGdrpZP1XDU9a3Vfe6gqZlfQdbrSOSLBYtPbxOqm8JAatiPG
boemn9z2J9J0Fo9peyk0t4ZFfcL43awmHD/q+TOjrB7d0DjvdXztASgfxJexbs3DTT3lZMV3HCCC
gMmLPzlZ9CFPKrPOwHKEarwTNmrKyVMF3pxb+vbeOLEUX5yzuPWw9ziCOGrZHBdbI1GRjf90ACqI
qSYjpmhdw7a62mKexQCXW6Y0csuYBlaZw5e6ajGhPGy/4oLyRIOGqcVgPUGXN4e1W4uOpziACJme
Nar3Zb8fiy5nVYWJMPeloapX114JQghEM27TnnzOnNlMx5i99cAhnpHME9gi20hCxZ+nmbmvum99
KJ7OysCsaf3xDmdxc4AKt2fYU9u4JPrX529o3Zr1XZ9Xu6MXqr2PGcJaXJYnYbnhj5KWmnXQLfRt
rUfI8YXdKBJ0DZzr+3baOXhy8IkhTmQjyFQrtGmiWQ2Nr4QWJOifEHgfSt3DVSyz2LaPVZaMwr/H
4rHr/7A9pvHixgFnwxlLE3lE+MiiCurVBy+XcRQeAISs1Xxdek7lqmPuRGY7euCbRfZuFHwZBBFm
CTlU8RdyIZMSiS+edFNKl5jk5c8+Rse1fSwjveTpFQM1G3u6zPPNLYqkLDNIATPK5hliX1nieHfu
4k5E5bWGTyv/5ukWICzBoQarzxZQwV8lemvaCA8PjO6rNwgABgfKevOl6NuoD4EkaK/5TPANauL1
YEPH/wNDOjTar1FsmxLrD0x6bCZmoTOPLsotVI7QEZj6a06Xcq4G6skWc2TpP1gBFJHbLs7oSL5D
Mb84ogNHQJ20/QAbDRiUiGG8PGBmb7Kgwrbi2Vm6FuXKVM9rjL5VTm7bZkdAy17r3gprGqbmults
IcWXtzfyRbbCFbCPHbAXLsI7bObLJKHrHMYT7fQc11Xue99NIektRyt0qOavc9/FQ4PGQjfwrJ1A
mqfro9q4zH+LECi5DpitHno0gcSG7NWdyGFAlBDZmudzbBQePtM5hFWfY/84RPbMY5kKQb/3ntra
Ix0ZktLkvW/fjot0gyoG9DLEbAhq0OGhE798IFk+Dl2i3J4H0ls1nEqOagtEDniBSgT/VvQh+/wu
o//jxw9vv/WrJ8Ebk+n40jihcRcu0th1MZPfnEZUYgHZrR4JFj5BCsdciy9b8HHRbV/qWxcExPIt
ihyEid65A6TOFxvewQ/OY1chlSHIZC/vASOsmllX2DzjwUYn7aN73mBJhjA+tOMBOx/nOsiRPLIP
WxJTlks16fukjrIJZEHlgYc74sdtQjYUQnLDdEw58hIEQomLskErls90fmGXRDLpb9F7jPoYb1HE
V4Jd0jbWMH9JLases09DVA61dYDErEJxi/66zNWdqLRJNKZIqvYnGogmcej8pbboQgr0+7vPmFqZ
VdzY3Zghd53QUUOJA4FTZR+zxBZcClNhk/rAEEW2HxC3Icliv3BKdjLN6vvZd6tJcvBtaLP+XkOD
SSMMZm1zaDgijV1FU9qGTw/iol/rr9W8dpwxTrVKzvjzCVjb3TL4zc5r84Gf5fTiuVgJfHyY7tbV
lIlHm3Zb5Hy36PHkH6uoHpz5IaKdynE0ZDGf8YjlCzXNfdeUsNoYAUYR8+IoiCIci9B4bXS7ZyAw
02IMipHO5dWaoTP1lftSc9KuqXnYR+rJnEugSwZz4lifc5apKwVNqHQd/GS5IuCjo3xcxUDEu55q
ac6rRq82l5KONMxmAG+4SCMohdMXL+bNS8KviHOparG7+M3tDxy2NQul4sylmCRnMzc4cpeYlyb7
T8kRy8QhpdKD7NxiD31czjT7O8gVzKYn0gVy0WYO+SLOKwqJE5NoYbRUcJ4WDSe8fXBwkuQPSAjM
We3MlsXbyTkRXXdcAZFECeDdaonR6EeFH/vZ32YMcJb4bhxxjIUiVWR+hGfXiODskz2EKNkeewB3
079bJLx4ZRJHoPtAcuua4W+Q5ZHtXsUV/nPyyYor1rhy0yzor/zz1gB7BdLnZlhztxnsXQTfObDu
S6TJU9jCcb+0tOhSKwuSf5fUA9B5RYgAQP8ki2Gd/Q9dGJq8Df7ESj+yxKivRmsvRPlMAt+V9qrb
D1bGsQRutLIzkuwOoKw9HqO+jNc7LLHztPlYIu8bLs/sGHD67R7xiShMru1CgQe/KoVsV1StI0rZ
8pY5jNlPtj8M3E8AYaWn95l2az4naRqqQvsldY2zOe5NplDYqpvteTsM40mPqnM6JT3fvMp2Kluj
ZSJ36C8Wt+ScQv/N6ImwgEBoh9PUFkiSXwTutkBtHfBn8vl8ftAxILVjAlHOT97EBEYAQGT6NkGC
yhPqyNrX7O23r+HV4RH45tgIyUwCHtWlmWmb+jX9bks/2eAz5icce1T+sICMAo5audQ6xypM0Nt/
J2JLUwP/kosjNIy9KyoHqOghm42wwMtDK2hg4dT+BPrRDfHs/ol3c4WUqqbcb4evZeCNRvKd7hVU
RcgXDodLFqOdN+yLLOZ+HbXNYKECkqOzDM3dtewneStBt/r2NavYzX5QWJpYsKbT0NSfQi07nqNr
N05I4O5Sj0zKBeYSVDg0gwMQT0qsAaDBxTE71cutha4LEjYYyEfdKExSDfmZonbLH2OdzCSV22X1
Sx9y7MvMMREBseiw654RfhbwWud2bOti74DotLHpAD8lnWoXkdFn/iFbg9WR1LO4rkXvnM+n2/ji
NvNMHSTISIdDg4C4aEVkzAw8wNkd4uoRY8hrNKnTMKOzJBqUcCY5T0n/4LTYl9gM75PWrw+EvHzB
YCmPcKf6GiYgPOKbqVnZVIcSjE/QHJ14oj646RGB5E4lK8p26RWHRzRADnIKSILx4nU8wDazEwxe
RCPhgxzjBLQLVSYVtVNcM5SIG/C5Lv6G9julnjTt+18/t2BhKdow6ArQgQFF9HJ5OaqdplgZtf1q
VU73I5sRDZj+SLt+ZFu5tcObQlwBdEYBni7CPMfazMn2KWEt+DLMMSKCYLM80xBw7J79wMzJ5hfq
Zp78bG8vETM+Wg3ICwHXPL8weLws6z5A1ZyZzocWCMVwp3KbMHaHaqYq00MyxKSJtyoKF5ZLqfuW
mz1Uljn0HRfWkfwTYKmaQZWsKVcSN82cdLj50cmaPszNBF3wAN2ik8EOvU10YK+aRDgzs8kWV68x
fZobl/7oDY2UUFtHBkwaelTbhyNqMziykFgg4zgvi3nKzRCtp88+pI59JESW6j0D7st6gTobmUxJ
omijqfeq6Ml6jO+jZQyfXJlq3fxG4wQ565VJFSHNpIYckkmmPe7GDNSDq/l7EY6GM2RfOorgGok3
l/VK3XKkLXkZPLHZivUbMHkTUuHF+SwBkRSad6ROIvT+7fd1PeHg1uyHEgT4RW7sNZNKJ7nKJ1vC
mP4mm960yycBW2zYw0AirPiFxwR39/b7OhcdQHSnmCagCKWwPjfdVJO0/9JDLZK0mrtpXZ80Ikug
M8QAchUo3Lkq4BxIRP2hBgoMi2uh6dF4j21BaYw9MCoQSCHXrcz87hYPsxZXCdGTbv5GJyeYoM28
c61mH77Yp8KIGtpM9BSKWZyGL681hFUyptJNnuYoGCnGEck2C0F2qg9+J9XKmMmLDAe0r5nuaY1d
VfEyZ39QZo+UFFvFh71TCNE8SQfgRHvXbawWdfTGNzf67eu9aNsHQlBuejZSbugZCRrmLy8XakwW
zFXpPWKMNBNIVJqYVTRLd+G75nQ+pxMT7L0nRlFiY2kEuSfG5zA7k3cu5vLo5mIUMm8U4+affzlD
MNnYgNyYfqrUmLKX7FGaHNb1epyY9n2wkkf0uEit396+Cc7ru4AHOkUnGvRsrVfdlRDI8Np1kkjj
txaqtZ02Xe6qmtsov0K81nRpVyasKCmR4id1/rSltnHvmgNjCPuIrAv3FVO/AB5bueyt8Vk2wOpG
ujGz6TcLjdNu+tGJE8AccLfLmvwMQ4rcS//99oc6SYu9WIlGC8o3z9Yxadnldg3lkqyezvTT1vjG
sDQECOm0S5AcUn9VTXOj6Rmv1R4yQJvHNylI3QHLR2CqfKgYSASfZuiAD1k7TXmIqZXs6Ap+Xhvp
Q3il+Q1HGcRRT4dg58oZtYBjq0CQWTuUvr18vPUHqXL3Wg4WNcZXDYcOmP85JxNwf7kjqUzMgAaW
6anGGOk59P9ET0t5tID9PovnA86STeFeKyuV3gLnWNka/HCeiCD8MLZ6sJ7Xeijk8HN7HCtKLdQ3
6whgilZnX9UuVaLE64EPB2ewQI/83P6nkVmymreWfTEnHIH7kVlcHVCiNpwp94Vbm+trQ+VhAEk5
HSAmhOoKbHTrNi7tpgb1C6gDrRVfgxZ8Txnw1WnDOBZ1HvrnnhCv16bykhgaeT486QqUg4DpS4P7
J9oboUncmtTcQ6jwWDn0ae69G3xfv73ZFDjTe6YjQUvkZYAg10ozpinN09YxlmCkOV/yMVC8f3qa
JMIMgPaCpHjGQ38n+ItXFwCu0FUKzVlJQvFqbyaIX6CX1urHWMWmeM0K8jda0W48AgrxJtwZQnAI
ZLzjXUtnhwcoVskaOVghfpbtcSuBUZ827dmRgMx/Qqc005LqPHrZqqYFcoD1jIR7Z/u7oYo1iihI
aJh33VZWKQszSuricTAkIiT8S70L7WHMUFx2YBHjNh5ERI0Um2hkIq13IuSrQKVouSLWxFiaMb1z
OVifC7xye2bkj1uIouqTPPItcXfpCrQ/8yUhhillBCyvFpVUBr7XvVtnXSak2GYg0RYwmfNFIMXl
YBNhwwL1/mL+UlZYKUIhn0veY8pH1NCxxGM9vh3PnMsCS/omA/A9aYaRIZ3SlysRzzgVw/2KwRpF
qeteOTZDUBfYK01CUkZ0yPWPCbc7wNX9gJfariDWFeB5bFpBSH40zMXe25yvqj5mo9wCkw8ygnl9
ZMH4HxYEJJIvcRibSLK4uctxnzOqJP09J2gTs7j5qbHQw7/FeMckSOvpnOFYk/mDlyyTOXlpBXEb
1erRxOhTyzy9c6AsY7TzvvkZsN/mGtt6IT63E3jK8gr3bzPVPiegLbkzu7BXC9noNj5M3d4sc1WW
LIkC3gNuM0mvUd3AioR56A4AfOTft2E12MtVbPkNNttGCB87BT8dKS/Roi8plvXUntpJGCCx+x2J
UZu4CkbL1PTzuUf69uO+zAXY9MzuwT2gG4fUgH2R842Q7OyQcczzVsCXnT/oY53aOjrSAVgy5FYa
tvd7CZGJZ/85NT0zTZNM7WxWN8H2VQ4imgUzJr+eHxfLDufmzwrsG5w9ZlBlDjzn/wF4Hs8v+itk
grb2yzdjzQjkn32XfSQc03Z/uaQlGlFBzZH6mOBKCLIup8Hs2kB+m6ar9h52YHN9U4rBtAVzz2b9
xHEDC+Eq8kbzpSmiml+MGB/zxFy7m63nc19HOy7qDlfRaU7qwTvnG8+BL93xlKVSvysBmtC7yogy
VHt0fU39CIQsjJI75FnHzP0wTMAaxX7UoXkpjsaVywiYQljPTs/8q4NUjAbONzwdM/j+OltxbLoq
McZwkTU8XyjGO+aD+bMwf4yHtV98xDwkooFcTh0NcHQyoBnw8ahhICSBJ8aLZ7/NVyvmR1109LoY
TtvX6nwjJqqiefkONTfAoAq+7Wi7n4zkRrp8KLNeqfE4hLMnW4DC6AWvTzFdZT5AJdu2xzakyxPu
WdqXBgmShBRM1c5pNVTqmwWNfD6WJn9X+A0ACpeY1TUYrqHWSOpSpAfXmzVXjUxaO+Z4eE0tD2w1
PVT7FluQdI0eC6nAnB9rDJQiNC9JW2noJQjORf5TxNBZ/R4VgbkUtH88xmQ53SiOpO0Z5GtOAxE3
ZWQgo8/bPg7tXNF7rvKpT5pD67qr634c0Utp5ivIfzENIDd3VsAYML7N9a00Q4E7OWExlREJ7WAe
uTWbj0x3FHOunZEktaGkYw3AkyfUm0QC6QFm6OclZJEp8WAEelujdYiGRS7lvmYG2aE+Ba2Bmyid
pmeF9iMe5dZNHi0x/7nNiYyLoh19SG3SbgOizhic7WO8Efv4wdYCYAKSDDGt9et8SfXof2xsCNvJ
F6gsZd99EwozWwt4P6BDmzA1etNyy7CWlXmbNvgK4QsfSPMz7S6hvBrSZnDutyQFYAUp08M8ZK13
Y2UhbtEx4l4q/ZShYcU1jqnX8Kfv7OfTEfRL8KAwJ2Sxq92TEDdTkJf7mXcHDYQU3qMmE8D+bAWg
ZCGJVnoxmp7oDGD0tHMHxRDj6gzG2FAbUIAMkmEBH+6VtIRxEyfHEaqJW/+bBToliH+bIpYOWo+u
skKqwXNjGnAIo/gW1lYZwT+nIVdDWbCtyt8VMgHbcTtDduTu4iWkzBipb82BsOHfUCuiOTp7EcdQ
SkAm3q9nxJ7HS/B7ie4DJXdOlM5Oe0gkoj2lkaQCCRFPVs6wlEFOSOlD3eAyioCSBEES5wttuubF
0JvxwTbAb7OqYNgOt5K+Hi31tGqQ22dIPTXDXeE4LtTf7Q8XAfMA9srAikVSptX+0u6DYZV88Vw5
BEiOOIjCft/SuNhtdNkcZ9crNeRUi1UPkOac4iUomHFJ50nQBrwRQWTANYigRN2nFQVFfORR+GwA
qFRZ2CZcJbL0GU+kxj+yLu8w1JlrTO7VYpLHLYfEMyqyUhRTytH01IidiBh9Ugp3MFZnE+qBGc2W
P26gEAR35No+wlLyICLnS2+GVAI1fM4xihy3i/boHMBUv6ZFsPDnG7YlOievbTW7PMRtgLchjASk
Zj5MbzMiaa7wsgWct4OkqGD+I2LZVAfRY+xW31Y5CYx/tc0NQpbc4gLNtMAtfHh7J9ALuzzZ6NQQ
ENGkY55tU9C/3AkyGRS51xB/QvuaKeKBkwntvSOnEnfg0NON4BYxVDRBZy2YIX3cdnNYJ00Jmb8n
mIFLD9rcQ1kXyYTxHoy1VR0j5WX8LXduptPsalQl3aRLVmj1lAnZkYYsna+xSA3ucFog5XFvmB7O
T74EAAQeBnEd/g8TbdM2cyJsCPBAqocUj2KYrKFeDnqk4wjAauzMi6D1RJFqVJ6d9qcUA8lYKUvo
Ygc0tc0QvAp8U5nB9rPo6gMqNOg9kFEuqVI7ZaZ5YU22MVfdwGcUWlxjZrPbP7FTmLPvKupkhG/8
EEDsXWBZHbG80MUJ4jbHLjoNUGUj+Dn5rEmxj6NoTJ/P9nogXfYE0n59Qt9MoykxAY69PaeBc5mb
0X1qACoorZVgddbjiLpfXR62+QFW0SalW0arZ2o88xiau3Pe2kjbfHxvtgwMIihxQK1RbnJ8We87
jePfU23lQTLNOxvr0nW8i9fSJLd9FppcUeVI1j9Iu1n4P0xvSCMYWJ+6YVuvEvE9vGNueqeIUaTK
VGuS2WEWNqeUD1Mu2dPCLsKbKoyccIGV2Z1aT+cLRksr4LKGLjAooh6sJO9p23lvbpzoIx8vbPy2
O1JYoz0HLRnaniVgnbhxPH7y7Aqs7nUw2VkhjrBXJc3jKZem9536c8x1Leebh+Gi5uTO03yGhuqD
QUyto0gxRqTTXvsLbbth5GfiJsNfO4yfUj01cXcrsloltwnIZM74Zh0R4bxjUeLQgF+1hFN/TfBv
SQ2W0GJ2rhuGtCjzpXZsdd23TqFILdjVJ/hq4Oqqze8WP6q4MKcmvoqb7WYCTJGoVAWMlGCLs7sD
9nq3WiYb2P5c2GOPTLDLD2V6VTJwrT9FfsdoPyyEGXW4xmMMrbSgNPPCYTY9ZuBvym8+Y8AwK7U/
FzF+FRkMCPGSJbZ9UxcrUsN7yl3z1AdoGjNwtxOEZxuk5I4VwI+FDoR82A7zdng3Rx3QPn1uaKbl
pFOe6MxsSsHe0fdwwdrKvfNiB7UBhFJPU7JtMyLigQ74rmljx2r29YJ6vncXnx/YrKRZZOdKNGyY
C+U33ViYviWk19NaG/UqbyGsYKN1J+QK+WnZ13l8Opi2A6NAnIxb4gygR4+6sAlIRxq9qdde9Unm
Rs8MMJzJ/tDSYV7UwWqAK9SYDp4+sTd1TQXzaJxBPyItWJmQRDGYDyiKqXGsfhanMDKxLYkHHAPN
PD9yJqOng/hpFq9RcFc0HGDztZ/EjNuMcSospUZYskUpFJi5Dj8O1COsyUF75nllgYIX9TSdG0TW
0hr4FJpBoSnLA0aOQImw3lq/2cOK2VSCKPBpVqO1bZrO2/RPrItHYKWVaNrMDgGFMRN8YROpF+ZK
POMNg4wknIk9mBya0MbJarAF291bB6vnI8dNa4+3a9MHjyAxPAS8pspcjpNJ09mdTilHGdEbpU/j
TyPiRImPAYZ9qJ0CjCf43EhD/SmtLoV50ksRZM2zH/PI7EPuCJCjh3wcY3/88Ffnmu4g1x0FltmR
edRBQrvbhhNtlJjA5FaFsxzTUs3hD5l3gugkcpxxdoNa2lgjO9v73FVnRgAYN4Ztm00Weo+ut0un
bqXdtJuzLnWKx4ZfoyTdOee9rINUMX9N69ysYJduv+ffQkg1HxD4rA3otUM2nu+2PemvzNAFurpF
0vG/DbqYZulnNifR0UeOGYLDjkwgGW9bbwSVGyBnwQbLl7YkFMR8WkLIubLvUh02+Z0iJWurxyhc
TcBqnQZz2YeZ2omfbZnZNrSxlJ3rEtM1kRXBtwXXg+EWvamIJ7RdT3k+08RpUDhHFsLin7fnNRZg
bACijZmkRKIitEzATphIGtpEBlx9OE5lQl/oYQOLFbHbmjB5RpDpJjELdKo6Mp7PddiiqnpMW8Cr
f8aTTRMpSs3wKtEujQwk9fmfpIsNXmA6dyF6sNGsacLz6SYT+vkuyGKYvPdlOa7oSjQzJQ/YaB9y
03CFhEI2TdeYzplN1+jUKIXGZiz+E5drDtAlXOsA0aTzNtk+4BAwb2LV2OUJallUJiz0wB7an1uI
oYHNBnBD4++5245L/ODNOwMZktz9LWKX46T4yGdIQn5u2iKTYnaRwH+by9cKgGn1qGWVcQjqujTb
zjkPW4rCNe/TQC3mRcbzAYkCnXkKgJ1M/rJNrtMuMvMISJYGFroVj23emBrfQ4yVTD2GPsB3tSJx
YJtnpTn9R5yQ+bKNEvNzBEQHkzO+O/WTlvN0c5XjadX5/gJCGwFvGvVHYQUDwcEbJ4NP3AagmYgT
1mc+S3pf4gz+KOfZvEvWDmaLFgV+pv6trwrNTkUcyPy1Yrq/fktnJOG8256oac8fBCgfcCvb594W
0XYztp3tydpMvPvziCyYfXzI/6qdtyAc+mxDdzeQiKlsH0/08UljEByIfcxKAJLdCl1w/47TOfmr
Rm/l4F48emb13Tw0ll/cexhQTyNIf+Sn/6QbS7BEgg9xJUmS3frqd8l/ksue2ymtjly3R9six1gM
nVvPNDpiTDf5K4/Dg6ZEQAvMBN2xCPizaDSPRsQ0XX/vzXgH7fKyQ/VqpwMsy+SBVd1Rt8o6woXn
YUJvx7QyKtflFTuvMF9CmQJiowcqo/mHqwGx/m6gpXwwN5jNRu28gEtkUsXlQuij1kJaiUwTIQ+k
uZuvxZialo3bBaZl06+zWbnnDgIJRM83W88gPneEmq4xB/+YpqZNhXmb6R6+XU9cVhOMVJkC0G+2
BU5QQDRfVhNJ0aGhPNTuxynlmEGprMBsFR2fnFvzExaKWTm9mBDSA22HAn8GFdWsu7ev4uUkgsk3
4GsRUD2BxfY5YkzL8pcxdGf63dgmrh/xKDK42PN01C5I/hjFczKRYZ+n//hFvT/2f9n75+0FUAOK
cN8B7YBL50VzQWtrrksZzB9Fhbk3YyqsGLjT2wiAJhV5V5yWNpcRVliZmnwfoxxiw39jZHoyhvu1
1UGbAcwyiGXpssjdy/4sABOfxMzLKEZZ0OVDMVB6Ty18b5zBrKuxRAoJuaqmrukAhNNggjhiH9Tl
jG8M9GirwcEPRn72yNSZ9Bd+PAKDYNOi3AAbsxNoNfZPcNDRotj+MdZBXOrPeV6ZAm3Djaa0FVV5
iGlHLe+NHV7ddWAeoRlM0/9iK6qL+ZdvJ5aSVi8eArckRmzxMk8IAdSap/l4NmuTdlbnKF2eJ+OA
v8yueHsFvmyKswQY0jNrsJXtQMJ6NXPJwKO2PQTxh8RDfwzgrya15lg5FYHrlJ7ibzUZEs7bb/xq
A3q2Uo5LaUdb3KHH9XLpiyGAohbK8cE7Z1l+Rzstv9tGuKNswTNsCaBOxzCRf8bnYu3ty7j8/AZb
wZHuQ6ejO/8KrTBOju7jcioeYB+du5aJ4jHQwk5JidggkAr226p/+52dl5RWRq8G0AG0n1EsUwH/
sqHR6jQG0xtZ90mJ29O0K9B1w8EoyNoGkY4Bpb72J1hPMxZBP880GMagNYcwm9Yc5RJZ8egLqm4Z
ePa3r+1yiUK84F54bOnQYWhyGRhUvwID8CP7fmureGdw5TCGFGnnJTpVMUFqmwZBCjeZg/ffCVKn
lfBrXBCMigGrYC3EsBas3mWQRO0xANPf3ec6lyvY3PM9AXKp7c9LPLRy3I/OgPpjkSuTzjhuVzk/
cEOr8vgqbCHC0IaOobpnNxjBJK54B6FzuZSVI6QXYELO2BKvvUuADseMBrAf+g9/keLOC7WxSJ1o
SQUZdVKQIq77AEkVSJOzlphVv3MR3ktIE+Nb4XKjAp+tDCLqFaSJVECbbu7ykHV1wdms274OuodQ
hxjRxPNsKax4rAUa3xOq1qa1sZGbUwV2vNjlTADlx8H3lia/btbWrv/dYNyS/0hQbEBGa6d6RwO1
CNAQJBrIxTIT8ToOwHhPjoiJw7Q2meRIIFu8+pa9tyUxHF6e7Rug6dYtreNZD+DmK3q8WCcrHKXQ
DTvjNbaYjuBpzUuOE0zNaWcF2kNLOwiwR0dmOWgxcGEMCyF7ZT0EAVnoFiwUepLWM4Lq6D5dQezz
O22E4d0+qHaMDAw1U+eLoZ7ZurWQSavjZBzLa6TODNQhDnqzkguRJIl98D1yWZTxPbcfhg9dm4BW
O9AFSexvb28459UagirEngOQSyfLofZ8GQ79gAg3MSl82LrEzfnjk/pREIPdVnYUwAOdipApHh6j
3BPvDMXeDq72TEnNs9EcY/aaG+T+KgcDHTxz4LaPXTKWQsJ/FrE97ds2UNF7Q8jLGSS0f+AdRA8Y
SICELveDC+WcBrDd3VMMNh6CeXGMkfURIhDV0cbB3Nhya2UZEgJUTsrRc8hLtG8QTO/c38tMS4W4
QLJNXQXakFt9EUTsyKaZwpq6n8ogWJPvrtfhWn0LrkJazwF5NommDzC6/E0QxFiws85Cis8hnvGO
+Dj7ssQgriJT8LHfaE9Uv6moTcED3DcIfqeGdvvblYDKKoJZGVnD8e3P8BIeQX4GUkVB61KQxDAQ
vcTroiPrdT6jtnt/tYYOYEAflW68t2b6XlhE/E+yA98GjOq5TJN9Q9d2Lu4aM5OWmtwr77eB4pbB
t+f8HB0BVMv3rQLoLN7BZlw+L8KYxyMLsLokSX2Vn+e6NcCNqblPk8wnWJYU3+r3v96/8AGKPvph
byZvkaMhid+8fbNfvT+Q8MD1TukoQijexSeviiVBi89J7jZqxERQMzX1C9ZWibEYZWcrYAa/h1J6
dQE8ZgBPMENgctkcMS8DgqJ9rJA06D+ApDtFQHkqsrfDL7YG01lj/aHac+11ae9/f/sGmA/466kb
OKRmBrnAwRK+PtTyeUJAByTpXUaAXL8EwdgHx6RXEU0eLhrpr6MSkIXf2ajiMisiE+QsCEEikRmy
5i4+d+65SNuWdXcHsyhpx4++bOrlW1h22Xq7DdMrxDLc74PTmak2+8aUu+DlTemSRiIz/e82Gylc
ex+g3ooV+EzLD5+U0nS7tmk9lYA5pZhNlqwhiFg2Cbd2OR7x/pWG8MVU1SAi3r6tl5kV8FgWNiBT
sHdk/5dFTuRF+FwJB+vMULunU1ekOWJLHNV5exixAPOyv7hf3sKY5OcIiU7bpsbmgHznIV+GFBS5
yfsRHeaqKAIvS5GpGMLYxakP2VwD50F6+/9Sdl69dSNpGv5FBJjD7YnKshxkt28IyfYwZ7IYfv0+
xSotZnqAXuzVwB63dA5D1VdvhNRSk52CAf/5y//3r2Plgr3DCIkolpHuP5/pPPM8OMzNuyOWJAAo
y4l/TE9uKRhgR7f7vw+4nvX314jBgcMNixjRHSaGmr/9yoFIty5iRrzTAuB89ysuSdVur9MwS65N
+uhFeZ+S5+tZx772B7d9sqdxa+mjc0km7e9d6j6BUjVaqQ1VXoJqHWyFEko48TIGZdLKoiaeI+x2
Dc6uTzTJjOQf+fxUuTGs6DJwxsWrpLDaeZBnDiYV+eyWfiXJsTSGu8GEhawDVHDX45dK4uVNQtJZ
AeVVbP9jmvT881Apppp6lieEHMUg0GwT0yL7kqk5tKZWCC5TkK4Ijy5sptHAyuRo+jFx9bT+kXMV
d1B8R2xUqIIyRbyJ2pAGvS2o5QfF2SJhyR5vHL9EHwqapPaAJUU7ya8kUyI+LFJD7kuAXiNpsbfJ
F4405I0BqycUio+jThQUtTIZrEnlE1nZG24yHsgC61f/OlQ4cqi57TYM5wqcMU06NrxTDkdCOK+X
YLH/pC6WPqzo5ThXHmMNnGmyoFmcenvVaAu4pjzd2Tvmo7BhwDWJE+8aVJMK7DW/xrgDV+uoJHP6
JBjakbyYQSekVVlzoY07y4yPbAeZ/11np48Fbu1m7ksZ8iThcQDhpHJSwpjtv5iQaVTrNxJA3ois
zPGVeUlJ3BxWLQ9jEdWudQ42mu2Pa23ZXECDaGEGavQBfX1pea0i/47y2Tm6z6ZgmL7mZESgNoBf
8LbopEYr7EA1gxid20MFH0o8AI2Fee+6AIUdTv83hE8Z9ZkQLn53FmYrEfKE4FbelXVMYaxhPYwE
MT3CTHHwLQ9g89yUBZacA38FgjkWORGvfVJLXrUGUiD1Hz3J4v3YFKtR+sboPCeFjy/4pEF4DXXZ
ijjXMHQ8IUsky9MVcjQDgnCferObi/TYbVOxfSNCns/ldBRp/qlQcRKXkeZb6r3Se8EVhFufpl+A
GZb7CikupmficarWvlASZayvgbstxviMe69h3ae6TNLGVLZsFJDyY6yBCkjFA2uGgHQBqb/EUrSz
TWEmT5pEIzo8rJyVfYuxsM3JEz0E8I7bRYsBWA1ZC64kiPq9eAnCYiRQXSPsrLwSa+nVKqAHuGj1
3ex7FbpW/qIeazoveWWL/cUVJhh7ctpEaA/NWYymfAyVWIFQv3i7aenBFbREKmWPOqoXmEJ5MJWm
M7ft3COIOiDXYju1BNfDEeCqk/yFdnT5eTEn/dnsKm8Cwi3ThF61vI/FE+WyCY3wg9Zz1kvKZqu/
qXrEwtXHBmaWcNlYMyl9JPtFoanqVS+oFje+C68XzjlSS5fm/ojLq+Xyt7srx13Hau5+S32ZdGZA
n5fSJlKwVfG7FWsC1MvupYH7MjRZibV0lQKmCRSfOJvEfF1Gpgu4M516QFPH+KWt7CA9N45H1ucH
yaEYKj9cJNQ5zVvJDQStkVdoW/BZoE7gylCDo1i0zTapi7h3lWmq6iapV6IIlTZMwgUlF6SDfsYZ
Ztc79eicWODX/TENgNpRW6SWJFk6i4TKRy9r/I28GbVQZnUcsohWS+PxMhZNatIuVpMjmbkEtruo
VDr1ss3q5+1sR+8QO/qNjDDu7iHO15g6GSzTlslToDRM6tZ8PNv7qjdwFVjkA7TxXDK1UmLU4ONZ
YS/lSGyychfIx1RyXoq+16ICJZFxKU/nS1MhxgMrJn/f3BR0pLl2Zz8D6uVBgYx0l8tX0CUqgvtK
NZuUhvRgvzyXdTfEJSmpbUur+GvUGUGOYbLmEE/sotFLT4wFCc/1Vos4XmiXKZ2kA3mEpBVAnuU/
vJc7+/6/D9tuAJrXbeC9F3Uh/72jgAti4+QFqNVEmZQmz5a+Qaa5SNDDpjJhyz7nw5qjFdLbnBuM
zDRzuMl9TWM/RTPucLnC1dfNkY8GtbEQQI8OYwZkVaEiika1rrRWiZLvMkkG2jijSfTMBpXDKLlO
5nQIvR9tPEmsvrRRsDEmqD9ZCsBf1G9Xsxt6Inlw0AA+fYhSDF6woPLl4qlmjcSTKgVFgXLncOKs
rMfcoA/5ofN3qq0d2/BnL+sevyeQy/VhAiYxSKT2Q+20Lkshd3VNSrZwFmyIGtKe3YRxUsY5IN/I
J5kMIGzBE6vtVxEMHeHOHkY8gLo4ierCuRg+GsDm6CoJOxmTcpdz21nuJ2DGbhkS9FvFCVmfAIDT
cJ5MkzCe86iE6+qxjVQOgZ4E9HZPYBIrwG3W2RNKQHLitjo6Jl2DuxzKtHIMqr/7Rt5f7hAfXC/I
enDUDzpggMTsi1WKoDQ/W/ds3C/6hEhJ6Sq5YyVLigxCDbBjtfigbJQs+4w7qaFKa7yw6Ei5UTQn
csnEcyifGBgz3juvtj0GLTL85DpLrcrEA4M0Jl2+jPDPY3PKlGmnV5qe2OY018jC2ZGL1joJadNa
e4IITE6Vrv6JzIf8RHZ0iY1W6Sjlflob1naCU0eoVDwmWwGfaoCj5s1X+1FkR5C4BppgCBi1Oqnh
qVfjIeoQuVpo5jdRPDvRTWhfFPOrH88t2zWO3SwjFtRAqoCqQU226I4pqDmK1CKwnhbfTYoaWOTB
vW7ziu+F8MIIZSqQepqnxJKn8Vy9c7kUOHcHqA0HbSd1LQXXLhzrrskumRn77nulbnbjozV/HXNS
EUgySNEYvji+KQl3RyTJIL7Giai9Bk+CNPwTwijlYBwBpOBAKXqMfAfpPUVJg9BUJUJCrqlNyIjL
NH3UHPw6eKVAOxfj/0qP0+BKxkebXXKlQbMYL7j/3UBbQfPJnDMH33uVQSWgeCtQ1MLs7qu1fseQ
zW/9dArDbCv9Ww1WGMk8FpSnE0yR+ocuFzuSxS5Z1MdRsBjNx9WEyIWlV6JGp/R4XuXvIQjiEKxJ
SaG2/tB6ei0W6s6Le0J+5b6rL7K2ILJD44c9SrlZujwNSkKEIZWusjOHkIV2BjcrkyH/65/Pk3/H
KAg/DHBmwFp5RJC6fwcaN89fmiypy7uqbBFnyzLhfZ7fJF+8KiZL20z+X78YpxBHeOAZYH8P8urv
UFxZOCP1hVt6l5dpF75TiGgGiPwpvp9Ioujo+qjPNVsFy/w//+K/kyFA/BxoQxfeDNbD/S8VrGGE
hGFWdXpDRnIburcAqyNp1REZM0i4kThMQXjdbLpf0NFsUzqU9dHNVoc0G589tbcfin1pGU2SR4pn
FIHT3H765w/5dyYX+jYMAbGdAOWK+d+RRytqlyBohXPVwiQlR1x0XFxPn2t0MMOlLY0LsTN7/na8
hEH4ZRlF27bXpiTkjZ6UqgfK72nxoe4Q0RxaY8p6XdshJ1Ll9HVpVZbkDmWlUZeHyevLhYghJlUn
PVfEuYDjqrfF21mBf/6a1g5//htGBndu+TjnLVocuRV0Mf8nnkENQcmzKezL6KWbETI6JbVLZl5E
JxQxdiORBh1JUxmz/3GboyVOzoTtpg2lDXuOnO8wcXN+DHrLeLcmFhWCqXZCRcfiaT02+CYS3EMV
oAOnP4AcEGM8punW9I89XDZNnFVA63iOb9aUvo96LqeATBDSbjjZzdNISXbNyYVCAw1dI5+SxLkr
WoHBMMLBYLO5yz3iXecCNWVbd8YRjd1miWtLpA7l8Gk+eO0jbaNOUV0BfQf7jYBRtAvn1auc4LXY
Yg+TbeAa01CcY0FfgXvf2THioes2kXHwhBprrTjAoNShALOmNKPJr+Ua1fEjpQoSTmerMeb+hECn
jdantR9Cp8UOnUnUwDPCLUFGKwg8XW/NAe/bcqIoIzOKs561vGGgSvX7SsHcQq+Q05PMSpscQelf
3dk0CdrmxEf72KUg/8YOrlnolaz184oZAKP1Nsqm70wMA7TArjGoFKMS43QKfhG3k+bXhCNIB2hX
1JjzTn03zjx2mwri1GzajMaZVhzbWHmHT2IZgi45jrSa03rAyojq87YitmjqKZhnQKXDposIs3hB
e5Vn1G/mTWAOxP1ObfE2pctsvjP92uHt1PaWlRyLJSaW/NgieYA50+md6tCUhenEDemLeFqLBxG2
Mj5JeRV0pKmeBagxkqHG6twmtkYanMeildO0wAg0UTJizN5E0y4TnvitXqQkr+H70oAim+neX0k9
60+z0whi7PLQyF//j1eMGIj/xKHBgAGBWdqJoXaRDPydGMOyV6MjaL1b0aSZIw4oWZMm/2ohqyQX
k5UwvgnIx/FgN0u6jemNIbfDjoObuSQK9bRYSwYeRuWUdWqJR3qY57EFm5us5CstV8TiRG6VzI82
xWHDMV1c/87kGky8zOyXSXGH2BUcrziW0ThQ0N7z/6UUV1FT/pwXxOrcGS2pV9cJWwSdm00m3uKB
FqmL42UzLjjb6j8Tg5DJDrPRLI/9Fnor3gDfnm99NJzlhe6uqD11cRKMx2xcEKSeLBqG6QeL6vbJ
CNZAHEzcPsFhqtL5RGWut9GEHbYn0Jkmuks8HDVk6tTBA6EBlHnNqIlDvmwRfCnryXqcelfMOFMc
+6flR9lduXiDfwAlkoWLEQ2wY2a9LhXtQcXYv/lp2r0all08la6x0LU5uohAqJ4DNRLEfaUEkz4A
V8GF06fpbll0zJ2+GswHPDjG70gkzpV8w+q0YoY4o2umFMgbwhu+q3U2jZQ1qAH/+OoTqnIYEIAQ
1BVtD7IOiPK1Mli/maW7XWD1XYrgrXJ4FlnXfoqdtn9M8N1cinX0Po+hQWtOZDaUu7YyyRDw4B4y
r75SDbqeLLBbGS0TPJI8lNzQYzl+NVvP+2u1w/RbPIz9ywo7/5AQP3ZbDv1YHFAhuqcmayzmpXk7
+0vuonra8uXWdEYKIdFCPTf2YJ23uc/PRe7axJaJNjkg7Fp/t+FcfOkmd/5U0ZN3R0hZ+jQHJh3U
Rp9357Lqt3scVdEXUrfKOyuJvU8h6miXnkbSjlCLh/cm4tdvpTf13yJi7a4obowjOEl84/UT1XBM
E9URuMhwAU1D98YVfv2lHee6OUoN/sVZhfGW0ID0EMniTwil8QvKbKoX2t65zkFjP1IPTiHtJrY/
RR8374mfkc1DB/mpEUUPKBVb7xYJajdBsxY3TubJjl9jfPSTob1aqRC36UyzoxNvK3ryLMyP9Fi6
n0gqDpczOcc1v8WKzwZn1/u2dddDHoZ9QAcRleEojV8jv5neLba3KzrF6FAQ9IDJy2M9zArzq8sC
fJaty8/0dwQ3zpY1xJMNfAFgYe9ryDCPdX7GZ3tqwqZ+m6rco1C9y5sHHk2OCVE7857Qgo74N+KV
CQvrISFg5m3J6Enu7B73F8edW4/l5KVpMiyk5Gm9kjGz0RMi8re0lnXms12jnvfmGqSE6t6ImhqB
Slg4+FDnsn5nQa2cg83/5Ac2ngJsCUveYbWN7sdqBNPFw7N6W0ztxJqRbsULEYXjy8xmAxs/1NeJ
mKtDCAz9xUdsaR/iqrGK4mhk9Cwn1FO1NKSWSTX8ZQVj/ZQyrJ2NGdaZgqzAzA4J0NwZ/+crTfMC
U0DzPd3s8ZZE+19icF59cH+yv4vlYkyUHm+R3V04+LTGrTV2RfQAVlfd8MVK58h41D4xUaTRBWoz
FmgBbLbk1ADfwbrWsrzWaGAPkFXmGwoKuh8ij4oAtzX+MpKRYqu2z9z6wKcqf/tb7d3kqeHeN9va
/cS2ZtwVHGl4udzlMXGd+W7KBoo0gfiqE8kW3V8ze8e9tXr+N2Lqupcq7kyXLshivPjr7L/a1lD1
pzg2+rtg9ALS+hmI/xhpla5oItuRfA+bILFz6g3ZY7c4E6E28dCe2sILatniGKfhD0j78GgP/Uo4
IFf4bhKVTQvXjDR984fP9KwZ58nO0+wCimF+TmACBCXpVcwXalhLEPN+xo5vvFhkwP1pnJXlJ8qc
B5wZeXbgwpt3M3lo59CZqq/YM0HZli18i50m+VYgaRgOjZSoHLgKFNFEuXfJF4tU9izuy2vShNlP
15+Gm4Deq3d3QD/gxiNl5v3M6dDfKF6nsyvm1cRyeyHgr7ujtaU+EbIFCuYWVMhnbfY7bNPuyOAb
vtAwFBEP5yY3ZbhROSMGyoM8O7mvNtHed9n6xAf/lQ9+9avbrBryk5TApnBYuztnPCPPpfy5hKO7
K9wxesK05FIl6FE+081JdfDmrD3lnuE9uO3iU9dn/iRbx71figUPYOnQNh5ZUvLOu3vK+rb8sbl2
Sva31wxob0aK1ugT+eqTQUSSWlFkT0Zi2Ec24eZzTTPwjR8Z2y29Qe51Xtf4xuV356dAuMbnNBSC
cD9wz/Ky5DQfXikRSfM/Sl0PSigVxRsl1iDDmyUzQ7Ktk0Ccsoy1tG5y2s1IGGeKtKMkw6+lj4sq
WUKhHjp2RKvahlnqkz5rJXvBgsJ5TsGe4VikAIf48ghIPY+k/5XRcSmTecteA4yzzLG0SM/8E09l
WjFcyUOp4vM28mKm+mC2E8apAyAC/BwFNEn3PaZ7j8ZiDbRsNGc6jP240m6j2qvdXxp7hbogCvRI
7S/ngXUSYntEXZP0N30MvUE6VdLSz8xb59dPeTWNYqK2mbKt80SYX3o2hp4eG8OoATSMuF7DPyYR
kfEdkfVWhYmpYMQz6DeYLx30e/3izl2c/xi9pBmpbiNOJ/tMmGdsWQCzRWnTuhrYi+dfiT9IKBGa
iJQl7HgmQH89U7ZlhETedEVzIPghwacVzzkb14HwDWmHGhYYN81w5lGJRW+ymHROCjGieAuZIc3E
7RqheMmq8Q+BwwWtiCOGBO/3Rwid3YbF4wy/nNytps8rFgZNe42LGJId3K3Y/DcGsiA7T/k8GVd0
LUX9SafyVxvUeMPtoMvxVbEkEQI4umjilMsYpMIa/sWZVcpszHWWx4XFqyQUg+8C7/GTGo2pZJMw
mqYXUPVjBz3gUuuGFx0hpx1dUeyWvn+OHTa//olZCrR81mYmRZxQirNV+XELjWFNriR8tfxORSwa
GxGCtwoflCQI+VU7V6K1wsiQpH6V51xKxNCOS2upoiRS9XeajtHGq2a2ZSZ5as6SEFbKc3WO0HYI
ZXQVygjWZbWE2DgFSejanHGrEBWkPDCaQ1KfpnBC7m2thMsaPdTMjrAkc4ZhNK5LufiEi3WbBsIT
xi1cn0MjUxRwaZorp++1t59j0fTNv8bID/r8nnMxVrSDgAE227stoYJDHG2MoC0uFnLoeclVZ0VN
VPuAwjBVfqmwgRbH5mi6krqIAxQogNaxZRAH3tsCRQaJ5wWW0Kt2jTRdKN2YXToD92oKVOF1vhly
0bWFcLSrFEo+sTkdjOcwI8LxDwHuSQNlGYe1F/D0+BJe3JWzUomQhrcc1okaPTQ0hhBLsM0bwStX
q+mnlaB9hbR2rr0siD4CQ9jE4u3osVA1E4LGYtTQRlMA3x5qh5kIv54ywGgQ2VE8TN20koP60PCq
2/QBy0JWA6BWcbNBSYk0kjeUbvSt9B7ywqWR6QN1DHaVurbScrKQsKG/pNaSX6sZvzWzT1z0lOtl
xELyUVwbvxe2vBoqEJ6bOmacqAymEtWU6of3VSUYThuESYOjaE6TSgbOdO43ogBlbuSIfsZMj1nO
yQG3mbeEE8GNu+FO89Da9Od3QnBGWdwoNdtDSa7a8rqQCza8axtnE2U4hrWyYgCVyvgU89CtA4En
ux4hytZoPZH8uC4/c5YF86tJgm/L6hyleXXBWirET05t2VstU4Zn+PLIKj6baTkRObw4PTg9lZW5
+5puSV4+ZD7h7pee85j/otaS0YfZh1DbcfWRksvszfAwjVJSTNndB5KuXjpNM2ojhlC2uEpk8ora
5chCoY3O2mNN8Ti/n4YmHsm6nSRfT4wDnjbEEpVPKI/SHfe8td7POVis6FeTMkq/U6ooD/q9kq7p
l3Y3RygUaIhNqerAci+JoLF17fFztTZx9dbaRJRRGL5Oy2oeVpdA5YyONMlX6CgipbEhwlh+HAzs
YrvS7IUiJg5qt+U8uOc6tVTCYczb1/e+KNpKgvXhGvMscHxcfihm1BqahCvlqmz4bY+JVPyB2rEL
hFYsXPXiyt3eDneHvAOgwl/OsSlZI6VnUmu03ubXAMKGMvjV+TN46DYqbN40A7xo7zLOIKlzUTSQ
vdIpihuFZFZ7OSWIq72vaikjmFg66zQbrnjnQQEoJvGIyAtmpduvxkH+w2mnOmJKe1B1KbM9uJf8
iNayyje1FaTLTc86fKevMMw0h1jpOwF+pGdQPSbAZnL7abpWfnkVRUzjgdx+tGeDZvSlgQwRdrXQ
eKIWYh+5AG87FmEphENvL50xmSCKIz1FqJq5Xep5GRXtlmezFC84lG9tr75YybK/XVboLtJACwDg
inm+KXI/oFt5Z726JcdscSv8Uq4EQINy5lEM6tpG0kdUIwZouoNVNpns3lO+AZXD+JGzusaS1xW4
aNnIZiW0UPdNm6D0zVbGvoawe35u1ydyufHnWG7PmXJUBE2wEwI7A0l6wsSKVxPyZxBHj6E1Yvjd
ox36PczB3Qox9TdxVg/OdCY0pinLO+DPsOuvFvXuIXx0RKsniZU+VX/rlfSuwsS1GoDmiDuqXaXr
UBAtisR+QpFAnNChcEpcvDeaE9PyYMftJZ+DLlpOpVj0nbQ9lnXZjr+G0mom+4vTu5VLWbUp1mC+
WNYqI8BMoiG5MopDb0QkvSAfGjoGeMmel4yPL/6+5RjlIDdaJF0MUAkHUGmJ3HXW2tPISCx/KmmE
8gISjiAngHZnw2JkiFwrU6Vlqs0LlszHPu1IPy1EogrtE81WBzjGCO5o2hv0HITJ3TUk+/LRtl0S
547mJr3OFcRzeRIGR8oTsgM6mJ7oxOBoekqcdAmKk+5F0F6uKCS3wv6Wk3VURshu9zdZP8bqha5T
MTrxY5IZy4YmiPaHpvs5WGipzg1lMGI9QZ+7fAs96Tjq/meVETjjO40n++O1y9WSpGl4tIsIqVF1
9oMh41qZbi9XXe1h1kEAyhOXKQUE8ShSkKUvYNHnUirnzaUUCDVTL9/QnGZn/pQtgdxm235PAR1g
T7iEvZETlUMS5ZCjDyQDiccl3UN2JzeasVtrmYTmobVMCOJTEu7asafTH3TgmzGQO4pdSWWdal1O
i3OA2+y4JkeXl6Igssp5ahj6KMerc5wRmILZgvnvkqbaiNsq8nICol/oJJCjgRknEH4jgkkuUe0T
yESBych0RFrbgtXYOG4Foi4QZ1SJFTVT+xitpYWYPGkTuhWGkwXD6SPRjjIs7oul6qU6hhY+mLLJ
qB1RRBivvHsD2wWfQJumvaGSZPVKFxA8ZL66hd2/FYW35w2o0RYQpucGKkVm068DD5l+ZvrWlkQ8
Yh4ZdzPGPen51zCK4RiuGfas3RxeM44xlcnXRonIwtKUL5m+rkR/yzcFcYF8DZd4lG+vObOc0Ec7
EONhnpa+naldVXsbULrUWqyAkfM5cMytbpAtOjm5qPqZ0ScPwv73A8hACuStXvYzFYepRZb0Skij
rT4mrcT4DtapxlwM/6FOpEkzSH3amKcj10xt8vqdpg9OfXfOxNSiq8C91Qqon2GPi0l9oSZapgLo
BdtQfnO+vMwP0O1hlRIhaLVOoOQN4erIVVdzrO5KrU+PbZafSADIHh2Jx1ZuOXrJRokk1/bJJMMN
CacyhZc5sSbeSeVKImhw2yuiK2e2btt9+tbqQKN1aE66TzOLle88kVjGl1EXWj1yEQpFrpH6K1vJ
glTmi6389h93Uyknk36QN990F/CmAwJwRqhtIDkC+/0kjaiE0LNVr6B4k0FX9Bah3DyY5LjV7SGB
2QLGB3IyCR1TxiV1H5wxlDddaZv6MJEeXqWuTtTIrTfyiLMTvypSEQz6T8AH8hZpjRbiWblBWwO1
xVQuhG7iEW2hXopuwDmVXz4iwpWCgyAf+bjWyhSfKvlvT5o6ExS6TYPf96GiUx95bBcgAC24VDLC
lGAcbpHWeikJDy0H8lFX+4CvAA0wyr3Ta9ukYGlwOnntzXWRcRHyYkrBinKHoyOUS22EzYHrndiN
PInpEjthBRJHIe9LZmtsPaEKxKsCbxAhLKZF3oyVJZof1oBg81N0GLnOktCH3s1DLcGHUFn7k3Lb
TxSN8DPlcU1+ln2G0dOiiGbEeicZ6oswboznZEByo0TWnL/QtVAoIxf/cZ/YFGiTOCEI5tEDHQyo
XWC74d5wGJX5AzreoDJ4bElV2HM558WWSh417Oqtm25OpkxX+be6lP4oxjAlLEVLznTfgWrwwPg7
NKJ0iDpERU1Rw64OrtSkn7itlELmaqUo8km0YKOMN7FxZ6kaL4LvOP9oZYzeF6DadrRMPev62hmp
s8i1bR/H9RunZs0FSQjfQ8c1aDUIig8pXVXjU4y3untHZs6RP2Ahk7dXwV1mRh02MJnKAdE9AGZb
iJoBrxiMbSBwNJ2KJ6JqzG0+duYSWUw98jhDl7cUrKlRG05Bym60883ZwnaVsVwmEURIf+VuiqVb
jrEW8na5Myl8znNyORMXscVjrjSKbOSrzHVO6GR61TkbOtXC70e5vqujQKhWeX2p8VHI7TwFxeKu
B/4u5g+WOLWXxxA40XePvmqwtGxmee+kQ3K0IlJLRPUCRNWBnEsU/qUOQMaCcOCRjhuLkmsI57kJ
9SZSDbZ0In+kUvx72QKitf2lU6JEdEbyEg1OgQGzht9DtlqfiRGXFu4Pn64SEnEWk7O+lhVJVzT/
5EPno/SIvKacEtXjoCFM6hxXYqSoCcDDWu2aNw25tEk+BjbVBIt5SX1D7odav6ceZBUmTZHbyMUj
gEneE+UGZE70kMw7xjDokKUex/XwWLF8Ny8YIqr1uexIdg8PSrG69b0Uz2q7j94dVR+MLkjQoW1Z
xzHFOqNj3HpxZ7UVs8oFt1svaMQxEin71OteMDdSY6iTqjoVUablfu0+oyX4LXnLNZ7ScKiTY2Uv
5Kuqj0qOP8uxoVFFMHqx0nFW2utQq8mt8UKZCJYibmGgss1R5l/Qy+WEAxsp/rL2imRBfiKC1qS9
wPLCdFxIUokLMCb9aYcow4v9rOWyMMvyCyX+upj9lWz/0FpPYHQyV7tESsR7qVS9vjz8c/lUwBa1
Wzx1YGPcaofUPr4VL7Hs3FDiegULaLWmeomCHOifQ2nnyjGjN30Z8IPHXv7UoKqhd05a5tx1LGVs
1MNustG+NfDSja/rbb18FPRgIlRUzKYmKUS4UkQs40HkzzTDif9gUGONtl8YNIcGMGJjTmbxUdlC
4o3kLftm9saA0VGfJbWmXM0H1n7EnybkhMk57Sx3LL6w3MnBnMxlecFD05W31FohRgBDKRENY1Qe
AS5ZvY6nJeYc/uGIdQ9UQkUXaG+368ohui1ooWsOyN3k4q5l6PqlCBJy/N4jMF3ePi14jlWwxqCk
oX2drgFvZuEM4OUagFApWlpfHi1DMp2rcMTzB++0j6Iactaqe2nO5RamauoLVXLNrMDDWokudYLA
jHvBNY/NXA+reDVSQF5OlGFtWcvdZlHrQtmEX5XT9tgi+1+8J+xiRM9JrHSL2zL9s/QmM9QlKGo7
/zwWqGv8a2r7wguxOFmU1V/HgEjlgweKPE3H3B/X7k9it41YTjgYt+KJo7ZVnvyWiuHp+0BciRue
bAwvxMl62+YE5zYGHLpuImj9k0SjrMchJ9brXnSIotJrVHIS/7SmYnJu67Vuyteax+hfngGt+1r6
UyQuZO1u8Jp5tfrA8Uin7pq5m36Ybdc3T7ji4uoaCz4fKioHRXfDe0fil3cmBMG9gvml06el59m6
VHa8mte2Meft3iYV5lQ0uY2ivrED5oKE5Re5iRs162HE5T2dzHlB/+UM6XzXe8JvQGo431kP9VbX
MwavNvcvhNtEpP/Y29zch1m5mf3FHaJxhCwJ6T/LLm45G3QxZY0xPRq0ApTrEW0uiv5DBgW4GAev
jufCoefMrJ0AttYgI/A4bf28InUK80FQSoawzF2OTUbTT37I6JVCv52yPvgnk9fAwVDvmt5DjMzY
bg5GWogguiMpKhv9gyMsc9lOAs5qfi4bv+rfGq9G1RKJ1JvvcZFOzYUgX7umia40bzLiKEh2xu3y
3BJA2952IJ7uY1QOjXHvNeRg/gpZlNtfren7ORiogUf9Z7WhdyrO6bQIVxwGZOYtyDBpB+9+OcM5
gWF8x4YCfXXwdOTWrm7mEZGSeo+NOx3BGv0tO8xT4DQ/vY3xSlrcFtA2XZqjgMPAShLjAWWM7X9C
JMOVOfRutDYO/RQFXBRR/5BQ2Vp57k0i007XQ4WblPQGtSwbiFhYV7X4Ww/KasRXLoQM64b4HoK0
czhQI1KTSEvgVcXP2KpaSeWyKzX1gnu9eFRyYvVDcsVfsvpJD4P6KZa1BXwnOpVgdTSXkVfOHPKG
8R7E60mJlPWGoyBPRZHGJD/tazP5WjysAUp68zg1QNno/4k+oSjG3jbvWyy63gyfF3erjfBcjBbk
RZYF8oi0WSj9/gy0RDXIiPdB9H/PbHI4WqyO1W3Ae9F8Hdswrt+zsfDj3zMN8RgkTWFWL2M5uuRK
DNLbqL7tqnGn/a+Uuj5b5wyE2SvN0YYMGsrXgJ1sPTegi1NIzKORLM6JWFqJTxQqIyfbp5KEL2mj
4aCbOqsfvClvw+u6jEgzY9Omce+5s6akxOcLG00bzuRxnBioJ7bmgZEC9+2z79Tx9mNi8KCTzEdI
KY44w8ALzs5Y4Ax5s0s7t4xrM5QZ6XCfg4EfH3Q3SH2sSNyn/cTyZ+ClXNMmIgw7yxJKK49dK0in
XirTa89T3/XdAdGUbWBlo470qV2iDvHTOic5I4AXFheCr/qLN85peY3GFXkSeQBBhHA9tb8UptGZ
TwMOq5PwugXKqCz/KjCvvhLeXdw0djj9YvMZ21Owmes5jrwY786a8kvLIB3vARFJvO9FO/8RGRjc
Dee65nMKivlU5cK5C3MhztMc8SKO4Mvu75b24vo0UEzZX1NRLr96F0nZIdzsOTvOw9S+d0lLPsuK
BuiEqzv40mNWvicH1X0gxMOpD9ucp+vF9qruyfeW/B25ePfM6lZyl3M3JUCxcr6lbW/cBDHrPI7R
VdzYpTXjxeaQbf5EFs2qVrbN+J1ZPrkbuPllf4ibyQlOCVrPWxv0+zfOi+WOMNYU1Ucf4VeBguDi
Fe1gv0NBFN6jzTGvJvx7zq1jCqHdHfo+AyG3fOFfk4BJ75BBa/m3nrdlBSaXMMkRg9nD+1ZXKJAS
23dIS4O/Q0dREkKy2hix7NzsHqlOgC2ug9IuTjkHJHi7rrkNqsw55ZYzP+RxYv0IzSb4SepQ9itL
i+kO5aPzPC8WT1nkx5eotU30S6V7Z89DER5HcPvlYJtxf0fURvMXexs7g8C09JdhufUlTXjvOOp9
m1De/4g5D9FGPeefajOqLqM9RlfPM5eLQ+r+T7uy09c48/yjFxXZZTa2+HOao90JZruEiZ3s5Uik
S/dUuw5Lamak4oTCruquThVkv5fGsL4M4ZAu50KY/S+0r0twQtkIAOimhmgPbZGwssSkWB67Hh8k
3UtkZ5VG0T6F49IPZ3Oyq+okotpBaGpm4opNfH7LI85ipzoZzKPtxgJhyOLe5wQzP3rs8fdbMqEb
TFfvi1V35WXKY4rjSeq/Je4uQRM5znN8i3ZzSs6sS82XcFqTB8Jeh/DcMsG9zEk2/7bbMeH0JkIY
eSdvh/7EF3G+OLL19JO5UEsEE52H5rElEfmRX4tpNYm3SyfG6ldpEDH9NQ8Fjd/8F5dQ8gP/ytgz
32rDrOMb0xD+9C1aETN5j+G8BDgKOX5vkf/VC7lDS3GU/yRLrgSoI+hFsA6BisnJmFJ7Aq9pYss5
bytQMD7LsVqe8UMV46M9YyG5RZ7TWrfgaIX1vq70EOTHMJpD7zXBZ5FPh8DibWNtsYGMx9NCfXb1
bJp2RVoSilEi+6tTsRp+tDlYAKnQy58zCgFQEo2caJgH7wj/YX8v+3U+VXU8BY+LmZsw0Y1pmg/z
mkDt1gIf69Ves+1TQ/RIcDALb/iU5REed2oM7DTqESgiSTvkJgT7zYqdrqFLAq7oRNfJiGFmSjrz
lsegdD79D3fX0tw2coT/CsqX3a2KbQEUSSm16yqJph6WKGtFWlvZ25Ack2OBAI2HvFQqVbnkR+Sc
0x5yyzE3/ZP8knwDcGT0ACIpoWM5lne3VqLcaPT09PvxIfWbN2vXGdI6YUxUwZSOBsILbRSpYOW1
VYuPISQLt4lKrqNG1rK4dBATaLjlOtCXo9/+OJHhcstG/OpHfD8K54gLTaaJ9e2rQTjDPz/qv3P3
O/RvvOqpURTGqExY+VuHMjwTMxnbv0Qg4+lL7F6LRJBvukGiksXPqYwWFxJbEZLVn+bvgdfUgM5D
FSSDsARio1/K3vZeQI7M8Bos5vKnZyMs0U40fhMVBs+WHx2Pf3qW7eG+229yh1L2Nqsg+AIvnY4B
urH7ool4VRu9JuBGfGEqFsq8J8uPMZzgBaY+6CkqEMn6C2yBBxaoeR8RVr+foXXOM3eYE2KueoOc
PJoGOzlGFqAHkGC79aIFrwjLEzH7ovDu3gt0J2HKNhJly6+v7dXdFhq6ah2/13iB8ZXoPWxj1Ejh
3ZFv9MAYGGSOP1/bay958PEn3nRf6H1VO7B685OlB+9uvdA7LRET07uD8YURO18XzzcwFafWubdw
umjqwD73Zv6KGOtSPP5d3ImtHSxTbWJVhP7C55uSYAPZcCcgO9h3Ms7kp5JxQQiv/QUjXcoAiuIR
Fc3uM/KrWqDmwD8L2FdEvmayrfChVmOFb8nv5lqn8KkRjBlay2ct6VHGlCDW1fIeRDA/PFIyEtFo
usg+WCzfSqu6n551RCDGGCqXP1gLQc0Qn9EoaYw7XlkF9TCSMvBFMDagNOBd6IO6gHvyNzUKDRwN
NRNcdcH2BbSvcw46RdIB2k5PfUwluLj4JG8L4qvuk94FKpFjp5+IRMYGnH6PTP/Whd4BgEj4zt5M
RmpEjhUj63Zw8+59ApDZ6Gg7IlLDoRSENCgpgQTYwfDBNfCrGPjOBCizNVXtD/98iY6m7zbGvtS/
wEX8/2d3cl9MIzCkIWbG5VAr95J205NbzKOU8FyT46qLGwF2jtTcYJjhq6V8XYSPsYDCQMmA6qbf
2kDjSEjfwMnBMhAXuH4kQPUwvbq4vgmjsUUCj4EEJ+knoRKDXkYCPci3LrancigCKjIxy7w+3Lcz
iwa6t7susj/D54oMmIwEuwxc0BfpWDl7kRgqKny3YBPXRbkP95dC1c3+daEuFZLG2enOVFTSS9p7
r/uQX2ScOPsiuDKgNMW9JgNR/iRnkggJr8Vw8c5CB0z3XezYNkyTQ65hZoIInH46HKsYgnNEriLa
qznE8gC7hpzjWONPRD5WnyINtMtAo71h6vTSmHDkEjoDW/75otvvXlx2X//F0cwjIxDM5n90fW9l
U4S9HSxtwOSP7bXSpqi/u3dmctVPCx6EsaNr2R+NXUyn2MiBAFoBLtwa5yEcwQZb8ztfg4Ox9962
RBFHN2LAxKSWr7yhIbMXQHaPEsvAdVHQWBNubMlXTMyuBxH5o3AuDYxMzWw1t0uX72GvfxZGybTS
xM98VEtYPwz2XgqJJHyLDnAdahKiH2KwSRXODZgIJdvjYTi/1TeBYtxqYC7PDhaXNxGMxFigVlm5
P+wZ5zAXJqH9FMwcaiIphH8R2cOahuYqE2JTBws8IyxGbGFZHsbQ73oI37suyllWmhObPmhf+LhD
Fa4o5gHjMmFqEDbRNz0Ea1cq6k0f15NxiJygmNGjghBHAcYOGkMw/RiDlFoIs1gsnH6OWG/8MDGZ
RnJoIOmbh8nlbf0HoTp0nGPDj47F3WvYbPqgO3fYOZPJVEYlhYv5UGhGBRUbHjgE+zOajbWPrdJH
X8ZLdjPxRBTeNxHm2vPhm1DGK0mdApttrIjGYRQRCwi7Iu7lqU2hahlMcXUZbPB96U9UOjP4ZRb4
qhuwIbaYEAPCZkGzIxlhh194rQJCEo/BzAfywgpelHXzww9wP/UniGcRdBsM6L6WwUxExNvhcEuO
I5CBBlVbDAzXjRNbtcFUrc3HnRs5mlLa6tRQ3etxoEqR5fYqvbshHx+IKJRVHtNKfbQpcESyRsQO
1KnGupQ4VEPYalYcY5fh5A6Rwg5iuTAoalmhp/XXRlhGcKspWA46INtAqbvLcCs6UYjUNhENSGLV
J8JRGkDmECKgxbc+3ONRSTi4LgMzHCfCp9jqhUl1WeGNjCwGw64RBrAIrPTEgoaE0HVcH/KpSK4t
bthmoO4p+lNT2zRxyy5i+tkG3lDm9P3wWlzZKDPQ+FRBricyQFTGSlJsc9A5/U3OhmjJnZgzy9zm
bQYR3wv9MWhC4DYZxFoPI86spGST4Yr0tGwnyLYYTu8eN8VtM9jDiEx8ElRWcKhmlIFZVg+2DxrC
mBDSwy/IOeIo6UTQXBBHkvoihJajFw+lD/UR1jda2oD1VOK6wrifSU3sXSKZdewjZQA9tzKZ8IIZ
oF4LOHTR2EDKnBk9cro2JT7JMVUeHkcir4/lrDd5cMDgmKPMcKHfXelkMTEuEScyj3n89Vgmhk5U
MBmH1G0sB3AffvsuYVyNwHeYo0okBvqC6+MOiQwFJTEAxsDKyM3h1fRlZCf32gzURqpGOuF7GC8k
m4WddxwZ3zxk3BMjObY9PUyC5bDnTlBee02ojVnB2OPLYNje/k2L/yrXDKWmKCjFCkkXI8ywpnp7
/eOeMLSm8xPfYGStMhnTXF8r9XQnkZdC1T2KIv7LGGnxR10kGHQRXpZHJM8yn5gfriqkQ9xL3Viy
3Yi0x4v2ThgnwrmwEmhNBnXf9Z2+8K8F4qIGTS159ebIuqr5MEVpwkz4xCQup/weromOwmCscy4G
RY0wEtnm28eT+QwEjsQkJRi7K6vwNvTtzlG1OaNg18dnqrjzy2QVdMbXcHuWRF/elxXlsP8PmW1/
gipLcgoMN2gvmMDdMcyneZFBhe6HSfwJPFME63LAhTtC7BW9EqDuRcck1DQYKwNIk6DBALYzFcRf
4LCRL+Q8HfpIosJyQ/bP6aDdhRhB2wzG7GusTByhLguPWf88Bg7soDA8Cmkh3/rKmryFYpUuw74s
TIclYrbJ4LLd1TxnhSbBHY2K/LMygb2hzO2IuXQuZTQm6nhlyn9DyBgNjoBXQji+xaAxu2i2TYpk
aDG43t2P0MMh5J7vHKbwO4lMaTHIlG6kkoiC5XCwuslUYdkCQbfNcDsHuPaHYmb5hDsM5sOhGNJL
uMNwfIdTSw2sd5nW3+wyI6AhwDDe4+2nzu2/EumMv8M6GRWRW4dxqPXBn8hgQdihotzr4dbkqRra
VoHLES85RflMMiXKBf51fSoAX4sK2wzKtoemoomIYf8aDDOrmkONIL0TJgllB5aYEVyLT0QGu00G
+iKKbwFluMU9KNKRnXJguBI9kUL6Ktolgr1q5hAff5dzyHZY3OVQc73wRstfNGwZNDNe46iMOFMw
8QlUDpWRQaWayOWojMjF8PN9FcciJViXSywfLtgubn9PA6tpHI2v5jmPZ40LeCa0BdHbYjBj+3Ix
mkrfl8Ti9DhS+Mtq1lJlM4Zm1idHXweuaVYKy6AZ4OruRuGcytBKFrgMVlAfKS+7apijW6ufWg1Q
KKCsT4pBSL00r8Fgbfdv/xE6GERx+3tWDHce3f4zGCla/e01GGiN1g5lFQgj9M1AFRHc2ALa42jg
ejcpXXCO0gnECbBcSDgHIiZmkcdRhoDuaGXZ9NgxWJ/IXcRh0N9BTAKPQ8H+WvJBMP2oPr6/qtlQ
DD8R1epxNODlMrR8vznqEPZV5AxgzJHUProA6pNjb7iQ5OzaWCrrYuDsNkZ7YI8fKsTWyqeni8N6
2sP5BgOx7yfwatFLR3OnDNy/h6T9UKgPFHCTgY8itC1SE5DBLUCH5cQXYxlPDYbaEuaoq+sthK5o
JmA5EJ6m9qExyFgMkgzoLW0w4Iqw6DAc0zPjUGP9SDmnaI0loQiOiAEyLTTiz6EXkSybOCf6P/29
iyI7YMSl+fbxrsBxgPoEaRk3LuY21E4qADI9OpfD7H0j5lQ0uBwt2ScLLMi5scUZtEx9MuSFICeh
FWB1GwwkzjV6BWwGxjjBlImraZkkDPf6VNCcBGpJ6tMZpTYiLF2RJgOVUdqEBKHFyxyWKQJVY3VN
vWW3xaDrAFhgPx+Rby5HKuJMzqmf7LYZju4cOXuU0lfVG7k7LPCvSqaKy9G1cY4BWGo+R04mNgyc
qf+VfY4bpqj6qAIUc4gNAtll4I7BVCi7vNfT4/PqppEH4oMqUxrmOgdohZiVgZPbWBwYw6HVZqEt
5jwOifTuZigryMFRV3+pZIJ6FEIPDlH3Fn2Q4bVznKAgYO68dLrIO4ZJuryZxce5mC3HcADLB56k
gYin8CFfOuZ/VdVD29scHnZ/jty+v6iSN2jD5rB9emo8RnVpV8RJkWj5RKz77xmkyEYTwZZU60/V
Fdq7A1Dt7n/zASTFh6IIEl3ea33k9TnHTKsIHFCk/P/89e/xlVgI5zBaIPEEDI6QO50Jc2pEHmKY
QavBkTkbKNQzPEdejiaj2t7ubkPPPq0rwBAIvhJXht3jl6+VCBfwl5TzM+pjBIl5YbNm2+PITWC2
8jgEAQfiCm6kokVmGOyNiQAMh3ciUhUp0h/rbqHmrq3ncdal27l47qvnI7SeYlNNauBlOaH8GQxx
IHRMTCogM8igUzFPppZZk6O9VnE9XWDpbv5f3eBS8RW0G4kZlsUfdVmKaveidEitUXOUj/dcMZMG
e+rzPvh9EQ2RtzBAM/vAfFPnCZNU+bQ0kMMA09iiXpfISI6OAF0Yg0mGqFMloDkc5I5YoMOqSmNy
mDMdizs4qgBehzME/elETg7jwcCtLnvj8N4wytWeEMvRfIdq7jEGrKY0P8aRpz7CbEMSonc5lPEb
8LF1fphyX/9W90Sk00F28QJHYaRugop1zpdYfVhaVx/rcwwISELdQUCsEI9jOl4+i/dEJUmcJVLP
sPmEShAOUz9/ymk6onEJj0XyoZNSjcU4Q38QDjE5ypA80wUc7egD+Io5fTrgyzCuEoYex4iUnFCX
CvMrMCJZN2LpQudcKpRCDRylY/u6AimeOpcqmqhKIY+xf4aej1en7/orn8BQELCPtnCrbtHjaITp
oFkF0UVDgoylOEz/vqBWkddmkG8IHCUOFgti3rVVVuZxlDzl3AkTJpne/u7L2aJIlSZP2QxeoCfw
BNoXjJwvRwwzf4FcCzjfH2RzYn4ovkQDU8PWOixVNvIKy5lxrLbupfsmc8p6CJdd0sTRa48MzPvQ
v6qIJ7XQ64sh6rutFjpnd3YwzHGtO/l0557Pbazr7q1oAHuifQh70UTHH2jilCMIt4+kjTVAhqOz
ez8SWOVIBAaD6uoglUBC/Rzxsk7oh3afBEeYuDuCL0H7TfUym7phpAM4PqOpbnKxOiY4KpQOhH91
b1c7Q4DtMEXBBolAIL5WnyZ9RFsR6Ses4XIMSNNJN4RPiPp2dzg8FRml5r2zEOB6obo+9vwuSm1k
sUjYPObxNuklSn9vsHeEHBxGh66D/HRqoGrQ7jeoFPJ1KhhBLmYhORwOC3MfU/HscCGDg9PX4jas
dKA4Kkk6ofY6vz+RmFAQTH6o8j85vMGsYEVPf4eJrAVx1XM4Znh1wtDYZCTYwDHI60B9UOYKaxnE
UaVwgDlFeleDWSWUzY7RWw5L5VMrt/JsmOJb6kK9j7EMn8HeWMLPKoj0Yesww92Ud10dNyaHwqEY
EIAkGevyhPD0wSP3jiRmUi05NHuH3ug1ggC++Rl5CYxaNkzxeI1xgjTaEK61gZSpOI4mg84UO+sT
xO4rHBWXY0TumfzkdIRfMZCIY0rTmbK6wThaiC9FgN5nak5wxEjO0HVHoXLcWU3gXyVqr+jAYAxM
MszyeLY7V8kIsa1K5YL59AwPEHMk0/QrVPQW8ySJfbtHjuE6QknFSN5WF49xzKrJw0VH0kdS5g/O
XoygbIyevDzSrG8s0mIogOikwZTYKVgbUP9QBuEVbFPCqR6HKTFASSPFlqMcdZBiSKCFLANn/oLj
VXnk/SBNUClk6JrFYTlyhSUj0+Mouejo2kCdtTGXtoh3E0HGdht7CpqY2raFIg+OsZ3viqsOsVEx
CCPnbYpSJ9iLlWZcW5eXbGGlzw6iYNjcsX6axBM6PhW7P+o6PsW30bJ5dfFD8be7xboIxuhu1eKR
L/uWuTOu41F3u10NAqtmzWCVN7JH5G5y1O5epLFVyOxxJJcHt/9GK+NCFq8k1sqYb+/T01Uc8GWi
/lUbYsyxZGe1ZN8V8d3SgK/i23wd3F+1muYbfMuKvTjf3ltWreH5yt6yeAEqBPpSG4x8OJmv/gsA
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n>
                <a:solidFill>
                  <a:sysClr val="windowText" lastClr="000000"/>
                </a:solidFill>
              </a:ln>
            </a:defRPr>
          </a:pPr>
          <a:endParaRPr lang="en-US" sz="900" b="0" i="0" u="none" strike="noStrike" baseline="0">
            <a:ln>
              <a:solidFill>
                <a:sysClr val="windowText" lastClr="000000"/>
              </a:solidFill>
            </a:ln>
            <a:solidFill>
              <a:srgbClr val="FFFFFF">
                <a:lumMod val="95000"/>
              </a:srgbClr>
            </a:solidFill>
            <a:latin typeface="Aptos Narrow"/>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Financial Components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ptos Narrow"/>
            </a:rPr>
            <a:t>Financial Components</a:t>
          </a:r>
        </a:p>
      </cx:txPr>
    </cx:title>
    <cx:plotArea>
      <cx:plotAreaRegion>
        <cx:series layoutId="waterfall" uniqueId="{AF3380B0-FD79-4BAA-87E5-BA2C02E5DCE5}">
          <cx:dataLabels pos="outEnd">
            <cx:visibility seriesName="0" categoryName="0" value="1"/>
          </cx:dataLabels>
          <cx:dataId val="0"/>
          <cx:layoutPr>
            <cx:subtotals>
              <cx:idx val="2"/>
              <cx:idx val="5"/>
              <cx:idx val="7"/>
            </cx:subtotals>
          </cx:layoutPr>
        </cx:series>
      </cx:plotAreaRegion>
      <cx:axis id="0">
        <cx:catScaling gapWidth="0.5"/>
        <cx:tickLabels/>
      </cx:axis>
      <cx:axis id="1">
        <cx:valScaling/>
        <cx:majorGridlines/>
        <cx:tickLabels/>
      </cx:axis>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792900</xdr:colOff>
      <xdr:row>46</xdr:row>
      <xdr:rowOff>157800</xdr:rowOff>
    </xdr:to>
    <xdr:sp macro="" textlink="">
      <xdr:nvSpPr>
        <xdr:cNvPr id="18" name="Rectangle 17">
          <a:extLst>
            <a:ext uri="{FF2B5EF4-FFF2-40B4-BE49-F238E27FC236}">
              <a16:creationId xmlns:a16="http://schemas.microsoft.com/office/drawing/2014/main" id="{CCAA1E45-427B-E6BB-DE42-8C982006DF3F}"/>
            </a:ext>
          </a:extLst>
        </xdr:cNvPr>
        <xdr:cNvSpPr/>
      </xdr:nvSpPr>
      <xdr:spPr>
        <a:xfrm>
          <a:off x="0" y="0"/>
          <a:ext cx="17252100" cy="8920800"/>
        </a:xfrm>
        <a:prstGeom prst="rect">
          <a:avLst/>
        </a:prstGeom>
        <a:solidFill>
          <a:srgbClr val="F0F0D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195422</xdr:colOff>
      <xdr:row>12</xdr:row>
      <xdr:rowOff>165654</xdr:rowOff>
    </xdr:from>
    <xdr:to>
      <xdr:col>12</xdr:col>
      <xdr:colOff>-1</xdr:colOff>
      <xdr:row>26</xdr:row>
      <xdr:rowOff>155223</xdr:rowOff>
    </xdr:to>
    <xdr:sp macro="" textlink="">
      <xdr:nvSpPr>
        <xdr:cNvPr id="41" name="Rectangle: Rounded Corners 40">
          <a:extLst>
            <a:ext uri="{FF2B5EF4-FFF2-40B4-BE49-F238E27FC236}">
              <a16:creationId xmlns:a16="http://schemas.microsoft.com/office/drawing/2014/main" id="{B762CE07-95C2-4AC4-BB42-2B45A54FB0F3}"/>
            </a:ext>
          </a:extLst>
        </xdr:cNvPr>
        <xdr:cNvSpPr/>
      </xdr:nvSpPr>
      <xdr:spPr>
        <a:xfrm>
          <a:off x="3864311" y="2536321"/>
          <a:ext cx="7142355" cy="2755346"/>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rgbClr val="DEDBD2"/>
            </a:solidFill>
          </a:endParaRPr>
        </a:p>
      </xdr:txBody>
    </xdr:sp>
    <xdr:clientData/>
  </xdr:twoCellAnchor>
  <xdr:twoCellAnchor>
    <xdr:from>
      <xdr:col>9</xdr:col>
      <xdr:colOff>690217</xdr:colOff>
      <xdr:row>27</xdr:row>
      <xdr:rowOff>181297</xdr:rowOff>
    </xdr:from>
    <xdr:to>
      <xdr:col>14</xdr:col>
      <xdr:colOff>889000</xdr:colOff>
      <xdr:row>43</xdr:row>
      <xdr:rowOff>155222</xdr:rowOff>
    </xdr:to>
    <xdr:sp macro="" textlink="">
      <xdr:nvSpPr>
        <xdr:cNvPr id="35" name="Rectangle: Rounded Corners 34">
          <a:extLst>
            <a:ext uri="{FF2B5EF4-FFF2-40B4-BE49-F238E27FC236}">
              <a16:creationId xmlns:a16="http://schemas.microsoft.com/office/drawing/2014/main" id="{9DD6053B-E962-2519-FC68-6B8B505EB390}"/>
            </a:ext>
          </a:extLst>
        </xdr:cNvPr>
        <xdr:cNvSpPr/>
      </xdr:nvSpPr>
      <xdr:spPr>
        <a:xfrm>
          <a:off x="8945217" y="5515297"/>
          <a:ext cx="4784894" cy="3134814"/>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solidFill>
              <a:srgbClr val="DEDBD2"/>
            </a:solidFill>
          </a:endParaRPr>
        </a:p>
      </xdr:txBody>
    </xdr:sp>
    <xdr:clientData/>
  </xdr:twoCellAnchor>
  <xdr:twoCellAnchor>
    <xdr:from>
      <xdr:col>0</xdr:col>
      <xdr:colOff>0</xdr:colOff>
      <xdr:row>28</xdr:row>
      <xdr:rowOff>135868</xdr:rowOff>
    </xdr:from>
    <xdr:to>
      <xdr:col>4</xdr:col>
      <xdr:colOff>155222</xdr:colOff>
      <xdr:row>46</xdr:row>
      <xdr:rowOff>42333</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2BDDD380-D212-47F6-A0E5-A51E141C7E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5469868"/>
              <a:ext cx="3812822" cy="3335465"/>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756934</xdr:colOff>
      <xdr:row>29</xdr:row>
      <xdr:rowOff>8537</xdr:rowOff>
    </xdr:from>
    <xdr:to>
      <xdr:col>14</xdr:col>
      <xdr:colOff>719667</xdr:colOff>
      <xdr:row>42</xdr:row>
      <xdr:rowOff>169334</xdr:rowOff>
    </xdr:to>
    <xdr:graphicFrame macro="">
      <xdr:nvGraphicFramePr>
        <xdr:cNvPr id="12" name="Chart 11">
          <a:extLst>
            <a:ext uri="{FF2B5EF4-FFF2-40B4-BE49-F238E27FC236}">
              <a16:creationId xmlns:a16="http://schemas.microsoft.com/office/drawing/2014/main" id="{7488508D-774B-48C0-8BE6-F4AC99296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193261</xdr:colOff>
      <xdr:row>28</xdr:row>
      <xdr:rowOff>55523</xdr:rowOff>
    </xdr:from>
    <xdr:to>
      <xdr:col>9</xdr:col>
      <xdr:colOff>483151</xdr:colOff>
      <xdr:row>42</xdr:row>
      <xdr:rowOff>145804</xdr:rowOff>
    </xdr:to>
    <xdr:graphicFrame macro="">
      <xdr:nvGraphicFramePr>
        <xdr:cNvPr id="13" name="Chart 12">
          <a:extLst>
            <a:ext uri="{FF2B5EF4-FFF2-40B4-BE49-F238E27FC236}">
              <a16:creationId xmlns:a16="http://schemas.microsoft.com/office/drawing/2014/main" id="{B0A4D04E-B872-46B4-B6EA-0BAE2D5A9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610132</xdr:colOff>
      <xdr:row>27</xdr:row>
      <xdr:rowOff>110435</xdr:rowOff>
    </xdr:from>
    <xdr:to>
      <xdr:col>18</xdr:col>
      <xdr:colOff>386522</xdr:colOff>
      <xdr:row>43</xdr:row>
      <xdr:rowOff>151848</xdr:rowOff>
    </xdr:to>
    <xdr:graphicFrame macro="">
      <xdr:nvGraphicFramePr>
        <xdr:cNvPr id="14" name="Chart 13">
          <a:extLst>
            <a:ext uri="{FF2B5EF4-FFF2-40B4-BE49-F238E27FC236}">
              <a16:creationId xmlns:a16="http://schemas.microsoft.com/office/drawing/2014/main" id="{3013F633-6F66-4C92-A69B-EB9859FD8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479101</xdr:colOff>
      <xdr:row>13</xdr:row>
      <xdr:rowOff>96630</xdr:rowOff>
    </xdr:from>
    <xdr:to>
      <xdr:col>11</xdr:col>
      <xdr:colOff>592667</xdr:colOff>
      <xdr:row>26</xdr:row>
      <xdr:rowOff>14112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EFA36114-60A1-42F0-91D1-2CEB29B9CD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136701" y="2573130"/>
              <a:ext cx="6514366" cy="2393982"/>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xdr:colOff>
      <xdr:row>0</xdr:row>
      <xdr:rowOff>0</xdr:rowOff>
    </xdr:from>
    <xdr:to>
      <xdr:col>18</xdr:col>
      <xdr:colOff>800653</xdr:colOff>
      <xdr:row>7</xdr:row>
      <xdr:rowOff>138043</xdr:rowOff>
    </xdr:to>
    <xdr:sp macro="" textlink="">
      <xdr:nvSpPr>
        <xdr:cNvPr id="27" name="Rectangle 26">
          <a:extLst>
            <a:ext uri="{FF2B5EF4-FFF2-40B4-BE49-F238E27FC236}">
              <a16:creationId xmlns:a16="http://schemas.microsoft.com/office/drawing/2014/main" id="{CD7D654B-A8BE-5484-68A4-4A235311B0C9}"/>
            </a:ext>
          </a:extLst>
        </xdr:cNvPr>
        <xdr:cNvSpPr/>
      </xdr:nvSpPr>
      <xdr:spPr>
        <a:xfrm>
          <a:off x="2" y="0"/>
          <a:ext cx="17200216" cy="1490869"/>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796531</xdr:colOff>
      <xdr:row>1</xdr:row>
      <xdr:rowOff>119002</xdr:rowOff>
    </xdr:from>
    <xdr:to>
      <xdr:col>7</xdr:col>
      <xdr:colOff>372717</xdr:colOff>
      <xdr:row>6</xdr:row>
      <xdr:rowOff>124239</xdr:rowOff>
    </xdr:to>
    <xdr:sp macro="" textlink="">
      <xdr:nvSpPr>
        <xdr:cNvPr id="21" name="TextBox 20">
          <a:extLst>
            <a:ext uri="{FF2B5EF4-FFF2-40B4-BE49-F238E27FC236}">
              <a16:creationId xmlns:a16="http://schemas.microsoft.com/office/drawing/2014/main" id="{1198BEDA-C833-9314-9994-D0DE1C739CE2}"/>
            </a:ext>
          </a:extLst>
        </xdr:cNvPr>
        <xdr:cNvSpPr txBox="1"/>
      </xdr:nvSpPr>
      <xdr:spPr>
        <a:xfrm>
          <a:off x="796531" y="312263"/>
          <a:ext cx="5953795" cy="971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2400" b="1">
              <a:solidFill>
                <a:schemeClr val="tx2">
                  <a:lumMod val="75000"/>
                  <a:lumOff val="25000"/>
                </a:schemeClr>
              </a:solidFill>
              <a:latin typeface="Californian FB" panose="0207040306080B030204" pitchFamily="18" charset="0"/>
            </a:rPr>
            <a:t>Annual Financial Report B7 </a:t>
          </a:r>
          <a:r>
            <a:rPr lang="en-ID" sz="2800" b="1">
              <a:solidFill>
                <a:schemeClr val="tx2">
                  <a:lumMod val="75000"/>
                  <a:lumOff val="25000"/>
                </a:schemeClr>
              </a:solidFill>
              <a:latin typeface="Californian FB" panose="0207040306080B030204" pitchFamily="18" charset="0"/>
            </a:rPr>
            <a:t>Company</a:t>
          </a:r>
        </a:p>
        <a:p>
          <a:r>
            <a:rPr lang="en-ID" sz="2400" b="1">
              <a:solidFill>
                <a:schemeClr val="bg1"/>
              </a:solidFill>
              <a:latin typeface="Californian FB" panose="0207040306080B030204" pitchFamily="18" charset="0"/>
            </a:rPr>
            <a:t>2014</a:t>
          </a:r>
        </a:p>
      </xdr:txBody>
    </xdr:sp>
    <xdr:clientData/>
  </xdr:twoCellAnchor>
  <xdr:twoCellAnchor>
    <xdr:from>
      <xdr:col>7</xdr:col>
      <xdr:colOff>676955</xdr:colOff>
      <xdr:row>1</xdr:row>
      <xdr:rowOff>7135</xdr:rowOff>
    </xdr:from>
    <xdr:to>
      <xdr:col>9</xdr:col>
      <xdr:colOff>720617</xdr:colOff>
      <xdr:row>6</xdr:row>
      <xdr:rowOff>90891</xdr:rowOff>
    </xdr:to>
    <xdr:sp macro="" textlink="">
      <xdr:nvSpPr>
        <xdr:cNvPr id="29" name="Rectangle: Rounded Corners 28">
          <a:extLst>
            <a:ext uri="{FF2B5EF4-FFF2-40B4-BE49-F238E27FC236}">
              <a16:creationId xmlns:a16="http://schemas.microsoft.com/office/drawing/2014/main" id="{E4113338-5A12-4AD9-A409-789D500C7A04}"/>
            </a:ext>
          </a:extLst>
        </xdr:cNvPr>
        <xdr:cNvSpPr/>
      </xdr:nvSpPr>
      <xdr:spPr>
        <a:xfrm>
          <a:off x="7069764" y="199775"/>
          <a:ext cx="1870179" cy="1046959"/>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ysClr val="windowText" lastClr="000000"/>
              </a:solidFill>
              <a:latin typeface="+mj-lt"/>
              <a:ea typeface="Cascadia Mono SemiBold" panose="020B0609020000020004" pitchFamily="49" charset="0"/>
              <a:cs typeface="Cascadia Mono SemiBold" panose="020B0609020000020004" pitchFamily="49" charset="0"/>
            </a:rPr>
            <a:t>REVENUE</a:t>
          </a:r>
        </a:p>
      </xdr:txBody>
    </xdr:sp>
    <xdr:clientData/>
  </xdr:twoCellAnchor>
  <xdr:twoCellAnchor>
    <xdr:from>
      <xdr:col>8</xdr:col>
      <xdr:colOff>690217</xdr:colOff>
      <xdr:row>5</xdr:row>
      <xdr:rowOff>69022</xdr:rowOff>
    </xdr:from>
    <xdr:to>
      <xdr:col>9</xdr:col>
      <xdr:colOff>814456</xdr:colOff>
      <xdr:row>7</xdr:row>
      <xdr:rowOff>124239</xdr:rowOff>
    </xdr:to>
    <xdr:sp macro="" textlink="">
      <xdr:nvSpPr>
        <xdr:cNvPr id="31" name="Rectangle 30">
          <a:extLst>
            <a:ext uri="{FF2B5EF4-FFF2-40B4-BE49-F238E27FC236}">
              <a16:creationId xmlns:a16="http://schemas.microsoft.com/office/drawing/2014/main" id="{2560BF8B-DED4-BE15-38FD-7E41AC0A39D4}"/>
            </a:ext>
          </a:extLst>
        </xdr:cNvPr>
        <xdr:cNvSpPr/>
      </xdr:nvSpPr>
      <xdr:spPr>
        <a:xfrm>
          <a:off x="7978913" y="1035326"/>
          <a:ext cx="1035326" cy="44173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396357</xdr:colOff>
      <xdr:row>1</xdr:row>
      <xdr:rowOff>6794</xdr:rowOff>
    </xdr:from>
    <xdr:to>
      <xdr:col>12</xdr:col>
      <xdr:colOff>377040</xdr:colOff>
      <xdr:row>6</xdr:row>
      <xdr:rowOff>91191</xdr:rowOff>
    </xdr:to>
    <xdr:sp macro="" textlink="">
      <xdr:nvSpPr>
        <xdr:cNvPr id="39" name="Rectangle: Rounded Corners 38">
          <a:extLst>
            <a:ext uri="{FF2B5EF4-FFF2-40B4-BE49-F238E27FC236}">
              <a16:creationId xmlns:a16="http://schemas.microsoft.com/office/drawing/2014/main" id="{5EB6302A-5F0E-4756-892A-6FD516357A9A}"/>
            </a:ext>
          </a:extLst>
        </xdr:cNvPr>
        <xdr:cNvSpPr/>
      </xdr:nvSpPr>
      <xdr:spPr>
        <a:xfrm>
          <a:off x="9534162" y="192648"/>
          <a:ext cx="1808244" cy="1013665"/>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400" b="1">
              <a:solidFill>
                <a:sysClr val="windowText" lastClr="000000"/>
              </a:solidFill>
              <a:latin typeface="+mj-lt"/>
              <a:ea typeface="Cascadia Mono SemiBold" panose="020B0609020000020004" pitchFamily="49" charset="0"/>
              <a:cs typeface="Cascadia Mono SemiBold" panose="020B0609020000020004" pitchFamily="49" charset="0"/>
            </a:rPr>
            <a:t>QUANTITY</a:t>
          </a:r>
          <a:r>
            <a:rPr lang="en-ID" sz="1400" b="1" baseline="0">
              <a:solidFill>
                <a:sysClr val="windowText" lastClr="000000"/>
              </a:solidFill>
              <a:latin typeface="+mj-lt"/>
              <a:ea typeface="Cascadia Mono SemiBold" panose="020B0609020000020004" pitchFamily="49" charset="0"/>
              <a:cs typeface="Cascadia Mono SemiBold" panose="020B0609020000020004" pitchFamily="49" charset="0"/>
            </a:rPr>
            <a:t> SOLD</a:t>
          </a:r>
          <a:endParaRPr lang="en-ID" sz="1400" b="1">
            <a:solidFill>
              <a:sysClr val="windowText" lastClr="000000"/>
            </a:solidFill>
            <a:latin typeface="+mj-lt"/>
            <a:ea typeface="Cascadia Mono SemiBold" panose="020B0609020000020004" pitchFamily="49" charset="0"/>
            <a:cs typeface="Cascadia Mono SemiBold" panose="020B0609020000020004" pitchFamily="49" charset="0"/>
          </a:endParaRPr>
        </a:p>
      </xdr:txBody>
    </xdr:sp>
    <xdr:clientData/>
  </xdr:twoCellAnchor>
  <xdr:twoCellAnchor>
    <xdr:from>
      <xdr:col>15</xdr:col>
      <xdr:colOff>571871</xdr:colOff>
      <xdr:row>1</xdr:row>
      <xdr:rowOff>9220</xdr:rowOff>
    </xdr:from>
    <xdr:to>
      <xdr:col>17</xdr:col>
      <xdr:colOff>552554</xdr:colOff>
      <xdr:row>6</xdr:row>
      <xdr:rowOff>93617</xdr:rowOff>
    </xdr:to>
    <xdr:sp macro="" textlink="">
      <xdr:nvSpPr>
        <xdr:cNvPr id="40" name="Rectangle: Rounded Corners 39">
          <a:extLst>
            <a:ext uri="{FF2B5EF4-FFF2-40B4-BE49-F238E27FC236}">
              <a16:creationId xmlns:a16="http://schemas.microsoft.com/office/drawing/2014/main" id="{CDE0189F-F9A4-4022-9004-1B17AA7AB96B}"/>
            </a:ext>
          </a:extLst>
        </xdr:cNvPr>
        <xdr:cNvSpPr/>
      </xdr:nvSpPr>
      <xdr:spPr>
        <a:xfrm>
          <a:off x="14270747" y="201860"/>
          <a:ext cx="1807200" cy="104760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600" b="1">
              <a:solidFill>
                <a:sysClr val="windowText" lastClr="000000"/>
              </a:solidFill>
              <a:latin typeface="+mj-lt"/>
              <a:ea typeface="Cascadia Mono SemiBold" panose="020B0609020000020004" pitchFamily="49" charset="0"/>
              <a:cs typeface="Cascadia Mono SemiBold" panose="020B0609020000020004" pitchFamily="49" charset="0"/>
            </a:rPr>
            <a:t>NET PROFIT</a:t>
          </a:r>
        </a:p>
      </xdr:txBody>
    </xdr:sp>
    <xdr:clientData/>
  </xdr:twoCellAnchor>
  <xdr:twoCellAnchor>
    <xdr:from>
      <xdr:col>15</xdr:col>
      <xdr:colOff>642267</xdr:colOff>
      <xdr:row>2</xdr:row>
      <xdr:rowOff>35750</xdr:rowOff>
    </xdr:from>
    <xdr:to>
      <xdr:col>17</xdr:col>
      <xdr:colOff>476611</xdr:colOff>
      <xdr:row>5</xdr:row>
      <xdr:rowOff>156609</xdr:rowOff>
    </xdr:to>
    <xdr:sp macro="" textlink="'Overall Analysis'!E11">
      <xdr:nvSpPr>
        <xdr:cNvPr id="37" name="Rectangle: Rounded Corners 36">
          <a:extLst>
            <a:ext uri="{FF2B5EF4-FFF2-40B4-BE49-F238E27FC236}">
              <a16:creationId xmlns:a16="http://schemas.microsoft.com/office/drawing/2014/main" id="{0B9524C7-03BA-47D9-954D-53A1DA86B95E}"/>
            </a:ext>
          </a:extLst>
        </xdr:cNvPr>
        <xdr:cNvSpPr/>
      </xdr:nvSpPr>
      <xdr:spPr>
        <a:xfrm>
          <a:off x="14380248" y="426519"/>
          <a:ext cx="1666075" cy="707013"/>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F7D1EF0-FC72-4351-A50A-BDB11A4F98DF}" type="TxLink">
            <a:rPr lang="en-US" sz="1600" b="1" i="0" u="none" strike="noStrike">
              <a:solidFill>
                <a:srgbClr val="000000"/>
              </a:solidFill>
              <a:latin typeface="Aptos Narrow"/>
              <a:ea typeface="Cascadia Mono SemiBold" panose="020B0609020000020004" pitchFamily="49" charset="0"/>
              <a:cs typeface="Cascadia Mono SemiBold" panose="020B0609020000020004" pitchFamily="49" charset="0"/>
            </a:rPr>
            <a:t>13%</a:t>
          </a:fld>
          <a:endParaRPr lang="en-ID" sz="1600">
            <a:solidFill>
              <a:sysClr val="windowText" lastClr="000000"/>
            </a:solidFill>
            <a:latin typeface="Franklin Gothic Heavy" panose="020B0903020102020204" pitchFamily="34" charset="0"/>
            <a:ea typeface="Cascadia Mono SemiBold" panose="020B0609020000020004" pitchFamily="49" charset="0"/>
            <a:cs typeface="Cascadia Mono SemiBold" panose="020B0609020000020004" pitchFamily="49" charset="0"/>
          </a:endParaRPr>
        </a:p>
      </xdr:txBody>
    </xdr:sp>
    <xdr:clientData/>
  </xdr:twoCellAnchor>
  <xdr:twoCellAnchor>
    <xdr:from>
      <xdr:col>10</xdr:col>
      <xdr:colOff>476926</xdr:colOff>
      <xdr:row>2</xdr:row>
      <xdr:rowOff>17123</xdr:rowOff>
    </xdr:from>
    <xdr:to>
      <xdr:col>12</xdr:col>
      <xdr:colOff>315235</xdr:colOff>
      <xdr:row>5</xdr:row>
      <xdr:rowOff>135938</xdr:rowOff>
    </xdr:to>
    <xdr:sp macro="" textlink="'Overall Analysis'!$C$37">
      <xdr:nvSpPr>
        <xdr:cNvPr id="42" name="Rectangle: Rounded Corners 41">
          <a:extLst>
            <a:ext uri="{FF2B5EF4-FFF2-40B4-BE49-F238E27FC236}">
              <a16:creationId xmlns:a16="http://schemas.microsoft.com/office/drawing/2014/main" id="{C3B050F0-2540-4DC3-9F34-5CA66DD0AC10}"/>
            </a:ext>
          </a:extLst>
        </xdr:cNvPr>
        <xdr:cNvSpPr/>
      </xdr:nvSpPr>
      <xdr:spPr>
        <a:xfrm>
          <a:off x="9614731" y="388830"/>
          <a:ext cx="1665870" cy="676376"/>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C793A67-4E3D-4471-9413-4B2F6A9A1DCF}" type="TxLink">
            <a:rPr lang="en-US" sz="1600" b="1" i="0" u="none" strike="noStrike">
              <a:solidFill>
                <a:srgbClr val="000000"/>
              </a:solidFill>
              <a:latin typeface="Aptos Narrow"/>
              <a:ea typeface="Cascadia Mono SemiBold" panose="020B0609020000020004" pitchFamily="49" charset="0"/>
              <a:cs typeface="Cascadia Mono SemiBold" panose="020B0609020000020004" pitchFamily="49" charset="0"/>
            </a:rPr>
            <a:pPr algn="ctr"/>
            <a:t>861114</a:t>
          </a:fld>
          <a:endParaRPr lang="en-ID" sz="1600" b="1">
            <a:solidFill>
              <a:sysClr val="windowText" lastClr="000000"/>
            </a:solidFill>
            <a:latin typeface="Franklin Gothic Heavy" panose="020B0903020102020204" pitchFamily="34" charset="0"/>
            <a:ea typeface="Cascadia Mono SemiBold" panose="020B0609020000020004" pitchFamily="49" charset="0"/>
            <a:cs typeface="Cascadia Mono SemiBold" panose="020B0609020000020004" pitchFamily="49" charset="0"/>
          </a:endParaRPr>
        </a:p>
      </xdr:txBody>
    </xdr:sp>
    <xdr:clientData/>
  </xdr:twoCellAnchor>
  <xdr:twoCellAnchor>
    <xdr:from>
      <xdr:col>12</xdr:col>
      <xdr:colOff>303696</xdr:colOff>
      <xdr:row>12</xdr:row>
      <xdr:rowOff>138044</xdr:rowOff>
    </xdr:from>
    <xdr:to>
      <xdr:col>18</xdr:col>
      <xdr:colOff>138044</xdr:colOff>
      <xdr:row>26</xdr:row>
      <xdr:rowOff>138043</xdr:rowOff>
    </xdr:to>
    <xdr:graphicFrame macro="">
      <xdr:nvGraphicFramePr>
        <xdr:cNvPr id="2" name="Chart 1">
          <a:extLst>
            <a:ext uri="{FF2B5EF4-FFF2-40B4-BE49-F238E27FC236}">
              <a16:creationId xmlns:a16="http://schemas.microsoft.com/office/drawing/2014/main" id="{383AFD85-2BD3-41E0-A8CC-D567CD495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903109</xdr:colOff>
      <xdr:row>7</xdr:row>
      <xdr:rowOff>169333</xdr:rowOff>
    </xdr:from>
    <xdr:to>
      <xdr:col>18</xdr:col>
      <xdr:colOff>158559</xdr:colOff>
      <xdr:row>12</xdr:row>
      <xdr:rowOff>45555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1D29D30E-84F0-418F-ACCD-DE06F74C75D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646309" y="1502833"/>
              <a:ext cx="12971450" cy="8287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183443</xdr:colOff>
      <xdr:row>7</xdr:row>
      <xdr:rowOff>169333</xdr:rowOff>
    </xdr:from>
    <xdr:to>
      <xdr:col>3</xdr:col>
      <xdr:colOff>820854</xdr:colOff>
      <xdr:row>25</xdr:row>
      <xdr:rowOff>108415</xdr:rowOff>
    </xdr:to>
    <mc:AlternateContent xmlns:mc="http://schemas.openxmlformats.org/markup-compatibility/2006" xmlns:a14="http://schemas.microsoft.com/office/drawing/2010/main">
      <mc:Choice Requires="a14">
        <xdr:graphicFrame macro="">
          <xdr:nvGraphicFramePr>
            <xdr:cNvPr id="4" name="Country origin">
              <a:extLst>
                <a:ext uri="{FF2B5EF4-FFF2-40B4-BE49-F238E27FC236}">
                  <a16:creationId xmlns:a16="http://schemas.microsoft.com/office/drawing/2014/main" id="{507A2766-5074-4645-BDFF-30925609BCC6}"/>
                </a:ext>
              </a:extLst>
            </xdr:cNvPr>
            <xdr:cNvGraphicFramePr/>
          </xdr:nvGraphicFramePr>
          <xdr:xfrm>
            <a:off x="0" y="0"/>
            <a:ext cx="0" cy="0"/>
          </xdr:xfrm>
          <a:graphic>
            <a:graphicData uri="http://schemas.microsoft.com/office/drawing/2010/slicer">
              <sle:slicer xmlns:sle="http://schemas.microsoft.com/office/drawing/2010/slicer" name="Country origin"/>
            </a:graphicData>
          </a:graphic>
        </xdr:graphicFrame>
      </mc:Choice>
      <mc:Fallback xmlns="">
        <xdr:sp macro="" textlink="">
          <xdr:nvSpPr>
            <xdr:cNvPr id="0" name=""/>
            <xdr:cNvSpPr>
              <a:spLocks noTextEdit="1"/>
            </xdr:cNvSpPr>
          </xdr:nvSpPr>
          <xdr:spPr>
            <a:xfrm>
              <a:off x="183443" y="1502833"/>
              <a:ext cx="3420535" cy="327377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75000</xdr:colOff>
      <xdr:row>1</xdr:row>
      <xdr:rowOff>4653</xdr:rowOff>
    </xdr:from>
    <xdr:to>
      <xdr:col>15</xdr:col>
      <xdr:colOff>55684</xdr:colOff>
      <xdr:row>6</xdr:row>
      <xdr:rowOff>89050</xdr:rowOff>
    </xdr:to>
    <xdr:sp macro="" textlink="">
      <xdr:nvSpPr>
        <xdr:cNvPr id="6" name="Rectangle: Rounded Corners 5">
          <a:extLst>
            <a:ext uri="{FF2B5EF4-FFF2-40B4-BE49-F238E27FC236}">
              <a16:creationId xmlns:a16="http://schemas.microsoft.com/office/drawing/2014/main" id="{F6B0A75B-AA93-496F-83CE-A8A67C0B9061}"/>
            </a:ext>
          </a:extLst>
        </xdr:cNvPr>
        <xdr:cNvSpPr/>
      </xdr:nvSpPr>
      <xdr:spPr>
        <a:xfrm>
          <a:off x="11947360" y="197293"/>
          <a:ext cx="1807200" cy="1047600"/>
        </a:xfrm>
        <a:prstGeom prst="round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600" b="1">
              <a:solidFill>
                <a:sysClr val="windowText" lastClr="000000"/>
              </a:solidFill>
              <a:latin typeface="+mj-lt"/>
              <a:ea typeface="Cascadia Mono SemiBold" panose="020B0609020000020004" pitchFamily="49" charset="0"/>
              <a:cs typeface="Cascadia Mono SemiBold" panose="020B0609020000020004" pitchFamily="49" charset="0"/>
            </a:rPr>
            <a:t>GROSS PROFIT</a:t>
          </a:r>
        </a:p>
      </xdr:txBody>
    </xdr:sp>
    <xdr:clientData/>
  </xdr:twoCellAnchor>
  <xdr:twoCellAnchor>
    <xdr:from>
      <xdr:col>13</xdr:col>
      <xdr:colOff>138262</xdr:colOff>
      <xdr:row>2</xdr:row>
      <xdr:rowOff>39825</xdr:rowOff>
    </xdr:from>
    <xdr:to>
      <xdr:col>14</xdr:col>
      <xdr:colOff>885865</xdr:colOff>
      <xdr:row>5</xdr:row>
      <xdr:rowOff>153896</xdr:rowOff>
    </xdr:to>
    <xdr:sp macro="" textlink="'Overall Analysis'!$B$37">
      <xdr:nvSpPr>
        <xdr:cNvPr id="7" name="Rectangle: Rounded Corners 6">
          <a:extLst>
            <a:ext uri="{FF2B5EF4-FFF2-40B4-BE49-F238E27FC236}">
              <a16:creationId xmlns:a16="http://schemas.microsoft.com/office/drawing/2014/main" id="{11764396-9B51-43FD-A573-8173DF8B081D}"/>
            </a:ext>
          </a:extLst>
        </xdr:cNvPr>
        <xdr:cNvSpPr/>
      </xdr:nvSpPr>
      <xdr:spPr>
        <a:xfrm>
          <a:off x="12017408" y="411532"/>
          <a:ext cx="1661384" cy="671632"/>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6389CE-E885-40C5-A0F1-DD75942C875D}" type="TxLink">
            <a:rPr lang="en-US" sz="1600" b="1" i="0" u="none" strike="noStrike">
              <a:solidFill>
                <a:srgbClr val="000000"/>
              </a:solidFill>
              <a:latin typeface="Aptos Narrow"/>
              <a:ea typeface="Cascadia Mono SemiBold" panose="020B0609020000020004" pitchFamily="49" charset="0"/>
              <a:cs typeface="Cascadia Mono SemiBold" panose="020B0609020000020004" pitchFamily="49" charset="0"/>
            </a:rPr>
            <a:pPr algn="ctr"/>
            <a:t>$29M</a:t>
          </a:fld>
          <a:endParaRPr lang="en-ID" sz="1600" b="1">
            <a:solidFill>
              <a:sysClr val="windowText" lastClr="000000"/>
            </a:solidFill>
            <a:latin typeface="Franklin Gothic Heavy" panose="020B0903020102020204" pitchFamily="34" charset="0"/>
            <a:ea typeface="Cascadia Mono SemiBold" panose="020B0609020000020004" pitchFamily="49" charset="0"/>
            <a:cs typeface="Cascadia Mono SemiBold" panose="020B0609020000020004" pitchFamily="49" charset="0"/>
          </a:endParaRPr>
        </a:p>
      </xdr:txBody>
    </xdr:sp>
    <xdr:clientData/>
  </xdr:twoCellAnchor>
  <xdr:twoCellAnchor>
    <xdr:from>
      <xdr:col>7</xdr:col>
      <xdr:colOff>830667</xdr:colOff>
      <xdr:row>2</xdr:row>
      <xdr:rowOff>45620</xdr:rowOff>
    </xdr:from>
    <xdr:to>
      <xdr:col>9</xdr:col>
      <xdr:colOff>668976</xdr:colOff>
      <xdr:row>5</xdr:row>
      <xdr:rowOff>164435</xdr:rowOff>
    </xdr:to>
    <xdr:sp macro="" textlink="'Overall Analysis'!$D$37">
      <xdr:nvSpPr>
        <xdr:cNvPr id="5" name="Rectangle: Rounded Corners 4">
          <a:extLst>
            <a:ext uri="{FF2B5EF4-FFF2-40B4-BE49-F238E27FC236}">
              <a16:creationId xmlns:a16="http://schemas.microsoft.com/office/drawing/2014/main" id="{10793470-5373-4A20-80E0-B579769F5AA7}"/>
            </a:ext>
          </a:extLst>
        </xdr:cNvPr>
        <xdr:cNvSpPr/>
      </xdr:nvSpPr>
      <xdr:spPr>
        <a:xfrm>
          <a:off x="7227130" y="417327"/>
          <a:ext cx="1665870" cy="676376"/>
        </a:xfrm>
        <a:prstGeom prst="roundRect">
          <a:avLst>
            <a:gd name="adj" fmla="val 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84E26B9-D2AB-47FE-A805-8D14E7260226}" type="TxLink">
            <a:rPr lang="en-US" sz="1600" b="1" i="0" u="none" strike="noStrike">
              <a:solidFill>
                <a:srgbClr val="000000"/>
              </a:solidFill>
              <a:latin typeface="Aptos Narrow"/>
              <a:ea typeface="Cascadia Mono SemiBold" panose="020B0609020000020004" pitchFamily="49" charset="0"/>
              <a:cs typeface="Cascadia Mono SemiBold" panose="020B0609020000020004" pitchFamily="49" charset="0"/>
            </a:rPr>
            <a:pPr algn="ctr"/>
            <a:t>$104M</a:t>
          </a:fld>
          <a:endParaRPr lang="en-ID" sz="1600" b="1">
            <a:solidFill>
              <a:sysClr val="windowText" lastClr="000000"/>
            </a:solidFill>
            <a:latin typeface="Franklin Gothic Heavy" panose="020B0903020102020204" pitchFamily="34" charset="0"/>
            <a:ea typeface="Cascadia Mono SemiBold" panose="020B0609020000020004" pitchFamily="49" charset="0"/>
            <a:cs typeface="Cascadia Mono SemiBold" panose="020B0609020000020004" pitchFamily="49"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qis Widani" refreshedDate="45701.529108912036" createdVersion="8" refreshedVersion="8" minRefreshableVersion="3" recordCount="700" xr:uid="{C27E85FC-7349-498D-B547-F797CED11B1C}">
  <cacheSource type="worksheet">
    <worksheetSource ref="A1:S701" sheet="Order raw"/>
  </cacheSource>
  <cacheFields count="19">
    <cacheField name="Order ID" numFmtId="0">
      <sharedItems/>
    </cacheField>
    <cacheField name="Country origin" numFmtId="0">
      <sharedItems count="5">
        <s v="Canada"/>
        <s v="Germany"/>
        <s v="France"/>
        <s v="Mexico"/>
        <s v="United States of America"/>
      </sharedItems>
    </cacheField>
    <cacheField name="Country Code" numFmtId="0">
      <sharedItems/>
    </cacheField>
    <cacheField name="Buyer segment" numFmtId="0">
      <sharedItems count="5">
        <s v="Government"/>
        <s v="Midmarket"/>
        <s v="Channel Partners"/>
        <s v="Enterprise"/>
        <s v="Small Business"/>
      </sharedItems>
    </cacheField>
    <cacheField name="Segment Code" numFmtId="0">
      <sharedItems/>
    </cacheField>
    <cacheField name="Product name" numFmtId="0">
      <sharedItems count="6">
        <s v="Carretera"/>
        <s v="Montana"/>
        <s v="Paseo"/>
        <s v="Velo"/>
        <s v="VTT"/>
        <s v="Amarilla"/>
      </sharedItems>
    </cacheField>
    <cacheField name="Manufacturing Cost" numFmtId="164">
      <sharedItems containsSemiMixedTypes="0" containsString="0" containsNumber="1" containsInteger="1" minValue="3" maxValue="250"/>
    </cacheField>
    <cacheField name="Selling Price" numFmtId="164">
      <sharedItems containsSemiMixedTypes="0" containsString="0" containsNumber="1" containsInteger="1" minValue="15" maxValue="350"/>
    </cacheField>
    <cacheField name="Qty sold" numFmtId="0">
      <sharedItems containsSemiMixedTypes="0" containsString="0" containsNumber="1" containsInteger="1" minValue="200" maxValue="4492"/>
    </cacheField>
    <cacheField name="Total Manufacturing Cost" numFmtId="165">
      <sharedItems containsSemiMixedTypes="0" containsString="0" containsNumber="1" containsInteger="1" minValue="642" maxValue="968500"/>
    </cacheField>
    <cacheField name="Discount %" numFmtId="9">
      <sharedItems containsSemiMixedTypes="0" containsString="0" containsNumber="1" minValue="0" maxValue="0.15000000000000002"/>
    </cacheField>
    <cacheField name="Discount Category" numFmtId="165">
      <sharedItems count="4">
        <s v="No Discount"/>
        <s v="Low"/>
        <s v="Medium"/>
        <s v="High"/>
      </sharedItems>
    </cacheField>
    <cacheField name="Total Price" numFmtId="165">
      <sharedItems containsSemiMixedTypes="0" containsString="0" containsNumber="1" containsInteger="1" minValue="3000" maxValue="1476650"/>
    </cacheField>
    <cacheField name="Discount Amount" numFmtId="165">
      <sharedItems containsSemiMixedTypes="0" containsString="0" containsNumber="1" minValue="0" maxValue="143703"/>
    </cacheField>
    <cacheField name=" Revenue" numFmtId="165">
      <sharedItems containsSemiMixedTypes="0" containsString="0" containsNumber="1" minValue="2580" maxValue="1476650"/>
    </cacheField>
    <cacheField name="Gross Profit" numFmtId="165">
      <sharedItems containsSemiMixedTypes="0" containsString="0" containsNumber="1" minValue="1335" maxValue="632850"/>
    </cacheField>
    <cacheField name="Year" numFmtId="0">
      <sharedItems containsSemiMixedTypes="0" containsString="0" containsNumber="1" containsInteger="1" minValue="2013" maxValue="2014" count="2">
        <n v="2014"/>
        <n v="2013"/>
      </sharedItems>
    </cacheField>
    <cacheField name="Order date" numFmtId="166">
      <sharedItems containsSemiMixedTypes="0" containsNonDate="0" containsDate="1" containsString="0" minDate="2013-09-01T00:00:00" maxDate="2014-12-02T00:00:00"/>
    </cacheField>
    <cacheField name="Month" numFmtId="0">
      <sharedItems count="12">
        <s v="Jan"/>
        <s v="Jun"/>
        <s v="Dec"/>
        <s v="Mar"/>
        <s v="Jul"/>
        <s v="Aug"/>
        <s v="Sep"/>
        <s v="Oct"/>
        <s v="Feb"/>
        <s v="Nov"/>
        <s v="Apr"/>
        <s v="May"/>
      </sharedItems>
    </cacheField>
  </cacheFields>
  <extLst>
    <ext xmlns:x14="http://schemas.microsoft.com/office/spreadsheetml/2009/9/main" uri="{725AE2AE-9491-48be-B2B4-4EB974FC3084}">
      <x14:pivotCacheDefinition pivotCacheId="1372956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ORD-CND-GOV-20140101"/>
    <x v="0"/>
    <s v="CND"/>
    <x v="0"/>
    <s v="GOV"/>
    <x v="0"/>
    <n v="3"/>
    <n v="20"/>
    <n v="1618"/>
    <n v="4854"/>
    <n v="0"/>
    <x v="0"/>
    <n v="32360"/>
    <n v="0"/>
    <n v="32360"/>
    <n v="27506"/>
    <x v="0"/>
    <d v="2014-01-01T00:00:00"/>
    <x v="0"/>
  </r>
  <r>
    <s v="ORD-GER-GOV-20140101"/>
    <x v="1"/>
    <s v="GER"/>
    <x v="0"/>
    <s v="GOV"/>
    <x v="0"/>
    <n v="3"/>
    <n v="20"/>
    <n v="1321"/>
    <n v="3963"/>
    <n v="0"/>
    <x v="0"/>
    <n v="26420"/>
    <n v="0"/>
    <n v="26420"/>
    <n v="22457"/>
    <x v="0"/>
    <d v="2014-01-01T00:00:00"/>
    <x v="0"/>
  </r>
  <r>
    <s v="ORD-FRA-MDM-20140601"/>
    <x v="2"/>
    <s v="FRA"/>
    <x v="1"/>
    <s v="MDM"/>
    <x v="0"/>
    <n v="3"/>
    <n v="20"/>
    <n v="2178"/>
    <n v="6534"/>
    <n v="0"/>
    <x v="0"/>
    <n v="43560"/>
    <n v="0"/>
    <n v="43560"/>
    <n v="37026"/>
    <x v="0"/>
    <d v="2014-06-01T00:00:00"/>
    <x v="1"/>
  </r>
  <r>
    <s v="ORD-GER-MDM-20140601"/>
    <x v="1"/>
    <s v="GER"/>
    <x v="1"/>
    <s v="MDM"/>
    <x v="0"/>
    <n v="3"/>
    <n v="20"/>
    <n v="888"/>
    <n v="2664"/>
    <n v="0"/>
    <x v="0"/>
    <n v="17760"/>
    <n v="0"/>
    <n v="17760"/>
    <n v="15096"/>
    <x v="0"/>
    <d v="2014-06-01T00:00:00"/>
    <x v="1"/>
  </r>
  <r>
    <s v="ORD-MXC-MDM-20140601"/>
    <x v="3"/>
    <s v="MXC"/>
    <x v="1"/>
    <s v="MDM"/>
    <x v="0"/>
    <n v="3"/>
    <n v="20"/>
    <n v="2470"/>
    <n v="7410"/>
    <n v="0"/>
    <x v="0"/>
    <n v="49400"/>
    <n v="0"/>
    <n v="49400"/>
    <n v="41990"/>
    <x v="0"/>
    <d v="2014-06-01T00:00:00"/>
    <x v="1"/>
  </r>
  <r>
    <s v="ORD-GER-GOV-20141201"/>
    <x v="1"/>
    <s v="GER"/>
    <x v="0"/>
    <s v="GOV"/>
    <x v="0"/>
    <n v="3"/>
    <n v="20"/>
    <n v="1513"/>
    <n v="4539"/>
    <n v="0"/>
    <x v="0"/>
    <n v="30260"/>
    <n v="0"/>
    <n v="30260"/>
    <n v="25721"/>
    <x v="0"/>
    <d v="2014-12-01T00:00:00"/>
    <x v="2"/>
  </r>
  <r>
    <s v="ORD-GER-MDM-20140301"/>
    <x v="1"/>
    <s v="GER"/>
    <x v="1"/>
    <s v="MDM"/>
    <x v="1"/>
    <n v="5"/>
    <n v="15"/>
    <n v="921"/>
    <n v="4605"/>
    <n v="0"/>
    <x v="0"/>
    <n v="13815"/>
    <n v="0"/>
    <n v="13815"/>
    <n v="9210"/>
    <x v="0"/>
    <d v="2014-03-01T00:00:00"/>
    <x v="3"/>
  </r>
  <r>
    <s v="ORD-CND-CPR-20140601"/>
    <x v="0"/>
    <s v="CND"/>
    <x v="2"/>
    <s v="CPR"/>
    <x v="1"/>
    <n v="5"/>
    <n v="15"/>
    <n v="2518"/>
    <n v="12590"/>
    <n v="0"/>
    <x v="0"/>
    <n v="37770"/>
    <n v="0"/>
    <n v="37770"/>
    <n v="25180"/>
    <x v="0"/>
    <d v="2014-06-01T00:00:00"/>
    <x v="1"/>
  </r>
  <r>
    <s v="ORD-FRA-GOV-20140601"/>
    <x v="2"/>
    <s v="FRA"/>
    <x v="0"/>
    <s v="GOV"/>
    <x v="1"/>
    <n v="5"/>
    <n v="15"/>
    <n v="1899"/>
    <n v="9495"/>
    <n v="0"/>
    <x v="0"/>
    <n v="28485"/>
    <n v="0"/>
    <n v="28485"/>
    <n v="18990"/>
    <x v="0"/>
    <d v="2014-06-01T00:00:00"/>
    <x v="1"/>
  </r>
  <r>
    <s v="ORD-GER-CPR-20140601"/>
    <x v="1"/>
    <s v="GER"/>
    <x v="2"/>
    <s v="CPR"/>
    <x v="1"/>
    <n v="5"/>
    <n v="15"/>
    <n v="1545"/>
    <n v="7725"/>
    <n v="0"/>
    <x v="0"/>
    <n v="23175"/>
    <n v="0"/>
    <n v="23175"/>
    <n v="15450"/>
    <x v="0"/>
    <d v="2014-06-01T00:00:00"/>
    <x v="1"/>
  </r>
  <r>
    <s v="ORD-MXC-MDM-20140601"/>
    <x v="3"/>
    <s v="MXC"/>
    <x v="1"/>
    <s v="MDM"/>
    <x v="1"/>
    <n v="5"/>
    <n v="15"/>
    <n v="2470"/>
    <n v="12350"/>
    <n v="0"/>
    <x v="0"/>
    <n v="37050"/>
    <n v="0"/>
    <n v="37050"/>
    <n v="24700"/>
    <x v="0"/>
    <d v="2014-06-01T00:00:00"/>
    <x v="1"/>
  </r>
  <r>
    <s v="ORD-CND-ENT-20140701"/>
    <x v="0"/>
    <s v="CND"/>
    <x v="3"/>
    <s v="ENT"/>
    <x v="1"/>
    <n v="5"/>
    <n v="15"/>
    <n v="2665"/>
    <n v="13325"/>
    <n v="0"/>
    <x v="0"/>
    <n v="39975"/>
    <n v="0"/>
    <n v="39975"/>
    <n v="26650"/>
    <x v="0"/>
    <d v="2014-07-01T00:00:00"/>
    <x v="4"/>
  </r>
  <r>
    <s v="ORD-MXC-SMB-20140801"/>
    <x v="3"/>
    <s v="MXC"/>
    <x v="4"/>
    <s v="SMB"/>
    <x v="1"/>
    <n v="5"/>
    <n v="15"/>
    <n v="958"/>
    <n v="4790"/>
    <n v="0"/>
    <x v="0"/>
    <n v="14370"/>
    <n v="0"/>
    <n v="14370"/>
    <n v="9580"/>
    <x v="0"/>
    <d v="2014-08-01T00:00:00"/>
    <x v="5"/>
  </r>
  <r>
    <s v="ORD-GER-GOV-20140901"/>
    <x v="1"/>
    <s v="GER"/>
    <x v="0"/>
    <s v="GOV"/>
    <x v="1"/>
    <n v="5"/>
    <n v="15"/>
    <n v="2146"/>
    <n v="10730"/>
    <n v="0"/>
    <x v="0"/>
    <n v="32190"/>
    <n v="0"/>
    <n v="32190"/>
    <n v="21460"/>
    <x v="0"/>
    <d v="2014-09-01T00:00:00"/>
    <x v="6"/>
  </r>
  <r>
    <s v="ORD-CND-ENT-20131001"/>
    <x v="0"/>
    <s v="CND"/>
    <x v="3"/>
    <s v="ENT"/>
    <x v="1"/>
    <n v="5"/>
    <n v="15"/>
    <n v="345"/>
    <n v="1725"/>
    <n v="0"/>
    <x v="0"/>
    <n v="5175"/>
    <n v="0"/>
    <n v="5175"/>
    <n v="3450"/>
    <x v="1"/>
    <d v="2013-10-01T00:00:00"/>
    <x v="7"/>
  </r>
  <r>
    <s v="ORD-USA-MDM-20141201"/>
    <x v="4"/>
    <s v="USA"/>
    <x v="1"/>
    <s v="MDM"/>
    <x v="1"/>
    <n v="5"/>
    <n v="15"/>
    <n v="615"/>
    <n v="3075"/>
    <n v="0"/>
    <x v="0"/>
    <n v="9225"/>
    <n v="0"/>
    <n v="9225"/>
    <n v="6150"/>
    <x v="0"/>
    <d v="2014-12-01T00:00:00"/>
    <x v="2"/>
  </r>
  <r>
    <s v="ORD-CND-GOV-20140201"/>
    <x v="0"/>
    <s v="CND"/>
    <x v="0"/>
    <s v="GOV"/>
    <x v="2"/>
    <n v="10"/>
    <n v="20"/>
    <n v="292"/>
    <n v="2920"/>
    <n v="0"/>
    <x v="0"/>
    <n v="5840"/>
    <n v="0"/>
    <n v="5840"/>
    <n v="2920"/>
    <x v="0"/>
    <d v="2014-02-01T00:00:00"/>
    <x v="8"/>
  </r>
  <r>
    <s v="ORD-MXC-MDM-20140201"/>
    <x v="3"/>
    <s v="MXC"/>
    <x v="1"/>
    <s v="MDM"/>
    <x v="2"/>
    <n v="10"/>
    <n v="20"/>
    <n v="974"/>
    <n v="9740"/>
    <n v="0"/>
    <x v="0"/>
    <n v="19480"/>
    <n v="0"/>
    <n v="19480"/>
    <n v="9740"/>
    <x v="0"/>
    <d v="2014-02-01T00:00:00"/>
    <x v="8"/>
  </r>
  <r>
    <s v="ORD-CND-CPR-20140601"/>
    <x v="0"/>
    <s v="CND"/>
    <x v="2"/>
    <s v="CPR"/>
    <x v="2"/>
    <n v="10"/>
    <n v="20"/>
    <n v="2518"/>
    <n v="25180"/>
    <n v="0"/>
    <x v="0"/>
    <n v="50360"/>
    <n v="0"/>
    <n v="50360"/>
    <n v="25180"/>
    <x v="0"/>
    <d v="2014-06-01T00:00:00"/>
    <x v="1"/>
  </r>
  <r>
    <s v="ORD-GER-GOV-20140601"/>
    <x v="1"/>
    <s v="GER"/>
    <x v="0"/>
    <s v="GOV"/>
    <x v="2"/>
    <n v="10"/>
    <n v="20"/>
    <n v="1006"/>
    <n v="10060"/>
    <n v="0"/>
    <x v="0"/>
    <n v="20120"/>
    <n v="0"/>
    <n v="20120"/>
    <n v="10060"/>
    <x v="0"/>
    <d v="2014-06-01T00:00:00"/>
    <x v="1"/>
  </r>
  <r>
    <s v="ORD-GER-CPR-20140701"/>
    <x v="1"/>
    <s v="GER"/>
    <x v="2"/>
    <s v="CPR"/>
    <x v="2"/>
    <n v="10"/>
    <n v="20"/>
    <n v="367"/>
    <n v="3670"/>
    <n v="0"/>
    <x v="0"/>
    <n v="7340"/>
    <n v="0"/>
    <n v="7340"/>
    <n v="3670"/>
    <x v="0"/>
    <d v="2014-07-01T00:00:00"/>
    <x v="4"/>
  </r>
  <r>
    <s v="ORD-MXC-GOV-20140801"/>
    <x v="3"/>
    <s v="MXC"/>
    <x v="0"/>
    <s v="GOV"/>
    <x v="2"/>
    <n v="10"/>
    <n v="20"/>
    <n v="883"/>
    <n v="8830"/>
    <n v="0"/>
    <x v="0"/>
    <n v="17660"/>
    <n v="0"/>
    <n v="17660"/>
    <n v="8830"/>
    <x v="0"/>
    <d v="2014-08-01T00:00:00"/>
    <x v="5"/>
  </r>
  <r>
    <s v="ORD-FRA-MDM-20130901"/>
    <x v="2"/>
    <s v="FRA"/>
    <x v="1"/>
    <s v="MDM"/>
    <x v="2"/>
    <n v="10"/>
    <n v="20"/>
    <n v="549"/>
    <n v="5490"/>
    <n v="0"/>
    <x v="0"/>
    <n v="10980"/>
    <n v="0"/>
    <n v="10980"/>
    <n v="5490"/>
    <x v="1"/>
    <d v="2013-09-01T00:00:00"/>
    <x v="6"/>
  </r>
  <r>
    <s v="ORD-MXC-SMB-20130901"/>
    <x v="3"/>
    <s v="MXC"/>
    <x v="4"/>
    <s v="SMB"/>
    <x v="2"/>
    <n v="10"/>
    <n v="20"/>
    <n v="788"/>
    <n v="7880"/>
    <n v="0"/>
    <x v="0"/>
    <n v="15760"/>
    <n v="0"/>
    <n v="15760"/>
    <n v="7880"/>
    <x v="1"/>
    <d v="2013-09-01T00:00:00"/>
    <x v="6"/>
  </r>
  <r>
    <s v="ORD-MXC-MDM-20140901"/>
    <x v="3"/>
    <s v="MXC"/>
    <x v="1"/>
    <s v="MDM"/>
    <x v="2"/>
    <n v="10"/>
    <n v="20"/>
    <n v="2472"/>
    <n v="24720"/>
    <n v="0"/>
    <x v="0"/>
    <n v="49440"/>
    <n v="0"/>
    <n v="49440"/>
    <n v="24720"/>
    <x v="0"/>
    <d v="2014-09-01T00:00:00"/>
    <x v="6"/>
  </r>
  <r>
    <s v="ORD-USA-GOV-20141001"/>
    <x v="4"/>
    <s v="USA"/>
    <x v="0"/>
    <s v="GOV"/>
    <x v="2"/>
    <n v="10"/>
    <n v="20"/>
    <n v="1143"/>
    <n v="11430"/>
    <n v="0"/>
    <x v="0"/>
    <n v="22860"/>
    <n v="0"/>
    <n v="22860"/>
    <n v="11430"/>
    <x v="0"/>
    <d v="2014-10-01T00:00:00"/>
    <x v="7"/>
  </r>
  <r>
    <s v="ORD-CND-GOV-20131101"/>
    <x v="0"/>
    <s v="CND"/>
    <x v="0"/>
    <s v="GOV"/>
    <x v="2"/>
    <n v="10"/>
    <n v="20"/>
    <n v="1725"/>
    <n v="17250"/>
    <n v="0"/>
    <x v="0"/>
    <n v="34500"/>
    <n v="0"/>
    <n v="34500"/>
    <n v="17250"/>
    <x v="1"/>
    <d v="2013-11-01T00:00:00"/>
    <x v="9"/>
  </r>
  <r>
    <s v="ORD-USA-CPR-20131101"/>
    <x v="4"/>
    <s v="USA"/>
    <x v="2"/>
    <s v="CPR"/>
    <x v="2"/>
    <n v="10"/>
    <n v="20"/>
    <n v="912"/>
    <n v="9120"/>
    <n v="0"/>
    <x v="0"/>
    <n v="18240"/>
    <n v="0"/>
    <n v="18240"/>
    <n v="9120"/>
    <x v="1"/>
    <d v="2013-11-01T00:00:00"/>
    <x v="9"/>
  </r>
  <r>
    <s v="ORD-CND-MDM-20131201"/>
    <x v="0"/>
    <s v="CND"/>
    <x v="1"/>
    <s v="MDM"/>
    <x v="2"/>
    <n v="10"/>
    <n v="20"/>
    <n v="2152"/>
    <n v="21520"/>
    <n v="0"/>
    <x v="0"/>
    <n v="43040"/>
    <n v="0"/>
    <n v="43040"/>
    <n v="21520"/>
    <x v="1"/>
    <d v="2013-12-01T00:00:00"/>
    <x v="2"/>
  </r>
  <r>
    <s v="ORD-CND-GOV-20141201"/>
    <x v="0"/>
    <s v="CND"/>
    <x v="0"/>
    <s v="GOV"/>
    <x v="2"/>
    <n v="10"/>
    <n v="20"/>
    <n v="1817"/>
    <n v="18170"/>
    <n v="0"/>
    <x v="0"/>
    <n v="36340"/>
    <n v="0"/>
    <n v="36340"/>
    <n v="18170"/>
    <x v="0"/>
    <d v="2014-12-01T00:00:00"/>
    <x v="2"/>
  </r>
  <r>
    <s v="ORD-GER-GOV-20141201"/>
    <x v="1"/>
    <s v="GER"/>
    <x v="0"/>
    <s v="GOV"/>
    <x v="2"/>
    <n v="10"/>
    <n v="20"/>
    <n v="1513"/>
    <n v="15130"/>
    <n v="0"/>
    <x v="0"/>
    <n v="30260"/>
    <n v="0"/>
    <n v="30260"/>
    <n v="15130"/>
    <x v="0"/>
    <d v="2014-12-01T00:00:00"/>
    <x v="2"/>
  </r>
  <r>
    <s v="ORD-MXC-GOV-20140101"/>
    <x v="3"/>
    <s v="MXC"/>
    <x v="0"/>
    <s v="GOV"/>
    <x v="3"/>
    <n v="120"/>
    <n v="180"/>
    <n v="1493"/>
    <n v="179160"/>
    <n v="0"/>
    <x v="0"/>
    <n v="268740"/>
    <n v="0"/>
    <n v="268740"/>
    <n v="89580"/>
    <x v="0"/>
    <d v="2014-01-01T00:00:00"/>
    <x v="0"/>
  </r>
  <r>
    <s v="ORD-FRA-ENT-20140201"/>
    <x v="2"/>
    <s v="FRA"/>
    <x v="3"/>
    <s v="ENT"/>
    <x v="3"/>
    <n v="120"/>
    <n v="180"/>
    <n v="1804"/>
    <n v="216480"/>
    <n v="0"/>
    <x v="0"/>
    <n v="324720"/>
    <n v="0"/>
    <n v="324720"/>
    <n v="108240"/>
    <x v="0"/>
    <d v="2014-02-01T00:00:00"/>
    <x v="8"/>
  </r>
  <r>
    <s v="ORD-GER-CPR-20140301"/>
    <x v="1"/>
    <s v="GER"/>
    <x v="2"/>
    <s v="CPR"/>
    <x v="3"/>
    <n v="120"/>
    <n v="180"/>
    <n v="2161"/>
    <n v="259320"/>
    <n v="0"/>
    <x v="0"/>
    <n v="388980"/>
    <n v="0"/>
    <n v="388980"/>
    <n v="129660"/>
    <x v="0"/>
    <d v="2014-03-01T00:00:00"/>
    <x v="3"/>
  </r>
  <r>
    <s v="ORD-GER-GOV-20140601"/>
    <x v="1"/>
    <s v="GER"/>
    <x v="0"/>
    <s v="GOV"/>
    <x v="3"/>
    <n v="120"/>
    <n v="180"/>
    <n v="1006"/>
    <n v="120720"/>
    <n v="0"/>
    <x v="0"/>
    <n v="181080"/>
    <n v="0"/>
    <n v="181080"/>
    <n v="60360"/>
    <x v="0"/>
    <d v="2014-06-01T00:00:00"/>
    <x v="1"/>
  </r>
  <r>
    <s v="ORD-GER-CPR-20140601"/>
    <x v="1"/>
    <s v="GER"/>
    <x v="2"/>
    <s v="CPR"/>
    <x v="3"/>
    <n v="120"/>
    <n v="180"/>
    <n v="1545"/>
    <n v="185400"/>
    <n v="0"/>
    <x v="0"/>
    <n v="278100"/>
    <n v="0"/>
    <n v="278100"/>
    <n v="92700"/>
    <x v="0"/>
    <d v="2014-06-01T00:00:00"/>
    <x v="1"/>
  </r>
  <r>
    <s v="ORD-USA-ENT-20140801"/>
    <x v="4"/>
    <s v="USA"/>
    <x v="3"/>
    <s v="ENT"/>
    <x v="3"/>
    <n v="120"/>
    <n v="180"/>
    <n v="2821"/>
    <n v="338520"/>
    <n v="0"/>
    <x v="0"/>
    <n v="507780"/>
    <n v="0"/>
    <n v="507780"/>
    <n v="169260"/>
    <x v="0"/>
    <d v="2014-08-01T00:00:00"/>
    <x v="5"/>
  </r>
  <r>
    <s v="ORD-CND-ENT-20131001"/>
    <x v="0"/>
    <s v="CND"/>
    <x v="3"/>
    <s v="ENT"/>
    <x v="3"/>
    <n v="120"/>
    <n v="180"/>
    <n v="345"/>
    <n v="41400"/>
    <n v="0"/>
    <x v="0"/>
    <n v="62100"/>
    <n v="0"/>
    <n v="62100"/>
    <n v="20700"/>
    <x v="1"/>
    <d v="2013-10-01T00:00:00"/>
    <x v="7"/>
  </r>
  <r>
    <s v="ORD-CND-SMB-20140201"/>
    <x v="0"/>
    <s v="CND"/>
    <x v="4"/>
    <s v="SMB"/>
    <x v="4"/>
    <n v="250"/>
    <n v="300"/>
    <n v="2001"/>
    <n v="500250"/>
    <n v="0"/>
    <x v="0"/>
    <n v="600300"/>
    <n v="0"/>
    <n v="600300"/>
    <n v="100050"/>
    <x v="0"/>
    <d v="2014-02-01T00:00:00"/>
    <x v="8"/>
  </r>
  <r>
    <s v="ORD-GER-CPR-20140401"/>
    <x v="1"/>
    <s v="GER"/>
    <x v="2"/>
    <s v="CPR"/>
    <x v="4"/>
    <n v="250"/>
    <n v="300"/>
    <n v="2838"/>
    <n v="709500"/>
    <n v="0"/>
    <x v="0"/>
    <n v="851400"/>
    <n v="0"/>
    <n v="851400"/>
    <n v="141900"/>
    <x v="0"/>
    <d v="2014-04-01T00:00:00"/>
    <x v="10"/>
  </r>
  <r>
    <s v="ORD-FRA-MDM-20140601"/>
    <x v="2"/>
    <s v="FRA"/>
    <x v="1"/>
    <s v="MDM"/>
    <x v="4"/>
    <n v="250"/>
    <n v="300"/>
    <n v="2178"/>
    <n v="544500"/>
    <n v="0"/>
    <x v="0"/>
    <n v="653400"/>
    <n v="0"/>
    <n v="653400"/>
    <n v="108900"/>
    <x v="0"/>
    <d v="2014-06-01T00:00:00"/>
    <x v="1"/>
  </r>
  <r>
    <s v="ORD-GER-MDM-20140601"/>
    <x v="1"/>
    <s v="GER"/>
    <x v="1"/>
    <s v="MDM"/>
    <x v="4"/>
    <n v="250"/>
    <n v="300"/>
    <n v="888"/>
    <n v="222000"/>
    <n v="0"/>
    <x v="0"/>
    <n v="266400"/>
    <n v="0"/>
    <n v="266400"/>
    <n v="44400"/>
    <x v="0"/>
    <d v="2014-06-01T00:00:00"/>
    <x v="1"/>
  </r>
  <r>
    <s v="ORD-FRA-GOV-20130901"/>
    <x v="2"/>
    <s v="FRA"/>
    <x v="0"/>
    <s v="GOV"/>
    <x v="4"/>
    <n v="250"/>
    <n v="300"/>
    <n v="1527"/>
    <n v="381750"/>
    <n v="0"/>
    <x v="0"/>
    <n v="458100"/>
    <n v="0"/>
    <n v="458100"/>
    <n v="76350"/>
    <x v="1"/>
    <d v="2013-09-01T00:00:00"/>
    <x v="6"/>
  </r>
  <r>
    <s v="ORD-FRA-SMB-20140901"/>
    <x v="2"/>
    <s v="FRA"/>
    <x v="4"/>
    <s v="SMB"/>
    <x v="4"/>
    <n v="250"/>
    <n v="300"/>
    <n v="2151"/>
    <n v="537750"/>
    <n v="0"/>
    <x v="0"/>
    <n v="645300"/>
    <n v="0"/>
    <n v="645300"/>
    <n v="107550"/>
    <x v="0"/>
    <d v="2014-09-01T00:00:00"/>
    <x v="6"/>
  </r>
  <r>
    <s v="ORD-CND-GOV-20141201"/>
    <x v="0"/>
    <s v="CND"/>
    <x v="0"/>
    <s v="GOV"/>
    <x v="4"/>
    <n v="250"/>
    <n v="300"/>
    <n v="1817"/>
    <n v="454250"/>
    <n v="0"/>
    <x v="0"/>
    <n v="545100"/>
    <n v="0"/>
    <n v="545100"/>
    <n v="90850"/>
    <x v="0"/>
    <d v="2014-12-01T00:00:00"/>
    <x v="2"/>
  </r>
  <r>
    <s v="ORD-FRA-GOV-20140201"/>
    <x v="2"/>
    <s v="FRA"/>
    <x v="0"/>
    <s v="GOV"/>
    <x v="5"/>
    <n v="200"/>
    <n v="350"/>
    <n v="2750"/>
    <n v="550000"/>
    <n v="0"/>
    <x v="0"/>
    <n v="962500"/>
    <n v="0"/>
    <n v="962500"/>
    <n v="412500"/>
    <x v="0"/>
    <d v="2014-02-01T00:00:00"/>
    <x v="8"/>
  </r>
  <r>
    <s v="ORD-USA-CPR-20140401"/>
    <x v="4"/>
    <s v="USA"/>
    <x v="2"/>
    <s v="CPR"/>
    <x v="5"/>
    <n v="200"/>
    <n v="350"/>
    <n v="1953"/>
    <n v="390600"/>
    <n v="0"/>
    <x v="0"/>
    <n v="683550"/>
    <n v="0"/>
    <n v="683550"/>
    <n v="292950"/>
    <x v="0"/>
    <d v="2014-04-01T00:00:00"/>
    <x v="10"/>
  </r>
  <r>
    <s v="ORD-GER-ENT-20140401"/>
    <x v="1"/>
    <s v="GER"/>
    <x v="3"/>
    <s v="ENT"/>
    <x v="5"/>
    <n v="200"/>
    <n v="350"/>
    <n v="4219"/>
    <n v="843800"/>
    <n v="0"/>
    <x v="0"/>
    <n v="1476650"/>
    <n v="0"/>
    <n v="1476650"/>
    <n v="632850"/>
    <x v="0"/>
    <d v="2014-04-01T00:00:00"/>
    <x v="10"/>
  </r>
  <r>
    <s v="ORD-FRA-GOV-20140601"/>
    <x v="2"/>
    <s v="FRA"/>
    <x v="0"/>
    <s v="GOV"/>
    <x v="5"/>
    <n v="200"/>
    <n v="350"/>
    <n v="1899"/>
    <n v="379800"/>
    <n v="0"/>
    <x v="0"/>
    <n v="664650"/>
    <n v="0"/>
    <n v="664650"/>
    <n v="284850"/>
    <x v="0"/>
    <d v="2014-06-01T00:00:00"/>
    <x v="1"/>
  </r>
  <r>
    <s v="ORD-GER-GOV-20140701"/>
    <x v="1"/>
    <s v="GER"/>
    <x v="0"/>
    <s v="GOV"/>
    <x v="5"/>
    <n v="200"/>
    <n v="350"/>
    <n v="1686"/>
    <n v="337200"/>
    <n v="0"/>
    <x v="0"/>
    <n v="590100"/>
    <n v="0"/>
    <n v="590100"/>
    <n v="252900"/>
    <x v="0"/>
    <d v="2014-07-01T00:00:00"/>
    <x v="4"/>
  </r>
  <r>
    <s v="ORD-USA-CPR-20140801"/>
    <x v="4"/>
    <s v="USA"/>
    <x v="2"/>
    <s v="CPR"/>
    <x v="5"/>
    <n v="200"/>
    <n v="350"/>
    <n v="2141"/>
    <n v="428200"/>
    <n v="0"/>
    <x v="0"/>
    <n v="749350"/>
    <n v="0"/>
    <n v="749350"/>
    <n v="321150"/>
    <x v="0"/>
    <d v="2014-08-01T00:00:00"/>
    <x v="5"/>
  </r>
  <r>
    <s v="ORD-USA-GOV-20141001"/>
    <x v="4"/>
    <s v="USA"/>
    <x v="0"/>
    <s v="GOV"/>
    <x v="5"/>
    <n v="200"/>
    <n v="350"/>
    <n v="1143"/>
    <n v="228600"/>
    <n v="0"/>
    <x v="0"/>
    <n v="400050"/>
    <n v="0"/>
    <n v="400050"/>
    <n v="171450"/>
    <x v="0"/>
    <d v="2014-10-01T00:00:00"/>
    <x v="7"/>
  </r>
  <r>
    <s v="ORD-USA-MDM-20141201"/>
    <x v="4"/>
    <s v="USA"/>
    <x v="1"/>
    <s v="MDM"/>
    <x v="5"/>
    <n v="200"/>
    <n v="350"/>
    <n v="615"/>
    <n v="123000"/>
    <n v="0"/>
    <x v="0"/>
    <n v="215250"/>
    <n v="0"/>
    <n v="215250"/>
    <n v="92250"/>
    <x v="0"/>
    <d v="2014-12-01T00:00:00"/>
    <x v="2"/>
  </r>
  <r>
    <s v="ORD-FRA-GOV-20140101"/>
    <x v="2"/>
    <s v="FRA"/>
    <x v="0"/>
    <s v="GOV"/>
    <x v="2"/>
    <n v="10"/>
    <n v="20"/>
    <n v="3945"/>
    <n v="39450"/>
    <n v="9.9999999999999985E-3"/>
    <x v="1"/>
    <n v="78900"/>
    <n v="788.99999999999989"/>
    <n v="78111"/>
    <n v="38661"/>
    <x v="0"/>
    <d v="2014-01-01T00:00:00"/>
    <x v="0"/>
  </r>
  <r>
    <s v="ORD-FRA-MDM-20140201"/>
    <x v="2"/>
    <s v="FRA"/>
    <x v="1"/>
    <s v="MDM"/>
    <x v="2"/>
    <n v="10"/>
    <n v="20"/>
    <n v="2296"/>
    <n v="22960"/>
    <n v="9.9999999999999985E-3"/>
    <x v="1"/>
    <n v="45920"/>
    <n v="459.19999999999993"/>
    <n v="45460.800000000003"/>
    <n v="22500.800000000003"/>
    <x v="0"/>
    <d v="2014-02-01T00:00:00"/>
    <x v="8"/>
  </r>
  <r>
    <s v="ORD-FRA-GOV-20140501"/>
    <x v="2"/>
    <s v="FRA"/>
    <x v="0"/>
    <s v="GOV"/>
    <x v="2"/>
    <n v="10"/>
    <n v="20"/>
    <n v="1030"/>
    <n v="10300"/>
    <n v="9.9999999999999985E-3"/>
    <x v="1"/>
    <n v="20600"/>
    <n v="205.99999999999997"/>
    <n v="20394"/>
    <n v="10094"/>
    <x v="0"/>
    <d v="2014-05-01T00:00:00"/>
    <x v="11"/>
  </r>
  <r>
    <s v="ORD-FRA-GOV-20141101"/>
    <x v="2"/>
    <s v="FRA"/>
    <x v="0"/>
    <s v="GOV"/>
    <x v="3"/>
    <n v="120"/>
    <n v="180"/>
    <n v="639"/>
    <n v="76680"/>
    <n v="9.9999999999999985E-3"/>
    <x v="1"/>
    <n v="115020"/>
    <n v="1150.1999999999998"/>
    <n v="113869.8"/>
    <n v="37189.800000000003"/>
    <x v="0"/>
    <d v="2014-11-01T00:00:00"/>
    <x v="9"/>
  </r>
  <r>
    <s v="ORD-CND-GOV-20140301"/>
    <x v="0"/>
    <s v="CND"/>
    <x v="0"/>
    <s v="GOV"/>
    <x v="4"/>
    <n v="250"/>
    <n v="300"/>
    <n v="1326"/>
    <n v="331500"/>
    <n v="9.9999999999999985E-3"/>
    <x v="1"/>
    <n v="397800"/>
    <n v="3977.9999999999995"/>
    <n v="393822"/>
    <n v="62322"/>
    <x v="0"/>
    <d v="2014-03-01T00:00:00"/>
    <x v="3"/>
  </r>
  <r>
    <s v="ORD-USA-CPR-20140201"/>
    <x v="4"/>
    <s v="USA"/>
    <x v="2"/>
    <s v="CPR"/>
    <x v="0"/>
    <n v="3"/>
    <n v="20"/>
    <n v="1858"/>
    <n v="5574"/>
    <n v="0.01"/>
    <x v="1"/>
    <n v="37160"/>
    <n v="371.6"/>
    <n v="36788.400000000001"/>
    <n v="31214.400000000001"/>
    <x v="0"/>
    <d v="2014-02-01T00:00:00"/>
    <x v="8"/>
  </r>
  <r>
    <s v="ORD-MXC-GOV-20140301"/>
    <x v="3"/>
    <s v="MXC"/>
    <x v="0"/>
    <s v="GOV"/>
    <x v="0"/>
    <n v="3"/>
    <n v="20"/>
    <n v="1210"/>
    <n v="3630"/>
    <n v="0.01"/>
    <x v="1"/>
    <n v="24200"/>
    <n v="242"/>
    <n v="23958"/>
    <n v="20328"/>
    <x v="0"/>
    <d v="2014-03-01T00:00:00"/>
    <x v="3"/>
  </r>
  <r>
    <s v="ORD-USA-GOV-20140701"/>
    <x v="4"/>
    <s v="USA"/>
    <x v="0"/>
    <s v="GOV"/>
    <x v="0"/>
    <n v="3"/>
    <n v="20"/>
    <n v="2529"/>
    <n v="7587"/>
    <n v="0.01"/>
    <x v="1"/>
    <n v="50580"/>
    <n v="505.8"/>
    <n v="50074.2"/>
    <n v="42487.199999999997"/>
    <x v="0"/>
    <d v="2014-07-01T00:00:00"/>
    <x v="4"/>
  </r>
  <r>
    <s v="ORD-CND-CPR-20140901"/>
    <x v="0"/>
    <s v="CND"/>
    <x v="2"/>
    <s v="CPR"/>
    <x v="0"/>
    <n v="3"/>
    <n v="20"/>
    <n v="1445"/>
    <n v="4335"/>
    <n v="0.01"/>
    <x v="1"/>
    <n v="28900"/>
    <n v="289"/>
    <n v="28611"/>
    <n v="24276"/>
    <x v="0"/>
    <d v="2014-09-01T00:00:00"/>
    <x v="6"/>
  </r>
  <r>
    <s v="ORD-USA-ENT-20130901"/>
    <x v="4"/>
    <s v="USA"/>
    <x v="3"/>
    <s v="ENT"/>
    <x v="0"/>
    <n v="3"/>
    <n v="20"/>
    <n v="330"/>
    <n v="990"/>
    <n v="0.01"/>
    <x v="1"/>
    <n v="6600"/>
    <n v="66"/>
    <n v="6534"/>
    <n v="5544"/>
    <x v="1"/>
    <d v="2013-09-01T00:00:00"/>
    <x v="6"/>
  </r>
  <r>
    <s v="ORD-FRA-CPR-20140901"/>
    <x v="2"/>
    <s v="FRA"/>
    <x v="2"/>
    <s v="CPR"/>
    <x v="0"/>
    <n v="3"/>
    <n v="20"/>
    <n v="2671"/>
    <n v="8013"/>
    <n v="0.01"/>
    <x v="1"/>
    <n v="53420"/>
    <n v="534.20000000000005"/>
    <n v="52885.8"/>
    <n v="44872.800000000003"/>
    <x v="0"/>
    <d v="2014-09-01T00:00:00"/>
    <x v="6"/>
  </r>
  <r>
    <s v="ORD-GER-CPR-20131001"/>
    <x v="1"/>
    <s v="GER"/>
    <x v="2"/>
    <s v="CPR"/>
    <x v="0"/>
    <n v="3"/>
    <n v="20"/>
    <n v="766"/>
    <n v="2298"/>
    <n v="0.01"/>
    <x v="1"/>
    <n v="15320"/>
    <n v="153.20000000000002"/>
    <n v="15166.8"/>
    <n v="12868.8"/>
    <x v="1"/>
    <d v="2013-10-01T00:00:00"/>
    <x v="7"/>
  </r>
  <r>
    <s v="ORD-MXC-SMB-20131001"/>
    <x v="3"/>
    <s v="MXC"/>
    <x v="4"/>
    <s v="SMB"/>
    <x v="0"/>
    <n v="3"/>
    <n v="20"/>
    <n v="494"/>
    <n v="1482"/>
    <n v="0.01"/>
    <x v="1"/>
    <n v="9880"/>
    <n v="98.8"/>
    <n v="9781.2000000000007"/>
    <n v="8299.2000000000007"/>
    <x v="1"/>
    <d v="2013-10-01T00:00:00"/>
    <x v="7"/>
  </r>
  <r>
    <s v="ORD-MXC-GOV-20141001"/>
    <x v="3"/>
    <s v="MXC"/>
    <x v="0"/>
    <s v="GOV"/>
    <x v="0"/>
    <n v="3"/>
    <n v="20"/>
    <n v="1397"/>
    <n v="4191"/>
    <n v="0.01"/>
    <x v="1"/>
    <n v="27940"/>
    <n v="279.40000000000003"/>
    <n v="27660.6"/>
    <n v="23469.599999999999"/>
    <x v="0"/>
    <d v="2014-10-01T00:00:00"/>
    <x v="7"/>
  </r>
  <r>
    <s v="ORD-FRA-GOV-20141201"/>
    <x v="2"/>
    <s v="FRA"/>
    <x v="0"/>
    <s v="GOV"/>
    <x v="0"/>
    <n v="3"/>
    <n v="20"/>
    <n v="2155"/>
    <n v="6465"/>
    <n v="0.01"/>
    <x v="1"/>
    <n v="43100"/>
    <n v="431"/>
    <n v="42669"/>
    <n v="36204"/>
    <x v="0"/>
    <d v="2014-12-01T00:00:00"/>
    <x v="2"/>
  </r>
  <r>
    <s v="ORD-MXC-MDM-20140301"/>
    <x v="3"/>
    <s v="MXC"/>
    <x v="1"/>
    <s v="MDM"/>
    <x v="1"/>
    <n v="5"/>
    <n v="15"/>
    <n v="2214"/>
    <n v="11070"/>
    <n v="0.01"/>
    <x v="1"/>
    <n v="33210"/>
    <n v="332.1"/>
    <n v="32877.9"/>
    <n v="21807.9"/>
    <x v="0"/>
    <d v="2014-03-01T00:00:00"/>
    <x v="3"/>
  </r>
  <r>
    <s v="ORD-USA-SMB-20140401"/>
    <x v="4"/>
    <s v="USA"/>
    <x v="4"/>
    <s v="SMB"/>
    <x v="1"/>
    <n v="5"/>
    <n v="15"/>
    <n v="2301"/>
    <n v="11505"/>
    <n v="0.01"/>
    <x v="1"/>
    <n v="34515"/>
    <n v="345.15000000000003"/>
    <n v="34169.85"/>
    <n v="22664.85"/>
    <x v="0"/>
    <d v="2014-04-01T00:00:00"/>
    <x v="10"/>
  </r>
  <r>
    <s v="ORD-FRA-GOV-20140701"/>
    <x v="2"/>
    <s v="FRA"/>
    <x v="0"/>
    <s v="GOV"/>
    <x v="1"/>
    <n v="5"/>
    <n v="15"/>
    <n v="1375"/>
    <n v="6875"/>
    <n v="1.0003636363636364E-2"/>
    <x v="1"/>
    <n v="20625"/>
    <n v="206.32500000000002"/>
    <n v="20418.674999999999"/>
    <n v="13543.674999999999"/>
    <x v="0"/>
    <d v="2014-07-01T00:00:00"/>
    <x v="4"/>
  </r>
  <r>
    <s v="ORD-CND-GOV-20140801"/>
    <x v="0"/>
    <s v="CND"/>
    <x v="0"/>
    <s v="GOV"/>
    <x v="1"/>
    <n v="5"/>
    <n v="15"/>
    <n v="1830"/>
    <n v="9150"/>
    <n v="0.01"/>
    <x v="1"/>
    <n v="27450"/>
    <n v="274.5"/>
    <n v="27175.5"/>
    <n v="18025.5"/>
    <x v="0"/>
    <d v="2014-08-01T00:00:00"/>
    <x v="5"/>
  </r>
  <r>
    <s v="ORD-USA-SMB-20130901"/>
    <x v="4"/>
    <s v="USA"/>
    <x v="4"/>
    <s v="SMB"/>
    <x v="1"/>
    <n v="5"/>
    <n v="15"/>
    <n v="2498"/>
    <n v="12490"/>
    <n v="0.01"/>
    <x v="1"/>
    <n v="37470"/>
    <n v="374.7"/>
    <n v="37095.300000000003"/>
    <n v="24605.300000000003"/>
    <x v="1"/>
    <d v="2013-09-01T00:00:00"/>
    <x v="6"/>
  </r>
  <r>
    <s v="ORD-USA-ENT-20131001"/>
    <x v="4"/>
    <s v="USA"/>
    <x v="3"/>
    <s v="ENT"/>
    <x v="1"/>
    <n v="5"/>
    <n v="15"/>
    <n v="663"/>
    <n v="3315"/>
    <n v="0.01"/>
    <x v="1"/>
    <n v="9945"/>
    <n v="99.45"/>
    <n v="9845.5499999999993"/>
    <n v="6530.5499999999993"/>
    <x v="1"/>
    <d v="2013-10-01T00:00:00"/>
    <x v="7"/>
  </r>
  <r>
    <s v="ORD-USA-MDM-20140201"/>
    <x v="4"/>
    <s v="USA"/>
    <x v="1"/>
    <s v="MDM"/>
    <x v="2"/>
    <n v="10"/>
    <n v="20"/>
    <n v="1514"/>
    <n v="15140"/>
    <n v="0.01"/>
    <x v="1"/>
    <n v="30280"/>
    <n v="302.8"/>
    <n v="29977.200000000001"/>
    <n v="14837.2"/>
    <x v="0"/>
    <d v="2014-02-01T00:00:00"/>
    <x v="8"/>
  </r>
  <r>
    <s v="ORD-USA-GOV-20140401"/>
    <x v="4"/>
    <s v="USA"/>
    <x v="0"/>
    <s v="GOV"/>
    <x v="2"/>
    <n v="10"/>
    <n v="20"/>
    <n v="4492"/>
    <n v="44920"/>
    <n v="1.0001272102785905E-2"/>
    <x v="1"/>
    <n v="89840"/>
    <n v="898.51428571428573"/>
    <n v="88941.485714285707"/>
    <n v="44021.485714285707"/>
    <x v="0"/>
    <d v="2014-04-01T00:00:00"/>
    <x v="10"/>
  </r>
  <r>
    <s v="ORD-USA-ENT-20140601"/>
    <x v="4"/>
    <s v="USA"/>
    <x v="3"/>
    <s v="ENT"/>
    <x v="2"/>
    <n v="10"/>
    <n v="20"/>
    <n v="727"/>
    <n v="7270"/>
    <n v="0.01"/>
    <x v="1"/>
    <n v="14540"/>
    <n v="145.4"/>
    <n v="14394.6"/>
    <n v="7124.6"/>
    <x v="0"/>
    <d v="2014-06-01T00:00:00"/>
    <x v="1"/>
  </r>
  <r>
    <s v="ORD-FRA-ENT-20140601"/>
    <x v="2"/>
    <s v="FRA"/>
    <x v="3"/>
    <s v="ENT"/>
    <x v="2"/>
    <n v="10"/>
    <n v="20"/>
    <n v="787"/>
    <n v="7870"/>
    <n v="0.01"/>
    <x v="1"/>
    <n v="15740"/>
    <n v="157.4"/>
    <n v="15582.6"/>
    <n v="7712.6"/>
    <x v="0"/>
    <d v="2014-06-01T00:00:00"/>
    <x v="1"/>
  </r>
  <r>
    <s v="ORD-MXC-ENT-20140701"/>
    <x v="3"/>
    <s v="MXC"/>
    <x v="3"/>
    <s v="ENT"/>
    <x v="2"/>
    <n v="10"/>
    <n v="20"/>
    <n v="1823"/>
    <n v="18230"/>
    <n v="0.01"/>
    <x v="1"/>
    <n v="36460"/>
    <n v="364.6"/>
    <n v="36095.4"/>
    <n v="17865.400000000001"/>
    <x v="0"/>
    <d v="2014-07-01T00:00:00"/>
    <x v="4"/>
  </r>
  <r>
    <s v="ORD-GER-MDM-20140901"/>
    <x v="1"/>
    <s v="GER"/>
    <x v="1"/>
    <s v="MDM"/>
    <x v="2"/>
    <n v="10"/>
    <n v="20"/>
    <n v="747"/>
    <n v="7470"/>
    <n v="0.01"/>
    <x v="1"/>
    <n v="14940"/>
    <n v="149.4"/>
    <n v="14790.6"/>
    <n v="7320.6"/>
    <x v="0"/>
    <d v="2014-09-01T00:00:00"/>
    <x v="6"/>
  </r>
  <r>
    <s v="ORD-GER-CPR-20131001"/>
    <x v="1"/>
    <s v="GER"/>
    <x v="2"/>
    <s v="CPR"/>
    <x v="2"/>
    <n v="10"/>
    <n v="20"/>
    <n v="766"/>
    <n v="7660"/>
    <n v="0.01"/>
    <x v="1"/>
    <n v="15320"/>
    <n v="153.20000000000002"/>
    <n v="15166.8"/>
    <n v="7506.7999999999993"/>
    <x v="1"/>
    <d v="2013-10-01T00:00:00"/>
    <x v="7"/>
  </r>
  <r>
    <s v="ORD-USA-SMB-20141101"/>
    <x v="4"/>
    <s v="USA"/>
    <x v="4"/>
    <s v="SMB"/>
    <x v="2"/>
    <n v="10"/>
    <n v="20"/>
    <n v="2905"/>
    <n v="29050"/>
    <n v="0.01"/>
    <x v="1"/>
    <n v="58100"/>
    <n v="581"/>
    <n v="57519"/>
    <n v="28469"/>
    <x v="0"/>
    <d v="2014-11-01T00:00:00"/>
    <x v="9"/>
  </r>
  <r>
    <s v="ORD-FRA-GOV-20141201"/>
    <x v="2"/>
    <s v="FRA"/>
    <x v="0"/>
    <s v="GOV"/>
    <x v="2"/>
    <n v="10"/>
    <n v="20"/>
    <n v="2155"/>
    <n v="21550"/>
    <n v="0.01"/>
    <x v="1"/>
    <n v="43100"/>
    <n v="431"/>
    <n v="42669"/>
    <n v="21119"/>
    <x v="0"/>
    <d v="2014-12-01T00:00:00"/>
    <x v="2"/>
  </r>
  <r>
    <s v="ORD-FRA-GOV-20140401"/>
    <x v="2"/>
    <s v="FRA"/>
    <x v="0"/>
    <s v="GOV"/>
    <x v="3"/>
    <n v="120"/>
    <n v="180"/>
    <n v="3864"/>
    <n v="463680"/>
    <n v="0.01"/>
    <x v="1"/>
    <n v="695520"/>
    <n v="6955.2"/>
    <n v="688564.8"/>
    <n v="224884.80000000005"/>
    <x v="0"/>
    <d v="2014-04-01T00:00:00"/>
    <x v="10"/>
  </r>
  <r>
    <s v="ORD-MXC-GOV-20140501"/>
    <x v="3"/>
    <s v="MXC"/>
    <x v="0"/>
    <s v="GOV"/>
    <x v="3"/>
    <n v="120"/>
    <n v="180"/>
    <n v="362"/>
    <n v="43440"/>
    <n v="0.01"/>
    <x v="1"/>
    <n v="65160"/>
    <n v="651.6"/>
    <n v="64508.4"/>
    <n v="21068.400000000001"/>
    <x v="0"/>
    <d v="2014-05-01T00:00:00"/>
    <x v="11"/>
  </r>
  <r>
    <s v="ORD-CND-ENT-20140801"/>
    <x v="0"/>
    <s v="CND"/>
    <x v="3"/>
    <s v="ENT"/>
    <x v="3"/>
    <n v="120"/>
    <n v="180"/>
    <n v="923"/>
    <n v="110760"/>
    <n v="0.01"/>
    <x v="1"/>
    <n v="166140"/>
    <n v="1661.4"/>
    <n v="164478.6"/>
    <n v="53718.600000000006"/>
    <x v="0"/>
    <d v="2014-08-01T00:00:00"/>
    <x v="5"/>
  </r>
  <r>
    <s v="ORD-USA-ENT-20131001"/>
    <x v="4"/>
    <s v="USA"/>
    <x v="3"/>
    <s v="ENT"/>
    <x v="3"/>
    <n v="120"/>
    <n v="180"/>
    <n v="663"/>
    <n v="79560"/>
    <n v="0.01"/>
    <x v="1"/>
    <n v="119340"/>
    <n v="1193.4000000000001"/>
    <n v="118146.6"/>
    <n v="38586.600000000006"/>
    <x v="1"/>
    <d v="2013-10-01T00:00:00"/>
    <x v="7"/>
  </r>
  <r>
    <s v="ORD-CND-GOV-20131101"/>
    <x v="0"/>
    <s v="CND"/>
    <x v="0"/>
    <s v="GOV"/>
    <x v="3"/>
    <n v="120"/>
    <n v="180"/>
    <n v="2092"/>
    <n v="251040"/>
    <n v="0.01"/>
    <x v="1"/>
    <n v="376560"/>
    <n v="3765.6"/>
    <n v="372794.4"/>
    <n v="121754.40000000002"/>
    <x v="1"/>
    <d v="2013-11-01T00:00:00"/>
    <x v="9"/>
  </r>
  <r>
    <s v="ORD-GER-GOV-20140301"/>
    <x v="1"/>
    <s v="GER"/>
    <x v="0"/>
    <s v="GOV"/>
    <x v="4"/>
    <n v="250"/>
    <n v="300"/>
    <n v="263"/>
    <n v="65750"/>
    <n v="0.01"/>
    <x v="1"/>
    <n v="78900"/>
    <n v="789"/>
    <n v="78111"/>
    <n v="12361"/>
    <x v="0"/>
    <d v="2014-03-01T00:00:00"/>
    <x v="3"/>
  </r>
  <r>
    <s v="ORD-CND-GOV-20140401"/>
    <x v="0"/>
    <s v="CND"/>
    <x v="0"/>
    <s v="GOV"/>
    <x v="4"/>
    <n v="250"/>
    <n v="300"/>
    <n v="943"/>
    <n v="235750"/>
    <n v="1.0005302226935313E-2"/>
    <x v="1"/>
    <n v="282900"/>
    <n v="2830.5"/>
    <n v="280069.5"/>
    <n v="44319.5"/>
    <x v="0"/>
    <d v="2014-04-01T00:00:00"/>
    <x v="10"/>
  </r>
  <r>
    <s v="ORD-USA-ENT-20140601"/>
    <x v="4"/>
    <s v="USA"/>
    <x v="3"/>
    <s v="ENT"/>
    <x v="4"/>
    <n v="250"/>
    <n v="300"/>
    <n v="727"/>
    <n v="181750"/>
    <n v="0.01"/>
    <x v="1"/>
    <n v="218100"/>
    <n v="2181"/>
    <n v="215919"/>
    <n v="34169"/>
    <x v="0"/>
    <d v="2014-06-01T00:00:00"/>
    <x v="1"/>
  </r>
  <r>
    <s v="ORD-FRA-ENT-20140601"/>
    <x v="2"/>
    <s v="FRA"/>
    <x v="3"/>
    <s v="ENT"/>
    <x v="4"/>
    <n v="250"/>
    <n v="300"/>
    <n v="787"/>
    <n v="196750"/>
    <n v="0.01"/>
    <x v="1"/>
    <n v="236100"/>
    <n v="2361"/>
    <n v="233739"/>
    <n v="36989"/>
    <x v="0"/>
    <d v="2014-06-01T00:00:00"/>
    <x v="1"/>
  </r>
  <r>
    <s v="ORD-GER-SMB-20140901"/>
    <x v="1"/>
    <s v="GER"/>
    <x v="4"/>
    <s v="SMB"/>
    <x v="4"/>
    <n v="250"/>
    <n v="300"/>
    <n v="986"/>
    <n v="246500"/>
    <n v="0.01"/>
    <x v="1"/>
    <n v="295800"/>
    <n v="2958"/>
    <n v="292842"/>
    <n v="46342"/>
    <x v="0"/>
    <d v="2014-09-01T00:00:00"/>
    <x v="6"/>
  </r>
  <r>
    <s v="ORD-MXC-SMB-20131001"/>
    <x v="3"/>
    <s v="MXC"/>
    <x v="4"/>
    <s v="SMB"/>
    <x v="4"/>
    <n v="250"/>
    <n v="300"/>
    <n v="494"/>
    <n v="123500"/>
    <n v="0.01"/>
    <x v="1"/>
    <n v="148200"/>
    <n v="1482"/>
    <n v="146718"/>
    <n v="23218"/>
    <x v="1"/>
    <d v="2013-10-01T00:00:00"/>
    <x v="7"/>
  </r>
  <r>
    <s v="ORD-MXC-GOV-20141001"/>
    <x v="3"/>
    <s v="MXC"/>
    <x v="0"/>
    <s v="GOV"/>
    <x v="4"/>
    <n v="250"/>
    <n v="300"/>
    <n v="1397"/>
    <n v="349250"/>
    <n v="0.01"/>
    <x v="1"/>
    <n v="419100"/>
    <n v="4191"/>
    <n v="414909"/>
    <n v="65659"/>
    <x v="0"/>
    <d v="2014-10-01T00:00:00"/>
    <x v="7"/>
  </r>
  <r>
    <s v="ORD-FRA-ENT-20141101"/>
    <x v="2"/>
    <s v="FRA"/>
    <x v="3"/>
    <s v="ENT"/>
    <x v="4"/>
    <n v="250"/>
    <n v="300"/>
    <n v="1744"/>
    <n v="436000"/>
    <n v="0.01"/>
    <x v="1"/>
    <n v="523200"/>
    <n v="5232"/>
    <n v="517968"/>
    <n v="81968"/>
    <x v="0"/>
    <d v="2014-11-01T00:00:00"/>
    <x v="9"/>
  </r>
  <r>
    <s v="ORD-USA-CPR-20130901"/>
    <x v="4"/>
    <s v="USA"/>
    <x v="2"/>
    <s v="CPR"/>
    <x v="5"/>
    <n v="200"/>
    <n v="350"/>
    <n v="1989"/>
    <n v="397800"/>
    <n v="0.01"/>
    <x v="1"/>
    <n v="696150"/>
    <n v="6961.5"/>
    <n v="689188.5"/>
    <n v="291388.5"/>
    <x v="1"/>
    <d v="2013-09-01T00:00:00"/>
    <x v="6"/>
  </r>
  <r>
    <s v="ORD-FRA-MDM-20131101"/>
    <x v="2"/>
    <s v="FRA"/>
    <x v="1"/>
    <s v="MDM"/>
    <x v="5"/>
    <n v="200"/>
    <n v="350"/>
    <n v="321"/>
    <n v="64200"/>
    <n v="0.01"/>
    <x v="1"/>
    <n v="112350"/>
    <n v="1123.5"/>
    <n v="111226.5"/>
    <n v="47026.5"/>
    <x v="1"/>
    <d v="2013-11-01T00:00:00"/>
    <x v="9"/>
  </r>
  <r>
    <s v="ORD-CND-ENT-20140401"/>
    <x v="0"/>
    <s v="CND"/>
    <x v="3"/>
    <s v="ENT"/>
    <x v="0"/>
    <n v="3"/>
    <n v="20"/>
    <n v="742"/>
    <n v="2226"/>
    <n v="2.0013477088948788E-2"/>
    <x v="1"/>
    <n v="14840"/>
    <n v="297"/>
    <n v="14543"/>
    <n v="12317"/>
    <x v="0"/>
    <d v="2014-04-01T00:00:00"/>
    <x v="10"/>
  </r>
  <r>
    <s v="ORD-CND-CPR-20141001"/>
    <x v="0"/>
    <s v="CND"/>
    <x v="2"/>
    <s v="CPR"/>
    <x v="0"/>
    <n v="3"/>
    <n v="20"/>
    <n v="1295"/>
    <n v="3885"/>
    <n v="0.02"/>
    <x v="1"/>
    <n v="25900"/>
    <n v="518"/>
    <n v="25382"/>
    <n v="21497"/>
    <x v="0"/>
    <d v="2014-10-01T00:00:00"/>
    <x v="7"/>
  </r>
  <r>
    <s v="ORD-GER-SMB-20131001"/>
    <x v="1"/>
    <s v="GER"/>
    <x v="4"/>
    <s v="SMB"/>
    <x v="0"/>
    <n v="3"/>
    <n v="20"/>
    <n v="214"/>
    <n v="642"/>
    <n v="0.02"/>
    <x v="1"/>
    <n v="4280"/>
    <n v="85.600000000000009"/>
    <n v="4194.3999999999996"/>
    <n v="3552.3999999999996"/>
    <x v="1"/>
    <d v="2013-10-01T00:00:00"/>
    <x v="7"/>
  </r>
  <r>
    <s v="ORD-FRA-GOV-20131101"/>
    <x v="2"/>
    <s v="FRA"/>
    <x v="0"/>
    <s v="GOV"/>
    <x v="0"/>
    <n v="3"/>
    <n v="20"/>
    <n v="2145"/>
    <n v="6435"/>
    <n v="0.02"/>
    <x v="1"/>
    <n v="42900"/>
    <n v="858"/>
    <n v="42042"/>
    <n v="35607"/>
    <x v="1"/>
    <d v="2013-11-01T00:00:00"/>
    <x v="9"/>
  </r>
  <r>
    <s v="ORD-CND-GOV-20141201"/>
    <x v="0"/>
    <s v="CND"/>
    <x v="0"/>
    <s v="GOV"/>
    <x v="0"/>
    <n v="3"/>
    <n v="20"/>
    <n v="2852"/>
    <n v="8556"/>
    <n v="0.02"/>
    <x v="1"/>
    <n v="57040"/>
    <n v="1140.8"/>
    <n v="55899.199999999997"/>
    <n v="47343.199999999997"/>
    <x v="0"/>
    <d v="2014-12-01T00:00:00"/>
    <x v="2"/>
  </r>
  <r>
    <s v="ORD-USA-CPR-20140601"/>
    <x v="4"/>
    <s v="USA"/>
    <x v="2"/>
    <s v="CPR"/>
    <x v="1"/>
    <n v="5"/>
    <n v="15"/>
    <n v="1142"/>
    <n v="5710"/>
    <n v="0.02"/>
    <x v="1"/>
    <n v="17130"/>
    <n v="342.6"/>
    <n v="16787.400000000001"/>
    <n v="11077.400000000001"/>
    <x v="0"/>
    <d v="2014-06-01T00:00:00"/>
    <x v="1"/>
  </r>
  <r>
    <s v="ORD-USA-GOV-20141001"/>
    <x v="4"/>
    <s v="USA"/>
    <x v="0"/>
    <s v="GOV"/>
    <x v="1"/>
    <n v="5"/>
    <n v="15"/>
    <n v="1566"/>
    <n v="7830"/>
    <n v="0.02"/>
    <x v="1"/>
    <n v="23490"/>
    <n v="469.8"/>
    <n v="23020.2"/>
    <n v="15190.2"/>
    <x v="0"/>
    <d v="2014-10-01T00:00:00"/>
    <x v="7"/>
  </r>
  <r>
    <s v="ORD-MXC-CPR-20141101"/>
    <x v="3"/>
    <s v="MXC"/>
    <x v="2"/>
    <s v="CPR"/>
    <x v="1"/>
    <n v="5"/>
    <n v="15"/>
    <n v="690"/>
    <n v="3450"/>
    <n v="0.02"/>
    <x v="1"/>
    <n v="10350"/>
    <n v="207"/>
    <n v="10143"/>
    <n v="6693"/>
    <x v="0"/>
    <d v="2014-11-01T00:00:00"/>
    <x v="9"/>
  </r>
  <r>
    <s v="ORD-MXC-ENT-20131101"/>
    <x v="3"/>
    <s v="MXC"/>
    <x v="3"/>
    <s v="ENT"/>
    <x v="1"/>
    <n v="5"/>
    <n v="15"/>
    <n v="1660"/>
    <n v="8300"/>
    <n v="0.02"/>
    <x v="1"/>
    <n v="24900"/>
    <n v="498"/>
    <n v="24402"/>
    <n v="16102"/>
    <x v="1"/>
    <d v="2013-11-01T00:00:00"/>
    <x v="9"/>
  </r>
  <r>
    <s v="ORD-CND-MDM-20140201"/>
    <x v="0"/>
    <s v="CND"/>
    <x v="1"/>
    <s v="MDM"/>
    <x v="2"/>
    <n v="10"/>
    <n v="20"/>
    <n v="2363"/>
    <n v="23630"/>
    <n v="0.02"/>
    <x v="1"/>
    <n v="47260"/>
    <n v="945.2"/>
    <n v="46314.8"/>
    <n v="22684.800000000003"/>
    <x v="0"/>
    <d v="2014-02-01T00:00:00"/>
    <x v="8"/>
  </r>
  <r>
    <s v="ORD-FRA-SMB-20140501"/>
    <x v="2"/>
    <s v="FRA"/>
    <x v="4"/>
    <s v="SMB"/>
    <x v="2"/>
    <n v="10"/>
    <n v="20"/>
    <n v="918"/>
    <n v="9180"/>
    <n v="0.02"/>
    <x v="1"/>
    <n v="18360"/>
    <n v="367.2"/>
    <n v="17992.8"/>
    <n v="8812.7999999999993"/>
    <x v="0"/>
    <d v="2014-05-01T00:00:00"/>
    <x v="11"/>
  </r>
  <r>
    <s v="ORD-GER-SMB-20140501"/>
    <x v="1"/>
    <s v="GER"/>
    <x v="4"/>
    <s v="SMB"/>
    <x v="2"/>
    <n v="10"/>
    <n v="20"/>
    <n v="1728"/>
    <n v="17280"/>
    <n v="0.02"/>
    <x v="1"/>
    <n v="34560"/>
    <n v="691.2"/>
    <n v="33868.800000000003"/>
    <n v="16588.800000000003"/>
    <x v="0"/>
    <d v="2014-05-01T00:00:00"/>
    <x v="11"/>
  </r>
  <r>
    <s v="ORD-USA-CPR-20140601"/>
    <x v="4"/>
    <s v="USA"/>
    <x v="2"/>
    <s v="CPR"/>
    <x v="2"/>
    <n v="10"/>
    <n v="20"/>
    <n v="1142"/>
    <n v="11420"/>
    <n v="0.02"/>
    <x v="1"/>
    <n v="22840"/>
    <n v="456.8"/>
    <n v="22383.200000000001"/>
    <n v="10963.2"/>
    <x v="0"/>
    <d v="2014-06-01T00:00:00"/>
    <x v="1"/>
  </r>
  <r>
    <s v="ORD-MXC-ENT-20140601"/>
    <x v="3"/>
    <s v="MXC"/>
    <x v="3"/>
    <s v="ENT"/>
    <x v="2"/>
    <n v="10"/>
    <n v="20"/>
    <n v="662"/>
    <n v="6620"/>
    <n v="0.02"/>
    <x v="1"/>
    <n v="13240"/>
    <n v="264.8"/>
    <n v="12975.2"/>
    <n v="6355.2000000000007"/>
    <x v="0"/>
    <d v="2014-06-01T00:00:00"/>
    <x v="1"/>
  </r>
  <r>
    <s v="ORD-CND-CPR-20141001"/>
    <x v="0"/>
    <s v="CND"/>
    <x v="2"/>
    <s v="CPR"/>
    <x v="2"/>
    <n v="10"/>
    <n v="20"/>
    <n v="1295"/>
    <n v="12950"/>
    <n v="0.02"/>
    <x v="1"/>
    <n v="25900"/>
    <n v="518"/>
    <n v="25382"/>
    <n v="12432"/>
    <x v="0"/>
    <d v="2014-10-01T00:00:00"/>
    <x v="7"/>
  </r>
  <r>
    <s v="ORD-GER-ENT-20131001"/>
    <x v="1"/>
    <s v="GER"/>
    <x v="3"/>
    <s v="ENT"/>
    <x v="2"/>
    <n v="10"/>
    <n v="20"/>
    <n v="809"/>
    <n v="8090"/>
    <n v="0.02"/>
    <x v="1"/>
    <n v="16180"/>
    <n v="323.60000000000002"/>
    <n v="15856.4"/>
    <n v="7766.4"/>
    <x v="1"/>
    <d v="2013-10-01T00:00:00"/>
    <x v="7"/>
  </r>
  <r>
    <s v="ORD-MXC-ENT-20131001"/>
    <x v="3"/>
    <s v="MXC"/>
    <x v="3"/>
    <s v="ENT"/>
    <x v="2"/>
    <n v="10"/>
    <n v="20"/>
    <n v="2145"/>
    <n v="21450"/>
    <n v="0.02"/>
    <x v="1"/>
    <n v="42900"/>
    <n v="858"/>
    <n v="42042"/>
    <n v="20592"/>
    <x v="1"/>
    <d v="2013-10-01T00:00:00"/>
    <x v="7"/>
  </r>
  <r>
    <s v="ORD-FRA-CPR-20131101"/>
    <x v="2"/>
    <s v="FRA"/>
    <x v="2"/>
    <s v="CPR"/>
    <x v="2"/>
    <n v="10"/>
    <n v="20"/>
    <n v="1785"/>
    <n v="17850"/>
    <n v="0.02"/>
    <x v="1"/>
    <n v="35700"/>
    <n v="714"/>
    <n v="34986"/>
    <n v="17136"/>
    <x v="1"/>
    <d v="2013-11-01T00:00:00"/>
    <x v="9"/>
  </r>
  <r>
    <s v="ORD-CND-SMB-20141201"/>
    <x v="0"/>
    <s v="CND"/>
    <x v="4"/>
    <s v="SMB"/>
    <x v="2"/>
    <n v="10"/>
    <n v="20"/>
    <n v="1916"/>
    <n v="19160"/>
    <n v="0.02"/>
    <x v="1"/>
    <n v="38320"/>
    <n v="766.4"/>
    <n v="37553.599999999999"/>
    <n v="18393.599999999999"/>
    <x v="0"/>
    <d v="2014-12-01T00:00:00"/>
    <x v="2"/>
  </r>
  <r>
    <s v="ORD-CND-GOV-20141201"/>
    <x v="0"/>
    <s v="CND"/>
    <x v="0"/>
    <s v="GOV"/>
    <x v="2"/>
    <n v="10"/>
    <n v="20"/>
    <n v="2852"/>
    <n v="28520"/>
    <n v="0.02"/>
    <x v="1"/>
    <n v="57040"/>
    <n v="1140.8"/>
    <n v="55899.199999999997"/>
    <n v="27379.199999999997"/>
    <x v="0"/>
    <d v="2014-12-01T00:00:00"/>
    <x v="2"/>
  </r>
  <r>
    <s v="ORD-CND-ENT-20141201"/>
    <x v="0"/>
    <s v="CND"/>
    <x v="3"/>
    <s v="ENT"/>
    <x v="2"/>
    <n v="10"/>
    <n v="20"/>
    <n v="2729"/>
    <n v="27290"/>
    <n v="0.02"/>
    <x v="1"/>
    <n v="54580"/>
    <n v="1091.5999999999999"/>
    <n v="53488.4"/>
    <n v="26198.400000000001"/>
    <x v="0"/>
    <d v="2014-12-01T00:00:00"/>
    <x v="2"/>
  </r>
  <r>
    <s v="ORD-USA-MDM-20131201"/>
    <x v="4"/>
    <s v="USA"/>
    <x v="1"/>
    <s v="MDM"/>
    <x v="2"/>
    <n v="10"/>
    <n v="20"/>
    <n v="1925"/>
    <n v="19250"/>
    <n v="0.02"/>
    <x v="1"/>
    <n v="38500"/>
    <n v="770"/>
    <n v="37730"/>
    <n v="18480"/>
    <x v="1"/>
    <d v="2013-12-01T00:00:00"/>
    <x v="2"/>
  </r>
  <r>
    <s v="ORD-USA-GOV-20131201"/>
    <x v="4"/>
    <s v="USA"/>
    <x v="0"/>
    <s v="GOV"/>
    <x v="2"/>
    <n v="10"/>
    <n v="20"/>
    <n v="2013"/>
    <n v="20130"/>
    <n v="0.02"/>
    <x v="1"/>
    <n v="40260"/>
    <n v="805.2"/>
    <n v="39454.800000000003"/>
    <n v="19324.800000000003"/>
    <x v="1"/>
    <d v="2013-12-01T00:00:00"/>
    <x v="2"/>
  </r>
  <r>
    <s v="ORD-FRA-CPR-20141201"/>
    <x v="2"/>
    <s v="FRA"/>
    <x v="2"/>
    <s v="CPR"/>
    <x v="2"/>
    <n v="10"/>
    <n v="20"/>
    <n v="1055"/>
    <n v="10550"/>
    <n v="0.02"/>
    <x v="1"/>
    <n v="21100"/>
    <n v="422"/>
    <n v="20678"/>
    <n v="10128"/>
    <x v="0"/>
    <d v="2014-12-01T00:00:00"/>
    <x v="2"/>
  </r>
  <r>
    <s v="ORD-MXC-CPR-20141201"/>
    <x v="3"/>
    <s v="MXC"/>
    <x v="2"/>
    <s v="CPR"/>
    <x v="2"/>
    <n v="10"/>
    <n v="20"/>
    <n v="1084"/>
    <n v="10840"/>
    <n v="0.02"/>
    <x v="1"/>
    <n v="21680"/>
    <n v="433.6"/>
    <n v="21246.400000000001"/>
    <n v="10406.400000000001"/>
    <x v="0"/>
    <d v="2014-12-01T00:00:00"/>
    <x v="2"/>
  </r>
  <r>
    <s v="ORD-USA-GOV-20141001"/>
    <x v="4"/>
    <s v="USA"/>
    <x v="0"/>
    <s v="GOV"/>
    <x v="3"/>
    <n v="120"/>
    <n v="180"/>
    <n v="1566"/>
    <n v="187920"/>
    <n v="0.02"/>
    <x v="1"/>
    <n v="281880"/>
    <n v="5637.6"/>
    <n v="276242.40000000002"/>
    <n v="88322.400000000023"/>
    <x v="0"/>
    <d v="2014-10-01T00:00:00"/>
    <x v="7"/>
  </r>
  <r>
    <s v="ORD-GER-GOV-20131001"/>
    <x v="1"/>
    <s v="GER"/>
    <x v="0"/>
    <s v="GOV"/>
    <x v="3"/>
    <n v="120"/>
    <n v="180"/>
    <n v="2966"/>
    <n v="355920"/>
    <n v="0.02"/>
    <x v="1"/>
    <n v="533880"/>
    <n v="10677.6"/>
    <n v="523202.4"/>
    <n v="167282.40000000002"/>
    <x v="1"/>
    <d v="2013-10-01T00:00:00"/>
    <x v="7"/>
  </r>
  <r>
    <s v="ORD-GER-GOV-20141001"/>
    <x v="1"/>
    <s v="GER"/>
    <x v="0"/>
    <s v="GOV"/>
    <x v="3"/>
    <n v="120"/>
    <n v="180"/>
    <n v="2877"/>
    <n v="345240"/>
    <n v="0.02"/>
    <x v="1"/>
    <n v="517860"/>
    <n v="10357.200000000001"/>
    <n v="507502.8"/>
    <n v="162262.79999999999"/>
    <x v="0"/>
    <d v="2014-10-01T00:00:00"/>
    <x v="7"/>
  </r>
  <r>
    <s v="ORD-GER-ENT-20131001"/>
    <x v="1"/>
    <s v="GER"/>
    <x v="3"/>
    <s v="ENT"/>
    <x v="3"/>
    <n v="120"/>
    <n v="180"/>
    <n v="809"/>
    <n v="97080"/>
    <n v="0.02"/>
    <x v="1"/>
    <n v="145620"/>
    <n v="2912.4"/>
    <n v="142707.6"/>
    <n v="45627.600000000006"/>
    <x v="1"/>
    <d v="2013-10-01T00:00:00"/>
    <x v="7"/>
  </r>
  <r>
    <s v="ORD-MXC-ENT-20131001"/>
    <x v="3"/>
    <s v="MXC"/>
    <x v="3"/>
    <s v="ENT"/>
    <x v="3"/>
    <n v="120"/>
    <n v="180"/>
    <n v="2145"/>
    <n v="257400"/>
    <n v="0.02"/>
    <x v="1"/>
    <n v="386100"/>
    <n v="7722"/>
    <n v="378378"/>
    <n v="120978"/>
    <x v="1"/>
    <d v="2013-10-01T00:00:00"/>
    <x v="7"/>
  </r>
  <r>
    <s v="ORD-FRA-CPR-20141201"/>
    <x v="2"/>
    <s v="FRA"/>
    <x v="2"/>
    <s v="CPR"/>
    <x v="3"/>
    <n v="120"/>
    <n v="180"/>
    <n v="1055"/>
    <n v="126600"/>
    <n v="0.02"/>
    <x v="1"/>
    <n v="189900"/>
    <n v="3798"/>
    <n v="186102"/>
    <n v="59502"/>
    <x v="0"/>
    <d v="2014-12-01T00:00:00"/>
    <x v="2"/>
  </r>
  <r>
    <s v="ORD-MXC-GOV-20131201"/>
    <x v="3"/>
    <s v="MXC"/>
    <x v="0"/>
    <s v="GOV"/>
    <x v="3"/>
    <n v="120"/>
    <n v="180"/>
    <n v="544"/>
    <n v="65280"/>
    <n v="0.02"/>
    <x v="1"/>
    <n v="97920"/>
    <n v="1958.4"/>
    <n v="95961.600000000006"/>
    <n v="30681.600000000006"/>
    <x v="1"/>
    <d v="2013-12-01T00:00:00"/>
    <x v="2"/>
  </r>
  <r>
    <s v="ORD-MXC-CPR-20141201"/>
    <x v="3"/>
    <s v="MXC"/>
    <x v="2"/>
    <s v="CPR"/>
    <x v="3"/>
    <n v="120"/>
    <n v="180"/>
    <n v="1084"/>
    <n v="130080"/>
    <n v="0.02"/>
    <x v="1"/>
    <n v="195120"/>
    <n v="3902.4"/>
    <n v="191217.6"/>
    <n v="61137.600000000006"/>
    <x v="0"/>
    <d v="2014-12-01T00:00:00"/>
    <x v="2"/>
  </r>
  <r>
    <s v="ORD-MXC-ENT-20140601"/>
    <x v="3"/>
    <s v="MXC"/>
    <x v="3"/>
    <s v="ENT"/>
    <x v="4"/>
    <n v="250"/>
    <n v="300"/>
    <n v="662"/>
    <n v="165500"/>
    <n v="0.02"/>
    <x v="1"/>
    <n v="198600"/>
    <n v="3972"/>
    <n v="194628"/>
    <n v="29128"/>
    <x v="0"/>
    <d v="2014-06-01T00:00:00"/>
    <x v="1"/>
  </r>
  <r>
    <s v="ORD-GER-SMB-20131001"/>
    <x v="1"/>
    <s v="GER"/>
    <x v="4"/>
    <s v="SMB"/>
    <x v="4"/>
    <n v="250"/>
    <n v="300"/>
    <n v="214"/>
    <n v="53500"/>
    <n v="0.02"/>
    <x v="1"/>
    <n v="64200"/>
    <n v="1284"/>
    <n v="62916"/>
    <n v="9416"/>
    <x v="1"/>
    <d v="2013-10-01T00:00:00"/>
    <x v="7"/>
  </r>
  <r>
    <s v="ORD-GER-GOV-20141001"/>
    <x v="1"/>
    <s v="GER"/>
    <x v="0"/>
    <s v="GOV"/>
    <x v="4"/>
    <n v="250"/>
    <n v="300"/>
    <n v="2877"/>
    <n v="719250"/>
    <n v="0.02"/>
    <x v="1"/>
    <n v="863100"/>
    <n v="17262"/>
    <n v="845838"/>
    <n v="126588"/>
    <x v="0"/>
    <d v="2014-10-01T00:00:00"/>
    <x v="7"/>
  </r>
  <r>
    <s v="ORD-CND-ENT-20141201"/>
    <x v="0"/>
    <s v="CND"/>
    <x v="3"/>
    <s v="ENT"/>
    <x v="4"/>
    <n v="250"/>
    <n v="300"/>
    <n v="2729"/>
    <n v="682250"/>
    <n v="0.02"/>
    <x v="1"/>
    <n v="818700"/>
    <n v="16374"/>
    <n v="802326"/>
    <n v="120076"/>
    <x v="0"/>
    <d v="2014-12-01T00:00:00"/>
    <x v="2"/>
  </r>
  <r>
    <s v="ORD-USA-GOV-20131201"/>
    <x v="4"/>
    <s v="USA"/>
    <x v="0"/>
    <s v="GOV"/>
    <x v="4"/>
    <n v="250"/>
    <n v="300"/>
    <n v="266"/>
    <n v="66500"/>
    <n v="0.02"/>
    <x v="1"/>
    <n v="79800"/>
    <n v="1596"/>
    <n v="78204"/>
    <n v="11704"/>
    <x v="1"/>
    <d v="2013-12-01T00:00:00"/>
    <x v="2"/>
  </r>
  <r>
    <s v="ORD-MXC-GOV-20131201"/>
    <x v="3"/>
    <s v="MXC"/>
    <x v="0"/>
    <s v="GOV"/>
    <x v="4"/>
    <n v="250"/>
    <n v="300"/>
    <n v="1940"/>
    <n v="485000"/>
    <n v="0.02"/>
    <x v="1"/>
    <n v="582000"/>
    <n v="11640"/>
    <n v="570360"/>
    <n v="85360"/>
    <x v="1"/>
    <d v="2013-12-01T00:00:00"/>
    <x v="2"/>
  </r>
  <r>
    <s v="ORD-GER-SMB-20140301"/>
    <x v="1"/>
    <s v="GER"/>
    <x v="4"/>
    <s v="SMB"/>
    <x v="5"/>
    <n v="200"/>
    <n v="350"/>
    <n v="259"/>
    <n v="51800"/>
    <n v="0.02"/>
    <x v="1"/>
    <n v="90650"/>
    <n v="1813"/>
    <n v="88837"/>
    <n v="37037"/>
    <x v="0"/>
    <d v="2014-03-01T00:00:00"/>
    <x v="3"/>
  </r>
  <r>
    <s v="ORD-MXC-SMB-20140301"/>
    <x v="3"/>
    <s v="MXC"/>
    <x v="4"/>
    <s v="SMB"/>
    <x v="5"/>
    <n v="200"/>
    <n v="350"/>
    <n v="1101"/>
    <n v="220200"/>
    <n v="0.02"/>
    <x v="1"/>
    <n v="385350"/>
    <n v="7707"/>
    <n v="377643"/>
    <n v="157443"/>
    <x v="0"/>
    <d v="2014-03-01T00:00:00"/>
    <x v="3"/>
  </r>
  <r>
    <s v="ORD-GER-ENT-20140501"/>
    <x v="1"/>
    <s v="GER"/>
    <x v="3"/>
    <s v="ENT"/>
    <x v="5"/>
    <n v="200"/>
    <n v="350"/>
    <n v="2276"/>
    <n v="455200"/>
    <n v="0.02"/>
    <x v="1"/>
    <n v="796600"/>
    <n v="15932"/>
    <n v="780668"/>
    <n v="325468"/>
    <x v="0"/>
    <d v="2014-05-01T00:00:00"/>
    <x v="11"/>
  </r>
  <r>
    <s v="ORD-GER-GOV-20131001"/>
    <x v="1"/>
    <s v="GER"/>
    <x v="0"/>
    <s v="GOV"/>
    <x v="5"/>
    <n v="200"/>
    <n v="350"/>
    <n v="2966"/>
    <n v="593200"/>
    <n v="0.02"/>
    <x v="1"/>
    <n v="1038100"/>
    <n v="20762"/>
    <n v="1017338"/>
    <n v="424138"/>
    <x v="1"/>
    <d v="2013-10-01T00:00:00"/>
    <x v="7"/>
  </r>
  <r>
    <s v="ORD-USA-GOV-20141101"/>
    <x v="4"/>
    <s v="USA"/>
    <x v="0"/>
    <s v="GOV"/>
    <x v="5"/>
    <n v="200"/>
    <n v="350"/>
    <n v="1236"/>
    <n v="247200"/>
    <n v="0.02"/>
    <x v="1"/>
    <n v="432600"/>
    <n v="8652"/>
    <n v="423948"/>
    <n v="176748"/>
    <x v="0"/>
    <d v="2014-11-01T00:00:00"/>
    <x v="9"/>
  </r>
  <r>
    <s v="ORD-FRA-GOV-20141101"/>
    <x v="2"/>
    <s v="FRA"/>
    <x v="0"/>
    <s v="GOV"/>
    <x v="5"/>
    <n v="200"/>
    <n v="350"/>
    <n v="941"/>
    <n v="188200"/>
    <n v="0.02"/>
    <x v="1"/>
    <n v="329350"/>
    <n v="6587"/>
    <n v="322763"/>
    <n v="134563"/>
    <x v="0"/>
    <d v="2014-11-01T00:00:00"/>
    <x v="9"/>
  </r>
  <r>
    <s v="ORD-CND-SMB-20141201"/>
    <x v="0"/>
    <s v="CND"/>
    <x v="4"/>
    <s v="SMB"/>
    <x v="5"/>
    <n v="200"/>
    <n v="350"/>
    <n v="1916"/>
    <n v="383200"/>
    <n v="0.02"/>
    <x v="1"/>
    <n v="670600"/>
    <n v="13412"/>
    <n v="657188"/>
    <n v="273988"/>
    <x v="0"/>
    <d v="2014-12-01T00:00:00"/>
    <x v="2"/>
  </r>
  <r>
    <s v="ORD-FRA-ENT-20140401"/>
    <x v="2"/>
    <s v="FRA"/>
    <x v="3"/>
    <s v="ENT"/>
    <x v="0"/>
    <n v="3"/>
    <n v="20"/>
    <n v="4243"/>
    <n v="12729"/>
    <n v="3.0003544661795896E-2"/>
    <x v="1"/>
    <n v="84860"/>
    <n v="2546.1007999999997"/>
    <n v="82313.8992"/>
    <n v="69584.8992"/>
    <x v="0"/>
    <d v="2014-04-01T00:00:00"/>
    <x v="10"/>
  </r>
  <r>
    <s v="ORD-GER-GOV-20140401"/>
    <x v="1"/>
    <s v="GER"/>
    <x v="0"/>
    <s v="GOV"/>
    <x v="0"/>
    <n v="3"/>
    <n v="20"/>
    <n v="2580"/>
    <n v="7740"/>
    <n v="0.03"/>
    <x v="1"/>
    <n v="51600"/>
    <n v="1548"/>
    <n v="50052"/>
    <n v="42312"/>
    <x v="0"/>
    <d v="2014-04-01T00:00:00"/>
    <x v="10"/>
  </r>
  <r>
    <s v="ORD-GER-SMB-20140601"/>
    <x v="1"/>
    <s v="GER"/>
    <x v="4"/>
    <s v="SMB"/>
    <x v="0"/>
    <n v="3"/>
    <n v="20"/>
    <n v="689"/>
    <n v="2067"/>
    <n v="0.03"/>
    <x v="1"/>
    <n v="13780"/>
    <n v="413.4"/>
    <n v="13366.6"/>
    <n v="11299.6"/>
    <x v="0"/>
    <d v="2014-06-01T00:00:00"/>
    <x v="1"/>
  </r>
  <r>
    <s v="ORD-USA-CPR-20140901"/>
    <x v="4"/>
    <s v="USA"/>
    <x v="2"/>
    <s v="CPR"/>
    <x v="0"/>
    <n v="3"/>
    <n v="20"/>
    <n v="1947"/>
    <n v="5841"/>
    <n v="0.03"/>
    <x v="1"/>
    <n v="38940"/>
    <n v="1168.2"/>
    <n v="37771.800000000003"/>
    <n v="31930.800000000003"/>
    <x v="0"/>
    <d v="2014-09-01T00:00:00"/>
    <x v="6"/>
  </r>
  <r>
    <s v="ORD-CND-CPR-20131201"/>
    <x v="0"/>
    <s v="CND"/>
    <x v="2"/>
    <s v="CPR"/>
    <x v="0"/>
    <n v="3"/>
    <n v="20"/>
    <n v="908"/>
    <n v="2724"/>
    <n v="0.03"/>
    <x v="1"/>
    <n v="18160"/>
    <n v="544.79999999999995"/>
    <n v="17615.2"/>
    <n v="14891.2"/>
    <x v="1"/>
    <d v="2013-12-01T00:00:00"/>
    <x v="2"/>
  </r>
  <r>
    <s v="ORD-GER-GOV-20140201"/>
    <x v="1"/>
    <s v="GER"/>
    <x v="0"/>
    <s v="GOV"/>
    <x v="1"/>
    <n v="5"/>
    <n v="15"/>
    <n v="1958"/>
    <n v="9790"/>
    <n v="0.03"/>
    <x v="1"/>
    <n v="29370"/>
    <n v="881.1"/>
    <n v="28488.9"/>
    <n v="18698.900000000001"/>
    <x v="0"/>
    <d v="2014-02-01T00:00:00"/>
    <x v="8"/>
  </r>
  <r>
    <s v="ORD-FRA-CPR-20140601"/>
    <x v="2"/>
    <s v="FRA"/>
    <x v="2"/>
    <s v="CPR"/>
    <x v="1"/>
    <n v="5"/>
    <n v="15"/>
    <n v="1901"/>
    <n v="9505"/>
    <n v="0.03"/>
    <x v="1"/>
    <n v="28515"/>
    <n v="855.44999999999993"/>
    <n v="27659.55"/>
    <n v="18154.55"/>
    <x v="0"/>
    <d v="2014-06-01T00:00:00"/>
    <x v="1"/>
  </r>
  <r>
    <s v="ORD-FRA-GOV-20140901"/>
    <x v="2"/>
    <s v="FRA"/>
    <x v="0"/>
    <s v="GOV"/>
    <x v="1"/>
    <n v="5"/>
    <n v="15"/>
    <n v="544"/>
    <n v="2720"/>
    <n v="0.03"/>
    <x v="1"/>
    <n v="8160"/>
    <n v="244.79999999999998"/>
    <n v="7915.2"/>
    <n v="5195.2"/>
    <x v="0"/>
    <d v="2014-09-01T00:00:00"/>
    <x v="6"/>
  </r>
  <r>
    <s v="ORD-GER-GOV-20130901"/>
    <x v="1"/>
    <s v="GER"/>
    <x v="0"/>
    <s v="GOV"/>
    <x v="1"/>
    <n v="5"/>
    <n v="15"/>
    <n v="1797"/>
    <n v="8985"/>
    <n v="0.03"/>
    <x v="1"/>
    <n v="26955"/>
    <n v="808.65"/>
    <n v="26146.35"/>
    <n v="17161.349999999999"/>
    <x v="1"/>
    <d v="2013-09-01T00:00:00"/>
    <x v="6"/>
  </r>
  <r>
    <s v="ORD-FRA-ENT-20141201"/>
    <x v="2"/>
    <s v="FRA"/>
    <x v="3"/>
    <s v="ENT"/>
    <x v="1"/>
    <n v="5"/>
    <n v="15"/>
    <n v="1287"/>
    <n v="6435"/>
    <n v="0.03"/>
    <x v="1"/>
    <n v="19305"/>
    <n v="579.15"/>
    <n v="18725.849999999999"/>
    <n v="12290.849999999999"/>
    <x v="0"/>
    <d v="2014-12-01T00:00:00"/>
    <x v="2"/>
  </r>
  <r>
    <s v="ORD-GER-ENT-20141201"/>
    <x v="1"/>
    <s v="GER"/>
    <x v="3"/>
    <s v="ENT"/>
    <x v="1"/>
    <n v="5"/>
    <n v="15"/>
    <n v="1706"/>
    <n v="8530"/>
    <n v="0.03"/>
    <x v="1"/>
    <n v="25590"/>
    <n v="767.69999999999993"/>
    <n v="24822.3"/>
    <n v="16292.3"/>
    <x v="0"/>
    <d v="2014-12-01T00:00:00"/>
    <x v="2"/>
  </r>
  <r>
    <s v="ORD-FRA-SMB-20140101"/>
    <x v="2"/>
    <s v="FRA"/>
    <x v="4"/>
    <s v="SMB"/>
    <x v="2"/>
    <n v="10"/>
    <n v="20"/>
    <n v="2434"/>
    <n v="24340"/>
    <n v="3.0006162695152012E-2"/>
    <x v="1"/>
    <n v="48680"/>
    <n v="1460.7"/>
    <n v="47219.3"/>
    <n v="22879.300000000003"/>
    <x v="0"/>
    <d v="2014-01-01T00:00:00"/>
    <x v="0"/>
  </r>
  <r>
    <s v="ORD-CND-ENT-20140301"/>
    <x v="0"/>
    <s v="CND"/>
    <x v="3"/>
    <s v="ENT"/>
    <x v="2"/>
    <n v="10"/>
    <n v="20"/>
    <n v="1774"/>
    <n v="17740"/>
    <n v="0.03"/>
    <x v="1"/>
    <n v="35480"/>
    <n v="1064.3999999999999"/>
    <n v="34415.599999999999"/>
    <n v="16675.599999999999"/>
    <x v="0"/>
    <d v="2014-03-01T00:00:00"/>
    <x v="3"/>
  </r>
  <r>
    <s v="ORD-FRA-CPR-20140601"/>
    <x v="2"/>
    <s v="FRA"/>
    <x v="2"/>
    <s v="CPR"/>
    <x v="2"/>
    <n v="10"/>
    <n v="20"/>
    <n v="1901"/>
    <n v="19010"/>
    <n v="0.03"/>
    <x v="1"/>
    <n v="38020"/>
    <n v="1140.5999999999999"/>
    <n v="36879.4"/>
    <n v="17869.400000000001"/>
    <x v="0"/>
    <d v="2014-06-01T00:00:00"/>
    <x v="1"/>
  </r>
  <r>
    <s v="ORD-GER-SMB-20140601"/>
    <x v="1"/>
    <s v="GER"/>
    <x v="4"/>
    <s v="SMB"/>
    <x v="2"/>
    <n v="10"/>
    <n v="20"/>
    <n v="689"/>
    <n v="6890"/>
    <n v="0.03"/>
    <x v="1"/>
    <n v="13780"/>
    <n v="413.4"/>
    <n v="13366.6"/>
    <n v="6476.6"/>
    <x v="0"/>
    <d v="2014-06-01T00:00:00"/>
    <x v="1"/>
  </r>
  <r>
    <s v="ORD-GER-ENT-20140601"/>
    <x v="1"/>
    <s v="GER"/>
    <x v="3"/>
    <s v="ENT"/>
    <x v="2"/>
    <n v="10"/>
    <n v="20"/>
    <n v="1570"/>
    <n v="15700"/>
    <n v="0.03"/>
    <x v="1"/>
    <n v="31400"/>
    <n v="942"/>
    <n v="30458"/>
    <n v="14758"/>
    <x v="0"/>
    <d v="2014-06-01T00:00:00"/>
    <x v="1"/>
  </r>
  <r>
    <s v="ORD-USA-CPR-20140701"/>
    <x v="4"/>
    <s v="USA"/>
    <x v="2"/>
    <s v="CPR"/>
    <x v="2"/>
    <n v="10"/>
    <n v="20"/>
    <n v="1369"/>
    <n v="13690"/>
    <n v="3.0010956902848794E-2"/>
    <x v="1"/>
    <n v="27380"/>
    <n v="821.69999999999993"/>
    <n v="26558.3"/>
    <n v="12868.3"/>
    <x v="0"/>
    <d v="2014-07-01T00:00:00"/>
    <x v="4"/>
  </r>
  <r>
    <s v="ORD-CND-ENT-20141001"/>
    <x v="0"/>
    <s v="CND"/>
    <x v="3"/>
    <s v="ENT"/>
    <x v="2"/>
    <n v="10"/>
    <n v="20"/>
    <n v="2009"/>
    <n v="20090"/>
    <n v="0.03"/>
    <x v="1"/>
    <n v="40180"/>
    <n v="1205.3999999999999"/>
    <n v="38974.6"/>
    <n v="18884.599999999999"/>
    <x v="0"/>
    <d v="2014-10-01T00:00:00"/>
    <x v="7"/>
  </r>
  <r>
    <s v="ORD-GER-MDM-20131001"/>
    <x v="1"/>
    <s v="GER"/>
    <x v="1"/>
    <s v="MDM"/>
    <x v="2"/>
    <n v="10"/>
    <n v="20"/>
    <n v="1945"/>
    <n v="19450"/>
    <n v="0.03"/>
    <x v="1"/>
    <n v="38900"/>
    <n v="1167"/>
    <n v="37733"/>
    <n v="18283"/>
    <x v="1"/>
    <d v="2013-10-01T00:00:00"/>
    <x v="7"/>
  </r>
  <r>
    <s v="ORD-FRA-ENT-20141201"/>
    <x v="2"/>
    <s v="FRA"/>
    <x v="3"/>
    <s v="ENT"/>
    <x v="2"/>
    <n v="10"/>
    <n v="20"/>
    <n v="1287"/>
    <n v="12870"/>
    <n v="0.03"/>
    <x v="1"/>
    <n v="25740"/>
    <n v="772.19999999999993"/>
    <n v="24967.8"/>
    <n v="12097.8"/>
    <x v="0"/>
    <d v="2014-12-01T00:00:00"/>
    <x v="2"/>
  </r>
  <r>
    <s v="ORD-GER-ENT-20141201"/>
    <x v="1"/>
    <s v="GER"/>
    <x v="3"/>
    <s v="ENT"/>
    <x v="2"/>
    <n v="10"/>
    <n v="20"/>
    <n v="1706"/>
    <n v="17060"/>
    <n v="0.03"/>
    <x v="1"/>
    <n v="34120"/>
    <n v="1023.5999999999999"/>
    <n v="33096.400000000001"/>
    <n v="16036.400000000001"/>
    <x v="0"/>
    <d v="2014-12-01T00:00:00"/>
    <x v="2"/>
  </r>
  <r>
    <s v="ORD-CND-ENT-20141001"/>
    <x v="0"/>
    <s v="CND"/>
    <x v="3"/>
    <s v="ENT"/>
    <x v="3"/>
    <n v="120"/>
    <n v="180"/>
    <n v="2009"/>
    <n v="241080"/>
    <n v="0.03"/>
    <x v="1"/>
    <n v="361620"/>
    <n v="10848.6"/>
    <n v="350771.4"/>
    <n v="109691.40000000002"/>
    <x v="0"/>
    <d v="2014-10-01T00:00:00"/>
    <x v="7"/>
  </r>
  <r>
    <s v="ORD-USA-SMB-20140201"/>
    <x v="4"/>
    <s v="USA"/>
    <x v="4"/>
    <s v="SMB"/>
    <x v="4"/>
    <n v="250"/>
    <n v="300"/>
    <n v="2844"/>
    <n v="711000"/>
    <n v="0.03"/>
    <x v="1"/>
    <n v="853200"/>
    <n v="25596"/>
    <n v="827604"/>
    <n v="116604"/>
    <x v="0"/>
    <d v="2014-02-01T00:00:00"/>
    <x v="8"/>
  </r>
  <r>
    <s v="ORD-MXC-CPR-20140401"/>
    <x v="3"/>
    <s v="MXC"/>
    <x v="2"/>
    <s v="CPR"/>
    <x v="4"/>
    <n v="250"/>
    <n v="300"/>
    <n v="1916"/>
    <n v="479000"/>
    <n v="0.03"/>
    <x v="1"/>
    <n v="574800"/>
    <n v="17244"/>
    <n v="557556"/>
    <n v="78556"/>
    <x v="0"/>
    <d v="2014-04-01T00:00:00"/>
    <x v="10"/>
  </r>
  <r>
    <s v="ORD-GER-ENT-20140601"/>
    <x v="1"/>
    <s v="GER"/>
    <x v="3"/>
    <s v="ENT"/>
    <x v="4"/>
    <n v="250"/>
    <n v="300"/>
    <n v="1570"/>
    <n v="392500"/>
    <n v="0.03"/>
    <x v="1"/>
    <n v="471000"/>
    <n v="14130"/>
    <n v="456870"/>
    <n v="64370"/>
    <x v="0"/>
    <d v="2014-06-01T00:00:00"/>
    <x v="1"/>
  </r>
  <r>
    <s v="ORD-CND-SMB-20140801"/>
    <x v="0"/>
    <s v="CND"/>
    <x v="4"/>
    <s v="SMB"/>
    <x v="4"/>
    <n v="250"/>
    <n v="300"/>
    <n v="1874"/>
    <n v="468500"/>
    <n v="0.03"/>
    <x v="1"/>
    <n v="562200"/>
    <n v="16866"/>
    <n v="545334"/>
    <n v="76834"/>
    <x v="0"/>
    <d v="2014-08-01T00:00:00"/>
    <x v="5"/>
  </r>
  <r>
    <s v="ORD-MXC-GOV-20140801"/>
    <x v="3"/>
    <s v="MXC"/>
    <x v="0"/>
    <s v="GOV"/>
    <x v="4"/>
    <n v="250"/>
    <n v="300"/>
    <n v="1642"/>
    <n v="410500"/>
    <n v="0.03"/>
    <x v="1"/>
    <n v="492600"/>
    <n v="14778"/>
    <n v="477822"/>
    <n v="67322"/>
    <x v="0"/>
    <d v="2014-08-01T00:00:00"/>
    <x v="5"/>
  </r>
  <r>
    <s v="ORD-GER-MDM-20131001"/>
    <x v="1"/>
    <s v="GER"/>
    <x v="1"/>
    <s v="MDM"/>
    <x v="4"/>
    <n v="250"/>
    <n v="300"/>
    <n v="1945"/>
    <n v="486250"/>
    <n v="0.03"/>
    <x v="1"/>
    <n v="583500"/>
    <n v="17505"/>
    <n v="565995"/>
    <n v="79745"/>
    <x v="1"/>
    <d v="2013-10-01T00:00:00"/>
    <x v="7"/>
  </r>
  <r>
    <s v="ORD-CND-GOV-20140501"/>
    <x v="0"/>
    <s v="CND"/>
    <x v="0"/>
    <s v="GOV"/>
    <x v="0"/>
    <n v="3"/>
    <n v="20"/>
    <n v="831"/>
    <n v="2493"/>
    <n v="3.0000000000000002E-2"/>
    <x v="1"/>
    <n v="16620"/>
    <n v="498.6"/>
    <n v="16121.4"/>
    <n v="13628.4"/>
    <x v="0"/>
    <d v="2014-05-01T00:00:00"/>
    <x v="11"/>
  </r>
  <r>
    <s v="ORD-MXC-GOV-20130901"/>
    <x v="3"/>
    <s v="MXC"/>
    <x v="0"/>
    <s v="GOV"/>
    <x v="2"/>
    <n v="10"/>
    <n v="20"/>
    <n v="1760"/>
    <n v="17600"/>
    <n v="3.0000000000000002E-2"/>
    <x v="1"/>
    <n v="35200"/>
    <n v="1056"/>
    <n v="34144"/>
    <n v="16544"/>
    <x v="1"/>
    <d v="2013-09-01T00:00:00"/>
    <x v="6"/>
  </r>
  <r>
    <s v="ORD-CND-GOV-20140401"/>
    <x v="0"/>
    <s v="CND"/>
    <x v="0"/>
    <s v="GOV"/>
    <x v="3"/>
    <n v="120"/>
    <n v="180"/>
    <n v="3850"/>
    <n v="462000"/>
    <n v="3.0003896103896106E-2"/>
    <x v="1"/>
    <n v="693000"/>
    <n v="20792.7"/>
    <n v="672207.3"/>
    <n v="210207.30000000005"/>
    <x v="0"/>
    <d v="2014-04-01T00:00:00"/>
    <x v="10"/>
  </r>
  <r>
    <s v="ORD-GER-CPR-20140101"/>
    <x v="1"/>
    <s v="GER"/>
    <x v="2"/>
    <s v="CPR"/>
    <x v="4"/>
    <n v="250"/>
    <n v="300"/>
    <n v="2479"/>
    <n v="619750"/>
    <n v="3.0000000000000002E-2"/>
    <x v="1"/>
    <n v="743700"/>
    <n v="22311"/>
    <n v="721389"/>
    <n v="101639"/>
    <x v="0"/>
    <d v="2014-01-01T00:00:00"/>
    <x v="0"/>
  </r>
  <r>
    <s v="ORD-MXC-MDM-20141001"/>
    <x v="3"/>
    <s v="MXC"/>
    <x v="1"/>
    <s v="MDM"/>
    <x v="1"/>
    <n v="5"/>
    <n v="15"/>
    <n v="2031"/>
    <n v="10155"/>
    <n v="3.9999999999999994E-2"/>
    <x v="1"/>
    <n v="30465"/>
    <n v="1218.5999999999999"/>
    <n v="29246.400000000001"/>
    <n v="19091.400000000001"/>
    <x v="0"/>
    <d v="2014-10-01T00:00:00"/>
    <x v="7"/>
  </r>
  <r>
    <s v="ORD-MXC-MDM-20141001"/>
    <x v="3"/>
    <s v="MXC"/>
    <x v="1"/>
    <s v="MDM"/>
    <x v="2"/>
    <n v="10"/>
    <n v="20"/>
    <n v="2031"/>
    <n v="20310"/>
    <n v="3.9999999999999994E-2"/>
    <x v="1"/>
    <n v="40620"/>
    <n v="1624.7999999999997"/>
    <n v="38995.199999999997"/>
    <n v="18685.199999999997"/>
    <x v="0"/>
    <d v="2014-10-01T00:00:00"/>
    <x v="7"/>
  </r>
  <r>
    <s v="ORD-FRA-MDM-20131201"/>
    <x v="2"/>
    <s v="FRA"/>
    <x v="1"/>
    <s v="MDM"/>
    <x v="2"/>
    <n v="10"/>
    <n v="20"/>
    <n v="2261"/>
    <n v="22610"/>
    <n v="3.9999999999999994E-2"/>
    <x v="1"/>
    <n v="45220"/>
    <n v="1808.7999999999997"/>
    <n v="43411.199999999997"/>
    <n v="20801.199999999997"/>
    <x v="1"/>
    <d v="2013-12-01T00:00:00"/>
    <x v="2"/>
  </r>
  <r>
    <s v="ORD-USA-GOV-20130901"/>
    <x v="4"/>
    <s v="USA"/>
    <x v="0"/>
    <s v="GOV"/>
    <x v="3"/>
    <n v="120"/>
    <n v="180"/>
    <n v="736"/>
    <n v="88320"/>
    <n v="3.9999999999999994E-2"/>
    <x v="1"/>
    <n v="132480"/>
    <n v="5299.1999999999989"/>
    <n v="127180.8"/>
    <n v="38860.800000000003"/>
    <x v="1"/>
    <d v="2013-09-01T00:00:00"/>
    <x v="6"/>
  </r>
  <r>
    <s v="ORD-CND-GOV-20131001"/>
    <x v="0"/>
    <s v="CND"/>
    <x v="0"/>
    <s v="GOV"/>
    <x v="0"/>
    <n v="3"/>
    <n v="20"/>
    <n v="2851"/>
    <n v="8553"/>
    <n v="0.04"/>
    <x v="1"/>
    <n v="57020"/>
    <n v="2280.8000000000002"/>
    <n v="54739.199999999997"/>
    <n v="46186.2"/>
    <x v="1"/>
    <d v="2013-10-01T00:00:00"/>
    <x v="7"/>
  </r>
  <r>
    <s v="ORD-GER-SMB-20141001"/>
    <x v="1"/>
    <s v="GER"/>
    <x v="4"/>
    <s v="SMB"/>
    <x v="0"/>
    <n v="3"/>
    <n v="20"/>
    <n v="2021"/>
    <n v="6063"/>
    <n v="0.04"/>
    <x v="1"/>
    <n v="40420"/>
    <n v="1616.8"/>
    <n v="38803.199999999997"/>
    <n v="32740.199999999997"/>
    <x v="0"/>
    <d v="2014-10-01T00:00:00"/>
    <x v="7"/>
  </r>
  <r>
    <s v="ORD-USA-GOV-20141201"/>
    <x v="4"/>
    <s v="USA"/>
    <x v="0"/>
    <s v="GOV"/>
    <x v="0"/>
    <n v="3"/>
    <n v="20"/>
    <n v="274"/>
    <n v="822"/>
    <n v="0.04"/>
    <x v="1"/>
    <n v="5480"/>
    <n v="219.20000000000002"/>
    <n v="5260.8"/>
    <n v="4438.8"/>
    <x v="0"/>
    <d v="2014-12-01T00:00:00"/>
    <x v="2"/>
  </r>
  <r>
    <s v="ORD-CND-MDM-20140301"/>
    <x v="0"/>
    <s v="CND"/>
    <x v="1"/>
    <s v="MDM"/>
    <x v="1"/>
    <n v="5"/>
    <n v="15"/>
    <n v="1967"/>
    <n v="9835"/>
    <n v="0.04"/>
    <x v="1"/>
    <n v="29505"/>
    <n v="1180.2"/>
    <n v="28324.799999999999"/>
    <n v="18489.8"/>
    <x v="0"/>
    <d v="2014-03-01T00:00:00"/>
    <x v="3"/>
  </r>
  <r>
    <s v="ORD-GER-SMB-20140801"/>
    <x v="1"/>
    <s v="GER"/>
    <x v="4"/>
    <s v="SMB"/>
    <x v="1"/>
    <n v="5"/>
    <n v="15"/>
    <n v="1859"/>
    <n v="9295"/>
    <n v="0.04"/>
    <x v="1"/>
    <n v="27885"/>
    <n v="1115.4000000000001"/>
    <n v="26769.599999999999"/>
    <n v="17474.599999999999"/>
    <x v="0"/>
    <d v="2014-08-01T00:00:00"/>
    <x v="5"/>
  </r>
  <r>
    <s v="ORD-CND-GOV-20131001"/>
    <x v="0"/>
    <s v="CND"/>
    <x v="0"/>
    <s v="GOV"/>
    <x v="1"/>
    <n v="5"/>
    <n v="15"/>
    <n v="2851"/>
    <n v="14255"/>
    <n v="0.04"/>
    <x v="1"/>
    <n v="42765"/>
    <n v="1710.6000000000001"/>
    <n v="41054.400000000001"/>
    <n v="26799.4"/>
    <x v="1"/>
    <d v="2013-10-01T00:00:00"/>
    <x v="7"/>
  </r>
  <r>
    <s v="ORD-GER-SMB-20141001"/>
    <x v="1"/>
    <s v="GER"/>
    <x v="4"/>
    <s v="SMB"/>
    <x v="1"/>
    <n v="5"/>
    <n v="15"/>
    <n v="2021"/>
    <n v="10105"/>
    <n v="0.04"/>
    <x v="1"/>
    <n v="30315"/>
    <n v="1212.6000000000001"/>
    <n v="29102.400000000001"/>
    <n v="18997.400000000001"/>
    <x v="0"/>
    <d v="2014-10-01T00:00:00"/>
    <x v="7"/>
  </r>
  <r>
    <s v="ORD-MXC-ENT-20141201"/>
    <x v="3"/>
    <s v="MXC"/>
    <x v="3"/>
    <s v="ENT"/>
    <x v="1"/>
    <n v="5"/>
    <n v="15"/>
    <n v="1138"/>
    <n v="5690"/>
    <n v="0.04"/>
    <x v="1"/>
    <n v="17070"/>
    <n v="682.80000000000007"/>
    <n v="16387.2"/>
    <n v="10697.2"/>
    <x v="0"/>
    <d v="2014-12-01T00:00:00"/>
    <x v="2"/>
  </r>
  <r>
    <s v="ORD-CND-GOV-20140101"/>
    <x v="0"/>
    <s v="CND"/>
    <x v="0"/>
    <s v="GOV"/>
    <x v="2"/>
    <n v="10"/>
    <n v="20"/>
    <n v="4251"/>
    <n v="42510"/>
    <n v="0.04"/>
    <x v="1"/>
    <n v="85020"/>
    <n v="3400.8"/>
    <n v="81619.199999999997"/>
    <n v="39109.199999999997"/>
    <x v="0"/>
    <d v="2014-01-01T00:00:00"/>
    <x v="0"/>
  </r>
  <r>
    <s v="ORD-GER-ENT-20140301"/>
    <x v="1"/>
    <s v="GER"/>
    <x v="3"/>
    <s v="ENT"/>
    <x v="2"/>
    <n v="10"/>
    <n v="20"/>
    <n v="795"/>
    <n v="7950"/>
    <n v="0.04"/>
    <x v="1"/>
    <n v="15900"/>
    <n v="636"/>
    <n v="15264"/>
    <n v="7314"/>
    <x v="0"/>
    <d v="2014-03-01T00:00:00"/>
    <x v="3"/>
  </r>
  <r>
    <s v="ORD-GER-SMB-20140401"/>
    <x v="1"/>
    <s v="GER"/>
    <x v="4"/>
    <s v="SMB"/>
    <x v="2"/>
    <n v="10"/>
    <n v="20"/>
    <n v="1414"/>
    <n v="14140"/>
    <n v="4.0014144271570011E-2"/>
    <x v="1"/>
    <n v="28280"/>
    <n v="1131.5999999999999"/>
    <n v="27148.400000000001"/>
    <n v="13008.400000000001"/>
    <x v="0"/>
    <d v="2014-04-01T00:00:00"/>
    <x v="10"/>
  </r>
  <r>
    <s v="ORD-USA-SMB-20140501"/>
    <x v="4"/>
    <s v="USA"/>
    <x v="4"/>
    <s v="SMB"/>
    <x v="2"/>
    <n v="10"/>
    <n v="20"/>
    <n v="2918"/>
    <n v="29180"/>
    <n v="0.04"/>
    <x v="1"/>
    <n v="58360"/>
    <n v="2334.4"/>
    <n v="56025.599999999999"/>
    <n v="26845.599999999999"/>
    <x v="0"/>
    <d v="2014-05-01T00:00:00"/>
    <x v="11"/>
  </r>
  <r>
    <s v="ORD-USA-GOV-20140701"/>
    <x v="4"/>
    <s v="USA"/>
    <x v="0"/>
    <s v="GOV"/>
    <x v="2"/>
    <n v="10"/>
    <n v="20"/>
    <n v="3450"/>
    <n v="34500"/>
    <n v="0.04"/>
    <x v="1"/>
    <n v="69000"/>
    <n v="2760"/>
    <n v="66240"/>
    <n v="31740"/>
    <x v="0"/>
    <d v="2014-07-01T00:00:00"/>
    <x v="4"/>
  </r>
  <r>
    <s v="ORD-FRA-ENT-20140701"/>
    <x v="2"/>
    <s v="FRA"/>
    <x v="3"/>
    <s v="ENT"/>
    <x v="2"/>
    <n v="10"/>
    <n v="20"/>
    <n v="2988"/>
    <n v="29880"/>
    <n v="0.04"/>
    <x v="1"/>
    <n v="59760"/>
    <n v="2390.4"/>
    <n v="57369.599999999999"/>
    <n v="27489.599999999999"/>
    <x v="0"/>
    <d v="2014-07-01T00:00:00"/>
    <x v="4"/>
  </r>
  <r>
    <s v="ORD-CND-MDM-20140901"/>
    <x v="0"/>
    <s v="CND"/>
    <x v="1"/>
    <s v="MDM"/>
    <x v="2"/>
    <n v="10"/>
    <n v="20"/>
    <n v="218"/>
    <n v="2180"/>
    <n v="0.04"/>
    <x v="1"/>
    <n v="4360"/>
    <n v="174.4"/>
    <n v="4185.6000000000004"/>
    <n v="2005.6000000000004"/>
    <x v="0"/>
    <d v="2014-09-01T00:00:00"/>
    <x v="6"/>
  </r>
  <r>
    <s v="ORD-CND-GOV-20140901"/>
    <x v="0"/>
    <s v="CND"/>
    <x v="0"/>
    <s v="GOV"/>
    <x v="2"/>
    <n v="10"/>
    <n v="20"/>
    <n v="2074"/>
    <n v="20740"/>
    <n v="0.04"/>
    <x v="1"/>
    <n v="41480"/>
    <n v="1659.2"/>
    <n v="39820.800000000003"/>
    <n v="19080.800000000003"/>
    <x v="0"/>
    <d v="2014-09-01T00:00:00"/>
    <x v="6"/>
  </r>
  <r>
    <s v="ORD-USA-GOV-20140901"/>
    <x v="4"/>
    <s v="USA"/>
    <x v="0"/>
    <s v="GOV"/>
    <x v="2"/>
    <n v="10"/>
    <n v="20"/>
    <n v="1056"/>
    <n v="10560"/>
    <n v="0.04"/>
    <x v="1"/>
    <n v="21120"/>
    <n v="844.80000000000007"/>
    <n v="20275.2"/>
    <n v="9715.2000000000007"/>
    <x v="0"/>
    <d v="2014-09-01T00:00:00"/>
    <x v="6"/>
  </r>
  <r>
    <s v="ORD-USA-MDM-20131001"/>
    <x v="4"/>
    <s v="USA"/>
    <x v="1"/>
    <s v="MDM"/>
    <x v="2"/>
    <n v="10"/>
    <n v="20"/>
    <n v="671"/>
    <n v="6710"/>
    <n v="0.04"/>
    <x v="1"/>
    <n v="13420"/>
    <n v="536.79999999999995"/>
    <n v="12883.2"/>
    <n v="6173.2000000000007"/>
    <x v="1"/>
    <d v="2013-10-01T00:00:00"/>
    <x v="7"/>
  </r>
  <r>
    <s v="ORD-MXC-MDM-20131001"/>
    <x v="3"/>
    <s v="MXC"/>
    <x v="1"/>
    <s v="MDM"/>
    <x v="2"/>
    <n v="10"/>
    <n v="20"/>
    <n v="1514"/>
    <n v="15140"/>
    <n v="0.04"/>
    <x v="1"/>
    <n v="30280"/>
    <n v="1211.2"/>
    <n v="29068.799999999999"/>
    <n v="13928.8"/>
    <x v="1"/>
    <d v="2013-10-01T00:00:00"/>
    <x v="7"/>
  </r>
  <r>
    <s v="ORD-USA-GOV-20141201"/>
    <x v="4"/>
    <s v="USA"/>
    <x v="0"/>
    <s v="GOV"/>
    <x v="2"/>
    <n v="10"/>
    <n v="20"/>
    <n v="274"/>
    <n v="2740"/>
    <n v="0.04"/>
    <x v="1"/>
    <n v="5480"/>
    <n v="219.20000000000002"/>
    <n v="5260.8"/>
    <n v="2520.8000000000002"/>
    <x v="0"/>
    <d v="2014-12-01T00:00:00"/>
    <x v="2"/>
  </r>
  <r>
    <s v="ORD-MXC-ENT-20141201"/>
    <x v="3"/>
    <s v="MXC"/>
    <x v="3"/>
    <s v="ENT"/>
    <x v="2"/>
    <n v="10"/>
    <n v="20"/>
    <n v="1138"/>
    <n v="11380"/>
    <n v="0.04"/>
    <x v="1"/>
    <n v="22760"/>
    <n v="910.4"/>
    <n v="21849.599999999999"/>
    <n v="10469.599999999999"/>
    <x v="0"/>
    <d v="2014-12-01T00:00:00"/>
    <x v="2"/>
  </r>
  <r>
    <s v="ORD-USA-CPR-20140301"/>
    <x v="4"/>
    <s v="USA"/>
    <x v="2"/>
    <s v="CPR"/>
    <x v="3"/>
    <n v="120"/>
    <n v="180"/>
    <n v="1465"/>
    <n v="175800"/>
    <n v="0.04"/>
    <x v="1"/>
    <n v="263700"/>
    <n v="10548"/>
    <n v="253152"/>
    <n v="77352"/>
    <x v="0"/>
    <d v="2014-03-01T00:00:00"/>
    <x v="3"/>
  </r>
  <r>
    <s v="ORD-CND-GOV-20130901"/>
    <x v="0"/>
    <s v="CND"/>
    <x v="0"/>
    <s v="GOV"/>
    <x v="3"/>
    <n v="120"/>
    <n v="180"/>
    <n v="2646"/>
    <n v="317520"/>
    <n v="0.04"/>
    <x v="1"/>
    <n v="476280"/>
    <n v="19051.2"/>
    <n v="457228.79999999999"/>
    <n v="139708.79999999999"/>
    <x v="1"/>
    <d v="2013-09-01T00:00:00"/>
    <x v="6"/>
  </r>
  <r>
    <s v="ORD-FRA-GOV-20141001"/>
    <x v="2"/>
    <s v="FRA"/>
    <x v="0"/>
    <s v="GOV"/>
    <x v="3"/>
    <n v="120"/>
    <n v="180"/>
    <n v="2177"/>
    <n v="261240"/>
    <n v="0.04"/>
    <x v="1"/>
    <n v="391860"/>
    <n v="15674.4"/>
    <n v="376185.59999999998"/>
    <n v="114945.59999999998"/>
    <x v="0"/>
    <d v="2014-10-01T00:00:00"/>
    <x v="7"/>
  </r>
  <r>
    <s v="ORD-FRA-CPR-20140501"/>
    <x v="2"/>
    <s v="FRA"/>
    <x v="2"/>
    <s v="CPR"/>
    <x v="4"/>
    <n v="250"/>
    <n v="300"/>
    <n v="866"/>
    <n v="216500"/>
    <n v="0.04"/>
    <x v="1"/>
    <n v="259800"/>
    <n v="10392"/>
    <n v="249408"/>
    <n v="32908"/>
    <x v="0"/>
    <d v="2014-05-01T00:00:00"/>
    <x v="11"/>
  </r>
  <r>
    <s v="ORD-USA-GOV-20130901"/>
    <x v="4"/>
    <s v="USA"/>
    <x v="0"/>
    <s v="GOV"/>
    <x v="4"/>
    <n v="250"/>
    <n v="300"/>
    <n v="349"/>
    <n v="87250"/>
    <n v="0.04"/>
    <x v="1"/>
    <n v="104700"/>
    <n v="4188"/>
    <n v="100512"/>
    <n v="13262"/>
    <x v="1"/>
    <d v="2013-09-01T00:00:00"/>
    <x v="6"/>
  </r>
  <r>
    <s v="ORD-FRA-GOV-20141001"/>
    <x v="2"/>
    <s v="FRA"/>
    <x v="0"/>
    <s v="GOV"/>
    <x v="4"/>
    <n v="250"/>
    <n v="300"/>
    <n v="2177"/>
    <n v="544250"/>
    <n v="0.04"/>
    <x v="1"/>
    <n v="653100"/>
    <n v="26124"/>
    <n v="626976"/>
    <n v="82726"/>
    <x v="0"/>
    <d v="2014-10-01T00:00:00"/>
    <x v="7"/>
  </r>
  <r>
    <s v="ORD-MXC-MDM-20131001"/>
    <x v="3"/>
    <s v="MXC"/>
    <x v="1"/>
    <s v="MDM"/>
    <x v="4"/>
    <n v="250"/>
    <n v="300"/>
    <n v="1514"/>
    <n v="378500"/>
    <n v="0.04"/>
    <x v="1"/>
    <n v="454200"/>
    <n v="18168"/>
    <n v="436032"/>
    <n v="57532"/>
    <x v="1"/>
    <d v="2013-10-01T00:00:00"/>
    <x v="7"/>
  </r>
  <r>
    <s v="ORD-MXC-GOV-20140201"/>
    <x v="3"/>
    <s v="MXC"/>
    <x v="0"/>
    <s v="GOV"/>
    <x v="5"/>
    <n v="200"/>
    <n v="350"/>
    <n v="1865"/>
    <n v="373000"/>
    <n v="0.04"/>
    <x v="1"/>
    <n v="652750"/>
    <n v="26110"/>
    <n v="626640"/>
    <n v="253640"/>
    <x v="0"/>
    <d v="2014-02-01T00:00:00"/>
    <x v="8"/>
  </r>
  <r>
    <s v="ORD-MXC-ENT-20140401"/>
    <x v="3"/>
    <s v="MXC"/>
    <x v="3"/>
    <s v="ENT"/>
    <x v="5"/>
    <n v="200"/>
    <n v="350"/>
    <n v="1074"/>
    <n v="214800"/>
    <n v="0.04"/>
    <x v="1"/>
    <n v="375900"/>
    <n v="15036"/>
    <n v="360864"/>
    <n v="146064"/>
    <x v="0"/>
    <d v="2014-04-01T00:00:00"/>
    <x v="10"/>
  </r>
  <r>
    <s v="ORD-GER-GOV-20140901"/>
    <x v="1"/>
    <s v="GER"/>
    <x v="0"/>
    <s v="GOV"/>
    <x v="5"/>
    <n v="200"/>
    <n v="350"/>
    <n v="1907"/>
    <n v="381400"/>
    <n v="0.04"/>
    <x v="1"/>
    <n v="667450"/>
    <n v="26698"/>
    <n v="640752"/>
    <n v="259352"/>
    <x v="0"/>
    <d v="2014-09-01T00:00:00"/>
    <x v="6"/>
  </r>
  <r>
    <s v="ORD-USA-MDM-20131001"/>
    <x v="4"/>
    <s v="USA"/>
    <x v="1"/>
    <s v="MDM"/>
    <x v="5"/>
    <n v="200"/>
    <n v="350"/>
    <n v="671"/>
    <n v="134200"/>
    <n v="0.04"/>
    <x v="1"/>
    <n v="234850"/>
    <n v="9394"/>
    <n v="225456"/>
    <n v="91256"/>
    <x v="1"/>
    <d v="2013-10-01T00:00:00"/>
    <x v="7"/>
  </r>
  <r>
    <s v="ORD-CND-GOV-20131201"/>
    <x v="0"/>
    <s v="CND"/>
    <x v="0"/>
    <s v="GOV"/>
    <x v="5"/>
    <n v="200"/>
    <n v="350"/>
    <n v="1778"/>
    <n v="355600"/>
    <n v="0.04"/>
    <x v="1"/>
    <n v="622300"/>
    <n v="24892"/>
    <n v="597408"/>
    <n v="241808"/>
    <x v="1"/>
    <d v="2013-12-01T00:00:00"/>
    <x v="2"/>
  </r>
  <r>
    <s v="ORD-GER-GOV-20131001"/>
    <x v="1"/>
    <s v="GER"/>
    <x v="0"/>
    <s v="GOV"/>
    <x v="1"/>
    <n v="5"/>
    <n v="15"/>
    <n v="1159"/>
    <n v="5795"/>
    <n v="4.9999999999999996E-2"/>
    <x v="2"/>
    <n v="17385"/>
    <n v="869.24999999999989"/>
    <n v="16515.75"/>
    <n v="10720.75"/>
    <x v="1"/>
    <d v="2013-10-01T00:00:00"/>
    <x v="7"/>
  </r>
  <r>
    <s v="ORD-GER-GOV-20140101"/>
    <x v="1"/>
    <s v="GER"/>
    <x v="0"/>
    <s v="GOV"/>
    <x v="2"/>
    <n v="10"/>
    <n v="20"/>
    <n v="1372"/>
    <n v="13720"/>
    <n v="4.9999999999999996E-2"/>
    <x v="2"/>
    <n v="27440"/>
    <n v="1371.9999999999998"/>
    <n v="26068"/>
    <n v="12348"/>
    <x v="0"/>
    <d v="2014-01-01T00:00:00"/>
    <x v="0"/>
  </r>
  <r>
    <s v="ORD-CND-GOV-20130901"/>
    <x v="0"/>
    <s v="CND"/>
    <x v="0"/>
    <s v="GOV"/>
    <x v="2"/>
    <n v="10"/>
    <n v="20"/>
    <n v="2349"/>
    <n v="23490"/>
    <n v="4.9999999999999996E-2"/>
    <x v="2"/>
    <n v="46980"/>
    <n v="2349"/>
    <n v="44631"/>
    <n v="21141"/>
    <x v="1"/>
    <d v="2013-09-01T00:00:00"/>
    <x v="6"/>
  </r>
  <r>
    <s v="ORD-MXC-GOV-20141001"/>
    <x v="3"/>
    <s v="MXC"/>
    <x v="0"/>
    <s v="GOV"/>
    <x v="2"/>
    <n v="10"/>
    <n v="20"/>
    <n v="2689"/>
    <n v="26890"/>
    <n v="4.9999999999999996E-2"/>
    <x v="2"/>
    <n v="53780"/>
    <n v="2689"/>
    <n v="51091"/>
    <n v="24201"/>
    <x v="0"/>
    <d v="2014-10-01T00:00:00"/>
    <x v="7"/>
  </r>
  <r>
    <s v="ORD-CND-CPR-20141201"/>
    <x v="0"/>
    <s v="CND"/>
    <x v="2"/>
    <s v="CPR"/>
    <x v="2"/>
    <n v="10"/>
    <n v="20"/>
    <n v="2431"/>
    <n v="24310"/>
    <n v="4.9999999999999996E-2"/>
    <x v="2"/>
    <n v="48620"/>
    <n v="2431"/>
    <n v="46189"/>
    <n v="21879"/>
    <x v="0"/>
    <d v="2014-12-01T00:00:00"/>
    <x v="2"/>
  </r>
  <r>
    <s v="ORD-CND-CPR-20141201"/>
    <x v="0"/>
    <s v="CND"/>
    <x v="2"/>
    <s v="CPR"/>
    <x v="3"/>
    <n v="120"/>
    <n v="180"/>
    <n v="2431"/>
    <n v="291720"/>
    <n v="4.9999999999999996E-2"/>
    <x v="2"/>
    <n v="437580"/>
    <n v="21878.999999999996"/>
    <n v="415701"/>
    <n v="123981"/>
    <x v="0"/>
    <d v="2014-12-01T00:00:00"/>
    <x v="2"/>
  </r>
  <r>
    <s v="ORD-MXC-GOV-20141001"/>
    <x v="3"/>
    <s v="MXC"/>
    <x v="0"/>
    <s v="GOV"/>
    <x v="4"/>
    <n v="250"/>
    <n v="300"/>
    <n v="2689"/>
    <n v="672250"/>
    <n v="4.9999999999999996E-2"/>
    <x v="2"/>
    <n v="806700"/>
    <n v="40335"/>
    <n v="766365"/>
    <n v="94115"/>
    <x v="0"/>
    <d v="2014-10-01T00:00:00"/>
    <x v="7"/>
  </r>
  <r>
    <s v="ORD-MXC-GOV-20140701"/>
    <x v="3"/>
    <s v="MXC"/>
    <x v="0"/>
    <s v="GOV"/>
    <x v="5"/>
    <n v="200"/>
    <n v="350"/>
    <n v="1683"/>
    <n v="336600"/>
    <n v="4.9999999999999996E-2"/>
    <x v="2"/>
    <n v="589050"/>
    <n v="29452.499999999996"/>
    <n v="559597.5"/>
    <n v="222997.5"/>
    <x v="0"/>
    <d v="2014-07-01T00:00:00"/>
    <x v="4"/>
  </r>
  <r>
    <s v="ORD-MXC-CPR-20140801"/>
    <x v="3"/>
    <s v="MXC"/>
    <x v="2"/>
    <s v="CPR"/>
    <x v="5"/>
    <n v="200"/>
    <n v="350"/>
    <n v="1123"/>
    <n v="224600"/>
    <n v="4.9999999999999996E-2"/>
    <x v="2"/>
    <n v="393050"/>
    <n v="19652.5"/>
    <n v="373397.5"/>
    <n v="148797.5"/>
    <x v="0"/>
    <d v="2014-08-01T00:00:00"/>
    <x v="5"/>
  </r>
  <r>
    <s v="ORD-GER-GOV-20131001"/>
    <x v="1"/>
    <s v="GER"/>
    <x v="0"/>
    <s v="GOV"/>
    <x v="5"/>
    <n v="200"/>
    <n v="350"/>
    <n v="1159"/>
    <n v="231800"/>
    <n v="4.9999999999999996E-2"/>
    <x v="2"/>
    <n v="405650"/>
    <n v="20282.5"/>
    <n v="385367.5"/>
    <n v="153567.5"/>
    <x v="1"/>
    <d v="2013-10-01T00:00:00"/>
    <x v="7"/>
  </r>
  <r>
    <s v="ORD-FRA-CPR-20140201"/>
    <x v="2"/>
    <s v="FRA"/>
    <x v="2"/>
    <s v="CPR"/>
    <x v="0"/>
    <n v="3"/>
    <n v="20"/>
    <n v="1865"/>
    <n v="5595"/>
    <n v="0.05"/>
    <x v="2"/>
    <n v="37300"/>
    <n v="1865"/>
    <n v="35435"/>
    <n v="29840"/>
    <x v="0"/>
    <d v="2014-02-01T00:00:00"/>
    <x v="8"/>
  </r>
  <r>
    <s v="ORD-GER-CPR-20140201"/>
    <x v="1"/>
    <s v="GER"/>
    <x v="2"/>
    <s v="CPR"/>
    <x v="0"/>
    <n v="3"/>
    <n v="20"/>
    <n v="1116"/>
    <n v="3348"/>
    <n v="0.05"/>
    <x v="2"/>
    <n v="22320"/>
    <n v="1116"/>
    <n v="21204"/>
    <n v="17856"/>
    <x v="0"/>
    <d v="2014-02-01T00:00:00"/>
    <x v="8"/>
  </r>
  <r>
    <s v="ORD-FRA-GOV-20140501"/>
    <x v="2"/>
    <s v="FRA"/>
    <x v="0"/>
    <s v="GOV"/>
    <x v="0"/>
    <n v="3"/>
    <n v="20"/>
    <n v="1563"/>
    <n v="4689"/>
    <n v="0.05"/>
    <x v="2"/>
    <n v="31260"/>
    <n v="1563"/>
    <n v="29697"/>
    <n v="25008"/>
    <x v="0"/>
    <d v="2014-05-01T00:00:00"/>
    <x v="11"/>
  </r>
  <r>
    <s v="ORD-USA-SMB-20140601"/>
    <x v="4"/>
    <s v="USA"/>
    <x v="4"/>
    <s v="SMB"/>
    <x v="0"/>
    <n v="3"/>
    <n v="20"/>
    <n v="991"/>
    <n v="2973"/>
    <n v="0.05"/>
    <x v="2"/>
    <n v="19820"/>
    <n v="991"/>
    <n v="18829"/>
    <n v="15856"/>
    <x v="0"/>
    <d v="2014-06-01T00:00:00"/>
    <x v="1"/>
  </r>
  <r>
    <s v="ORD-GER-GOV-20131101"/>
    <x v="1"/>
    <s v="GER"/>
    <x v="0"/>
    <s v="GOV"/>
    <x v="0"/>
    <n v="3"/>
    <n v="20"/>
    <n v="1016"/>
    <n v="3048"/>
    <n v="0.05"/>
    <x v="2"/>
    <n v="20320"/>
    <n v="1016"/>
    <n v="19304"/>
    <n v="16256"/>
    <x v="1"/>
    <d v="2013-11-01T00:00:00"/>
    <x v="9"/>
  </r>
  <r>
    <s v="ORD-MXC-MDM-20141101"/>
    <x v="3"/>
    <s v="MXC"/>
    <x v="1"/>
    <s v="MDM"/>
    <x v="0"/>
    <n v="3"/>
    <n v="20"/>
    <n v="2791"/>
    <n v="8373"/>
    <n v="0.05"/>
    <x v="2"/>
    <n v="55820"/>
    <n v="2791"/>
    <n v="53029"/>
    <n v="44656"/>
    <x v="0"/>
    <d v="2014-11-01T00:00:00"/>
    <x v="9"/>
  </r>
  <r>
    <s v="ORD-USA-GOV-20141201"/>
    <x v="4"/>
    <s v="USA"/>
    <x v="0"/>
    <s v="GOV"/>
    <x v="0"/>
    <n v="3"/>
    <n v="20"/>
    <n v="570"/>
    <n v="1710"/>
    <n v="0.05"/>
    <x v="2"/>
    <n v="11400"/>
    <n v="570"/>
    <n v="10830"/>
    <n v="9120"/>
    <x v="0"/>
    <d v="2014-12-01T00:00:00"/>
    <x v="2"/>
  </r>
  <r>
    <s v="ORD-FRA-GOV-20141201"/>
    <x v="2"/>
    <s v="FRA"/>
    <x v="0"/>
    <s v="GOV"/>
    <x v="0"/>
    <n v="3"/>
    <n v="20"/>
    <n v="2487"/>
    <n v="7461"/>
    <n v="0.05"/>
    <x v="2"/>
    <n v="49740"/>
    <n v="2487"/>
    <n v="47253"/>
    <n v="39792"/>
    <x v="0"/>
    <d v="2014-12-01T00:00:00"/>
    <x v="2"/>
  </r>
  <r>
    <s v="ORD-FRA-GOV-20140101"/>
    <x v="2"/>
    <s v="FRA"/>
    <x v="0"/>
    <s v="GOV"/>
    <x v="1"/>
    <n v="5"/>
    <n v="15"/>
    <n v="1384"/>
    <n v="6920"/>
    <n v="5.0018063583815026E-2"/>
    <x v="2"/>
    <n v="20760"/>
    <n v="1038.375"/>
    <n v="19721.625"/>
    <n v="12801.625"/>
    <x v="0"/>
    <d v="2014-01-01T00:00:00"/>
    <x v="0"/>
  </r>
  <r>
    <s v="ORD-USA-ENT-20140701"/>
    <x v="4"/>
    <s v="USA"/>
    <x v="3"/>
    <s v="ENT"/>
    <x v="1"/>
    <n v="5"/>
    <n v="15"/>
    <n v="3627"/>
    <n v="18135"/>
    <n v="0.05"/>
    <x v="2"/>
    <n v="54405"/>
    <n v="2720.25"/>
    <n v="51684.75"/>
    <n v="33549.75"/>
    <x v="0"/>
    <d v="2014-07-01T00:00:00"/>
    <x v="4"/>
  </r>
  <r>
    <s v="ORD-MXC-GOV-20130901"/>
    <x v="3"/>
    <s v="MXC"/>
    <x v="0"/>
    <s v="GOV"/>
    <x v="1"/>
    <n v="5"/>
    <n v="15"/>
    <n v="720"/>
    <n v="3600"/>
    <n v="0.05"/>
    <x v="2"/>
    <n v="10800"/>
    <n v="540"/>
    <n v="10260"/>
    <n v="6660"/>
    <x v="1"/>
    <d v="2013-09-01T00:00:00"/>
    <x v="6"/>
  </r>
  <r>
    <s v="ORD-GER-CPR-20141101"/>
    <x v="1"/>
    <s v="GER"/>
    <x v="2"/>
    <s v="CPR"/>
    <x v="1"/>
    <n v="5"/>
    <n v="15"/>
    <n v="2342"/>
    <n v="11710"/>
    <n v="0.05"/>
    <x v="2"/>
    <n v="35130"/>
    <n v="1756.5"/>
    <n v="33373.5"/>
    <n v="21663.5"/>
    <x v="0"/>
    <d v="2014-11-01T00:00:00"/>
    <x v="9"/>
  </r>
  <r>
    <s v="ORD-MXC-SMB-20131201"/>
    <x v="3"/>
    <s v="MXC"/>
    <x v="4"/>
    <s v="SMB"/>
    <x v="1"/>
    <n v="5"/>
    <n v="15"/>
    <n v="1100"/>
    <n v="5500"/>
    <n v="0.05"/>
    <x v="2"/>
    <n v="16500"/>
    <n v="825"/>
    <n v="15675"/>
    <n v="10175"/>
    <x v="1"/>
    <d v="2013-12-01T00:00:00"/>
    <x v="2"/>
  </r>
  <r>
    <s v="ORD-FRA-GOV-20140201"/>
    <x v="2"/>
    <s v="FRA"/>
    <x v="0"/>
    <s v="GOV"/>
    <x v="2"/>
    <n v="10"/>
    <n v="20"/>
    <n v="1303"/>
    <n v="13030"/>
    <n v="0.05"/>
    <x v="2"/>
    <n v="26060"/>
    <n v="1303"/>
    <n v="24757"/>
    <n v="11727"/>
    <x v="0"/>
    <d v="2014-02-01T00:00:00"/>
    <x v="8"/>
  </r>
  <r>
    <s v="ORD-USA-ENT-20140301"/>
    <x v="4"/>
    <s v="USA"/>
    <x v="3"/>
    <s v="ENT"/>
    <x v="2"/>
    <n v="10"/>
    <n v="20"/>
    <n v="2992"/>
    <n v="29920"/>
    <n v="0.05"/>
    <x v="2"/>
    <n v="59840"/>
    <n v="2992"/>
    <n v="56848"/>
    <n v="26928"/>
    <x v="0"/>
    <d v="2014-03-01T00:00:00"/>
    <x v="3"/>
  </r>
  <r>
    <s v="ORD-FRA-ENT-20140301"/>
    <x v="2"/>
    <s v="FRA"/>
    <x v="3"/>
    <s v="ENT"/>
    <x v="2"/>
    <n v="10"/>
    <n v="20"/>
    <n v="2385"/>
    <n v="23850"/>
    <n v="0.05"/>
    <x v="2"/>
    <n v="47700"/>
    <n v="2385"/>
    <n v="45315"/>
    <n v="21465"/>
    <x v="0"/>
    <d v="2014-03-01T00:00:00"/>
    <x v="3"/>
  </r>
  <r>
    <s v="ORD-MXC-SMB-20140401"/>
    <x v="3"/>
    <s v="MXC"/>
    <x v="4"/>
    <s v="SMB"/>
    <x v="2"/>
    <n v="10"/>
    <n v="20"/>
    <n v="1607"/>
    <n v="16070"/>
    <n v="0.05"/>
    <x v="2"/>
    <n v="32140"/>
    <n v="1607"/>
    <n v="30533"/>
    <n v="14463"/>
    <x v="0"/>
    <d v="2014-04-01T00:00:00"/>
    <x v="10"/>
  </r>
  <r>
    <s v="ORD-USA-GOV-20140501"/>
    <x v="4"/>
    <s v="USA"/>
    <x v="0"/>
    <s v="GOV"/>
    <x v="2"/>
    <n v="10"/>
    <n v="20"/>
    <n v="2327"/>
    <n v="23270"/>
    <n v="0.05"/>
    <x v="2"/>
    <n v="46540"/>
    <n v="2327"/>
    <n v="44213"/>
    <n v="20943"/>
    <x v="0"/>
    <d v="2014-05-01T00:00:00"/>
    <x v="11"/>
  </r>
  <r>
    <s v="ORD-USA-SMB-20140601"/>
    <x v="4"/>
    <s v="USA"/>
    <x v="4"/>
    <s v="SMB"/>
    <x v="2"/>
    <n v="10"/>
    <n v="20"/>
    <n v="991"/>
    <n v="9910"/>
    <n v="0.05"/>
    <x v="2"/>
    <n v="19820"/>
    <n v="991"/>
    <n v="18829"/>
    <n v="8919"/>
    <x v="0"/>
    <d v="2014-06-01T00:00:00"/>
    <x v="1"/>
  </r>
  <r>
    <s v="ORD-USA-GOV-20140601"/>
    <x v="4"/>
    <s v="USA"/>
    <x v="0"/>
    <s v="GOV"/>
    <x v="2"/>
    <n v="10"/>
    <n v="20"/>
    <n v="602"/>
    <n v="6020"/>
    <n v="0.05"/>
    <x v="2"/>
    <n v="12040"/>
    <n v="602"/>
    <n v="11438"/>
    <n v="5418"/>
    <x v="0"/>
    <d v="2014-06-01T00:00:00"/>
    <x v="1"/>
  </r>
  <r>
    <s v="ORD-FRA-MDM-20140901"/>
    <x v="2"/>
    <s v="FRA"/>
    <x v="1"/>
    <s v="MDM"/>
    <x v="2"/>
    <n v="10"/>
    <n v="20"/>
    <n v="2620"/>
    <n v="26200"/>
    <n v="0.05"/>
    <x v="2"/>
    <n v="52400"/>
    <n v="2620"/>
    <n v="49780"/>
    <n v="23580"/>
    <x v="0"/>
    <d v="2014-09-01T00:00:00"/>
    <x v="6"/>
  </r>
  <r>
    <s v="ORD-CND-GOV-20131001"/>
    <x v="0"/>
    <s v="CND"/>
    <x v="0"/>
    <s v="GOV"/>
    <x v="2"/>
    <n v="10"/>
    <n v="20"/>
    <n v="1228"/>
    <n v="12280"/>
    <n v="0.05"/>
    <x v="2"/>
    <n v="24560"/>
    <n v="1228"/>
    <n v="23332"/>
    <n v="11052"/>
    <x v="1"/>
    <d v="2013-10-01T00:00:00"/>
    <x v="7"/>
  </r>
  <r>
    <s v="ORD-CND-GOV-20131001"/>
    <x v="0"/>
    <s v="CND"/>
    <x v="0"/>
    <s v="GOV"/>
    <x v="2"/>
    <n v="10"/>
    <n v="20"/>
    <n v="1389"/>
    <n v="13890"/>
    <n v="0.05"/>
    <x v="2"/>
    <n v="27780"/>
    <n v="1389"/>
    <n v="26391"/>
    <n v="12501"/>
    <x v="1"/>
    <d v="2013-10-01T00:00:00"/>
    <x v="7"/>
  </r>
  <r>
    <s v="ORD-USA-ENT-20141001"/>
    <x v="4"/>
    <s v="USA"/>
    <x v="3"/>
    <s v="ENT"/>
    <x v="2"/>
    <n v="10"/>
    <n v="20"/>
    <n v="861"/>
    <n v="8610"/>
    <n v="0.05"/>
    <x v="2"/>
    <n v="17220"/>
    <n v="861"/>
    <n v="16359"/>
    <n v="7749"/>
    <x v="0"/>
    <d v="2014-10-01T00:00:00"/>
    <x v="7"/>
  </r>
  <r>
    <s v="ORD-FRA-ENT-20131001"/>
    <x v="2"/>
    <s v="FRA"/>
    <x v="3"/>
    <s v="ENT"/>
    <x v="2"/>
    <n v="10"/>
    <n v="20"/>
    <n v="704"/>
    <n v="7040"/>
    <n v="0.05"/>
    <x v="2"/>
    <n v="14080"/>
    <n v="704"/>
    <n v="13376"/>
    <n v="6336"/>
    <x v="1"/>
    <d v="2013-10-01T00:00:00"/>
    <x v="7"/>
  </r>
  <r>
    <s v="ORD-CND-GOV-20131201"/>
    <x v="0"/>
    <s v="CND"/>
    <x v="0"/>
    <s v="GOV"/>
    <x v="2"/>
    <n v="10"/>
    <n v="20"/>
    <n v="1802"/>
    <n v="18020"/>
    <n v="0.05"/>
    <x v="2"/>
    <n v="36040"/>
    <n v="1802"/>
    <n v="34238"/>
    <n v="16218"/>
    <x v="1"/>
    <d v="2013-12-01T00:00:00"/>
    <x v="2"/>
  </r>
  <r>
    <s v="ORD-USA-GOV-20141201"/>
    <x v="4"/>
    <s v="USA"/>
    <x v="0"/>
    <s v="GOV"/>
    <x v="2"/>
    <n v="10"/>
    <n v="20"/>
    <n v="2663"/>
    <n v="26630"/>
    <n v="0.05"/>
    <x v="2"/>
    <n v="53260"/>
    <n v="2663"/>
    <n v="50597"/>
    <n v="23967"/>
    <x v="0"/>
    <d v="2014-12-01T00:00:00"/>
    <x v="2"/>
  </r>
  <r>
    <s v="ORD-FRA-GOV-20131201"/>
    <x v="2"/>
    <s v="FRA"/>
    <x v="0"/>
    <s v="GOV"/>
    <x v="2"/>
    <n v="10"/>
    <n v="20"/>
    <n v="2136"/>
    <n v="21360"/>
    <n v="0.05"/>
    <x v="2"/>
    <n v="42720"/>
    <n v="2136"/>
    <n v="40584"/>
    <n v="19224"/>
    <x v="1"/>
    <d v="2013-12-01T00:00:00"/>
    <x v="2"/>
  </r>
  <r>
    <s v="ORD-GER-MDM-20131201"/>
    <x v="1"/>
    <s v="GER"/>
    <x v="1"/>
    <s v="MDM"/>
    <x v="2"/>
    <n v="10"/>
    <n v="20"/>
    <n v="2116"/>
    <n v="21160"/>
    <n v="0.05"/>
    <x v="2"/>
    <n v="42320"/>
    <n v="2116"/>
    <n v="40204"/>
    <n v="19044"/>
    <x v="1"/>
    <d v="2013-12-01T00:00:00"/>
    <x v="2"/>
  </r>
  <r>
    <s v="ORD-USA-MDM-20140101"/>
    <x v="4"/>
    <s v="USA"/>
    <x v="1"/>
    <s v="MDM"/>
    <x v="3"/>
    <n v="120"/>
    <n v="180"/>
    <n v="555"/>
    <n v="66600"/>
    <n v="0.05"/>
    <x v="2"/>
    <n v="99900"/>
    <n v="4995"/>
    <n v="94905"/>
    <n v="28305"/>
    <x v="0"/>
    <d v="2014-01-01T00:00:00"/>
    <x v="0"/>
  </r>
  <r>
    <s v="ORD-MXC-MDM-20140101"/>
    <x v="3"/>
    <s v="MXC"/>
    <x v="1"/>
    <s v="MDM"/>
    <x v="3"/>
    <n v="120"/>
    <n v="180"/>
    <n v="2861"/>
    <n v="343320"/>
    <n v="0.05"/>
    <x v="2"/>
    <n v="514980"/>
    <n v="25749"/>
    <n v="489231"/>
    <n v="145911"/>
    <x v="0"/>
    <d v="2014-01-01T00:00:00"/>
    <x v="0"/>
  </r>
  <r>
    <s v="ORD-GER-ENT-20140201"/>
    <x v="1"/>
    <s v="GER"/>
    <x v="3"/>
    <s v="ENT"/>
    <x v="3"/>
    <n v="120"/>
    <n v="180"/>
    <n v="807"/>
    <n v="96840"/>
    <n v="0.05"/>
    <x v="2"/>
    <n v="145260"/>
    <n v="7263"/>
    <n v="137997"/>
    <n v="41157"/>
    <x v="0"/>
    <d v="2014-02-01T00:00:00"/>
    <x v="8"/>
  </r>
  <r>
    <s v="ORD-USA-GOV-20140601"/>
    <x v="4"/>
    <s v="USA"/>
    <x v="0"/>
    <s v="GOV"/>
    <x v="3"/>
    <n v="120"/>
    <n v="180"/>
    <n v="602"/>
    <n v="72240"/>
    <n v="0.05"/>
    <x v="2"/>
    <n v="108360"/>
    <n v="5418"/>
    <n v="102942"/>
    <n v="30702"/>
    <x v="0"/>
    <d v="2014-06-01T00:00:00"/>
    <x v="1"/>
  </r>
  <r>
    <s v="ORD-USA-GOV-20140801"/>
    <x v="4"/>
    <s v="USA"/>
    <x v="0"/>
    <s v="GOV"/>
    <x v="3"/>
    <n v="120"/>
    <n v="180"/>
    <n v="2832"/>
    <n v="339840"/>
    <n v="0.05"/>
    <x v="2"/>
    <n v="509760"/>
    <n v="25488"/>
    <n v="484272"/>
    <n v="144432"/>
    <x v="0"/>
    <d v="2014-08-01T00:00:00"/>
    <x v="5"/>
  </r>
  <r>
    <s v="ORD-FRA-GOV-20140801"/>
    <x v="2"/>
    <s v="FRA"/>
    <x v="0"/>
    <s v="GOV"/>
    <x v="3"/>
    <n v="120"/>
    <n v="180"/>
    <n v="1579"/>
    <n v="189480"/>
    <n v="0.05"/>
    <x v="2"/>
    <n v="284220"/>
    <n v="14211"/>
    <n v="270009"/>
    <n v="80529"/>
    <x v="0"/>
    <d v="2014-08-01T00:00:00"/>
    <x v="5"/>
  </r>
  <r>
    <s v="ORD-USA-ENT-20141001"/>
    <x v="4"/>
    <s v="USA"/>
    <x v="3"/>
    <s v="ENT"/>
    <x v="3"/>
    <n v="120"/>
    <n v="180"/>
    <n v="861"/>
    <n v="103320"/>
    <n v="0.05"/>
    <x v="2"/>
    <n v="154980"/>
    <n v="7749"/>
    <n v="147231"/>
    <n v="43911"/>
    <x v="0"/>
    <d v="2014-10-01T00:00:00"/>
    <x v="7"/>
  </r>
  <r>
    <s v="ORD-FRA-ENT-20131001"/>
    <x v="2"/>
    <s v="FRA"/>
    <x v="3"/>
    <s v="ENT"/>
    <x v="3"/>
    <n v="120"/>
    <n v="180"/>
    <n v="704"/>
    <n v="84480"/>
    <n v="0.05"/>
    <x v="2"/>
    <n v="126720"/>
    <n v="6336"/>
    <n v="120384"/>
    <n v="35904"/>
    <x v="1"/>
    <d v="2013-10-01T00:00:00"/>
    <x v="7"/>
  </r>
  <r>
    <s v="ORD-FRA-GOV-20131201"/>
    <x v="2"/>
    <s v="FRA"/>
    <x v="0"/>
    <s v="GOV"/>
    <x v="3"/>
    <n v="120"/>
    <n v="180"/>
    <n v="1033"/>
    <n v="123960"/>
    <n v="0.05"/>
    <x v="2"/>
    <n v="185940"/>
    <n v="9297"/>
    <n v="176643"/>
    <n v="52683"/>
    <x v="1"/>
    <d v="2013-12-01T00:00:00"/>
    <x v="2"/>
  </r>
  <r>
    <s v="ORD-GER-SMB-20141201"/>
    <x v="1"/>
    <s v="GER"/>
    <x v="4"/>
    <s v="SMB"/>
    <x v="3"/>
    <n v="120"/>
    <n v="180"/>
    <n v="1250"/>
    <n v="150000"/>
    <n v="0.05"/>
    <x v="2"/>
    <n v="225000"/>
    <n v="11250"/>
    <n v="213750"/>
    <n v="63750"/>
    <x v="0"/>
    <d v="2014-12-01T00:00:00"/>
    <x v="2"/>
  </r>
  <r>
    <s v="ORD-CND-GOV-20131001"/>
    <x v="0"/>
    <s v="CND"/>
    <x v="0"/>
    <s v="GOV"/>
    <x v="4"/>
    <n v="250"/>
    <n v="300"/>
    <n v="1389"/>
    <n v="347250"/>
    <n v="0.05"/>
    <x v="2"/>
    <n v="416700"/>
    <n v="20835"/>
    <n v="395865"/>
    <n v="48615"/>
    <x v="1"/>
    <d v="2013-10-01T00:00:00"/>
    <x v="7"/>
  </r>
  <r>
    <s v="ORD-USA-GOV-20131101"/>
    <x v="4"/>
    <s v="USA"/>
    <x v="0"/>
    <s v="GOV"/>
    <x v="4"/>
    <n v="250"/>
    <n v="300"/>
    <n v="1265"/>
    <n v="316250"/>
    <n v="0.05"/>
    <x v="2"/>
    <n v="379500"/>
    <n v="18975"/>
    <n v="360525"/>
    <n v="44275"/>
    <x v="1"/>
    <d v="2013-11-01T00:00:00"/>
    <x v="9"/>
  </r>
  <r>
    <s v="ORD-GER-GOV-20131101"/>
    <x v="1"/>
    <s v="GER"/>
    <x v="0"/>
    <s v="GOV"/>
    <x v="4"/>
    <n v="250"/>
    <n v="300"/>
    <n v="2297"/>
    <n v="574250"/>
    <n v="0.05"/>
    <x v="2"/>
    <n v="689100"/>
    <n v="34455"/>
    <n v="654645"/>
    <n v="80395"/>
    <x v="1"/>
    <d v="2013-11-01T00:00:00"/>
    <x v="9"/>
  </r>
  <r>
    <s v="ORD-USA-GOV-20141201"/>
    <x v="4"/>
    <s v="USA"/>
    <x v="0"/>
    <s v="GOV"/>
    <x v="4"/>
    <n v="250"/>
    <n v="300"/>
    <n v="2663"/>
    <n v="665750"/>
    <n v="0.05"/>
    <x v="2"/>
    <n v="798900"/>
    <n v="39945"/>
    <n v="758955"/>
    <n v="93205"/>
    <x v="0"/>
    <d v="2014-12-01T00:00:00"/>
    <x v="2"/>
  </r>
  <r>
    <s v="ORD-USA-GOV-20141201"/>
    <x v="4"/>
    <s v="USA"/>
    <x v="0"/>
    <s v="GOV"/>
    <x v="4"/>
    <n v="250"/>
    <n v="300"/>
    <n v="570"/>
    <n v="142500"/>
    <n v="0.05"/>
    <x v="2"/>
    <n v="171000"/>
    <n v="8550"/>
    <n v="162450"/>
    <n v="19950"/>
    <x v="0"/>
    <d v="2014-12-01T00:00:00"/>
    <x v="2"/>
  </r>
  <r>
    <s v="ORD-FRA-GOV-20141201"/>
    <x v="2"/>
    <s v="FRA"/>
    <x v="0"/>
    <s v="GOV"/>
    <x v="4"/>
    <n v="250"/>
    <n v="300"/>
    <n v="2487"/>
    <n v="621750"/>
    <n v="0.05"/>
    <x v="2"/>
    <n v="746100"/>
    <n v="37305"/>
    <n v="708795"/>
    <n v="87045"/>
    <x v="0"/>
    <d v="2014-12-01T00:00:00"/>
    <x v="2"/>
  </r>
  <r>
    <s v="ORD-GER-GOV-20140201"/>
    <x v="1"/>
    <s v="GER"/>
    <x v="0"/>
    <s v="GOV"/>
    <x v="5"/>
    <n v="200"/>
    <n v="350"/>
    <n v="1350"/>
    <n v="270000"/>
    <n v="0.05"/>
    <x v="2"/>
    <n v="472500"/>
    <n v="23625"/>
    <n v="448875"/>
    <n v="178875"/>
    <x v="0"/>
    <d v="2014-02-01T00:00:00"/>
    <x v="8"/>
  </r>
  <r>
    <s v="ORD-CND-GOV-20140801"/>
    <x v="0"/>
    <s v="CND"/>
    <x v="0"/>
    <s v="GOV"/>
    <x v="5"/>
    <n v="200"/>
    <n v="350"/>
    <n v="552"/>
    <n v="110400"/>
    <n v="0.05"/>
    <x v="2"/>
    <n v="193200"/>
    <n v="9660"/>
    <n v="183540"/>
    <n v="73140"/>
    <x v="0"/>
    <d v="2014-08-01T00:00:00"/>
    <x v="5"/>
  </r>
  <r>
    <s v="ORD-CND-GOV-20131001"/>
    <x v="0"/>
    <s v="CND"/>
    <x v="0"/>
    <s v="GOV"/>
    <x v="5"/>
    <n v="200"/>
    <n v="350"/>
    <n v="1228"/>
    <n v="245600"/>
    <n v="0.05"/>
    <x v="2"/>
    <n v="429800"/>
    <n v="21490"/>
    <n v="408310"/>
    <n v="162710"/>
    <x v="1"/>
    <d v="2013-10-01T00:00:00"/>
    <x v="7"/>
  </r>
  <r>
    <s v="ORD-GER-SMB-20141201"/>
    <x v="1"/>
    <s v="GER"/>
    <x v="4"/>
    <s v="SMB"/>
    <x v="5"/>
    <n v="200"/>
    <n v="350"/>
    <n v="1250"/>
    <n v="250000"/>
    <n v="0.05"/>
    <x v="2"/>
    <n v="437500"/>
    <n v="21875"/>
    <n v="415625"/>
    <n v="165625"/>
    <x v="0"/>
    <d v="2014-12-01T00:00:00"/>
    <x v="2"/>
  </r>
  <r>
    <s v="ORD-FRA-MDM-20140401"/>
    <x v="2"/>
    <s v="FRA"/>
    <x v="1"/>
    <s v="MDM"/>
    <x v="2"/>
    <n v="10"/>
    <n v="20"/>
    <n v="3801"/>
    <n v="38010"/>
    <n v="6.0000000000000005E-2"/>
    <x v="2"/>
    <n v="76020"/>
    <n v="4561.2000000000007"/>
    <n v="71458.8"/>
    <n v="33448.800000000003"/>
    <x v="0"/>
    <d v="2014-04-01T00:00:00"/>
    <x v="10"/>
  </r>
  <r>
    <s v="ORD-USA-GOV-20140101"/>
    <x v="4"/>
    <s v="USA"/>
    <x v="0"/>
    <s v="GOV"/>
    <x v="0"/>
    <n v="3"/>
    <n v="20"/>
    <n v="1117"/>
    <n v="3351"/>
    <n v="6.0026857654431512E-2"/>
    <x v="2"/>
    <n v="22340"/>
    <n v="1341"/>
    <n v="20999"/>
    <n v="17648"/>
    <x v="0"/>
    <d v="2014-01-01T00:00:00"/>
    <x v="0"/>
  </r>
  <r>
    <s v="ORD-CND-MDM-20140601"/>
    <x v="0"/>
    <s v="CND"/>
    <x v="1"/>
    <s v="MDM"/>
    <x v="0"/>
    <n v="3"/>
    <n v="20"/>
    <n v="2844"/>
    <n v="8532"/>
    <n v="0.06"/>
    <x v="2"/>
    <n v="56880"/>
    <n v="3412.7999999999997"/>
    <n v="53467.199999999997"/>
    <n v="44935.199999999997"/>
    <x v="0"/>
    <d v="2014-06-01T00:00:00"/>
    <x v="1"/>
  </r>
  <r>
    <s v="ORD-MXC-CPR-20140901"/>
    <x v="3"/>
    <s v="MXC"/>
    <x v="2"/>
    <s v="CPR"/>
    <x v="0"/>
    <n v="3"/>
    <n v="20"/>
    <n v="562"/>
    <n v="1686"/>
    <n v="0.06"/>
    <x v="2"/>
    <n v="11240"/>
    <n v="674.4"/>
    <n v="10565.6"/>
    <n v="8879.6"/>
    <x v="0"/>
    <d v="2014-09-01T00:00:00"/>
    <x v="6"/>
  </r>
  <r>
    <s v="ORD-CND-CPR-20131001"/>
    <x v="0"/>
    <s v="CND"/>
    <x v="2"/>
    <s v="CPR"/>
    <x v="0"/>
    <n v="3"/>
    <n v="20"/>
    <n v="2299"/>
    <n v="6897"/>
    <n v="0.06"/>
    <x v="2"/>
    <n v="45980"/>
    <n v="2758.7999999999997"/>
    <n v="43221.2"/>
    <n v="36324.199999999997"/>
    <x v="1"/>
    <d v="2013-10-01T00:00:00"/>
    <x v="7"/>
  </r>
  <r>
    <s v="ORD-USA-MDM-20141101"/>
    <x v="4"/>
    <s v="USA"/>
    <x v="1"/>
    <s v="MDM"/>
    <x v="0"/>
    <n v="3"/>
    <n v="20"/>
    <n v="2030"/>
    <n v="6090"/>
    <n v="0.06"/>
    <x v="2"/>
    <n v="40600"/>
    <n v="2436"/>
    <n v="38164"/>
    <n v="32074"/>
    <x v="0"/>
    <d v="2014-11-01T00:00:00"/>
    <x v="9"/>
  </r>
  <r>
    <s v="ORD-USA-GOV-20131101"/>
    <x v="4"/>
    <s v="USA"/>
    <x v="0"/>
    <s v="GOV"/>
    <x v="0"/>
    <n v="3"/>
    <n v="20"/>
    <n v="263"/>
    <n v="789"/>
    <n v="0.06"/>
    <x v="2"/>
    <n v="5260"/>
    <n v="315.59999999999997"/>
    <n v="4944.3999999999996"/>
    <n v="4155.3999999999996"/>
    <x v="1"/>
    <d v="2013-11-01T00:00:00"/>
    <x v="9"/>
  </r>
  <r>
    <s v="ORD-GER-ENT-20131201"/>
    <x v="1"/>
    <s v="GER"/>
    <x v="3"/>
    <s v="ENT"/>
    <x v="0"/>
    <n v="3"/>
    <n v="20"/>
    <n v="887"/>
    <n v="2661"/>
    <n v="0.06"/>
    <x v="2"/>
    <n v="17740"/>
    <n v="1064.3999999999999"/>
    <n v="16675.599999999999"/>
    <n v="14014.599999999999"/>
    <x v="1"/>
    <d v="2013-12-01T00:00:00"/>
    <x v="2"/>
  </r>
  <r>
    <s v="ORD-MXC-GOV-20140401"/>
    <x v="3"/>
    <s v="MXC"/>
    <x v="0"/>
    <s v="GOV"/>
    <x v="1"/>
    <n v="5"/>
    <n v="15"/>
    <n v="980"/>
    <n v="4900"/>
    <n v="0.06"/>
    <x v="2"/>
    <n v="14700"/>
    <n v="882"/>
    <n v="13818"/>
    <n v="8918"/>
    <x v="0"/>
    <d v="2014-04-01T00:00:00"/>
    <x v="10"/>
  </r>
  <r>
    <s v="ORD-GER-GOV-20140501"/>
    <x v="1"/>
    <s v="GER"/>
    <x v="0"/>
    <s v="GOV"/>
    <x v="1"/>
    <n v="5"/>
    <n v="15"/>
    <n v="1460"/>
    <n v="7300"/>
    <n v="0.06"/>
    <x v="2"/>
    <n v="21900"/>
    <n v="1314"/>
    <n v="20586"/>
    <n v="13286"/>
    <x v="0"/>
    <d v="2014-05-01T00:00:00"/>
    <x v="11"/>
  </r>
  <r>
    <s v="ORD-FRA-GOV-20131001"/>
    <x v="2"/>
    <s v="FRA"/>
    <x v="0"/>
    <s v="GOV"/>
    <x v="1"/>
    <n v="5"/>
    <n v="15"/>
    <n v="1403"/>
    <n v="7015"/>
    <n v="0.06"/>
    <x v="2"/>
    <n v="21045"/>
    <n v="1262.7"/>
    <n v="19782.3"/>
    <n v="12767.3"/>
    <x v="1"/>
    <d v="2013-10-01T00:00:00"/>
    <x v="7"/>
  </r>
  <r>
    <s v="ORD-USA-CPR-20141101"/>
    <x v="4"/>
    <s v="USA"/>
    <x v="2"/>
    <s v="CPR"/>
    <x v="1"/>
    <n v="5"/>
    <n v="15"/>
    <n v="2723"/>
    <n v="13615"/>
    <n v="0.06"/>
    <x v="2"/>
    <n v="40845"/>
    <n v="2450.6999999999998"/>
    <n v="38394.300000000003"/>
    <n v="24779.300000000003"/>
    <x v="0"/>
    <d v="2014-11-01T00:00:00"/>
    <x v="9"/>
  </r>
  <r>
    <s v="ORD-FRA-GOV-20140601"/>
    <x v="2"/>
    <s v="FRA"/>
    <x v="0"/>
    <s v="GOV"/>
    <x v="2"/>
    <n v="10"/>
    <n v="20"/>
    <n v="1496"/>
    <n v="14960"/>
    <n v="0.06"/>
    <x v="2"/>
    <n v="29920"/>
    <n v="1795.2"/>
    <n v="28124.799999999999"/>
    <n v="13164.8"/>
    <x v="0"/>
    <d v="2014-06-01T00:00:00"/>
    <x v="1"/>
  </r>
  <r>
    <s v="ORD-CND-CPR-20131001"/>
    <x v="0"/>
    <s v="CND"/>
    <x v="2"/>
    <s v="CPR"/>
    <x v="2"/>
    <n v="10"/>
    <n v="20"/>
    <n v="2299"/>
    <n v="22990"/>
    <n v="0.06"/>
    <x v="2"/>
    <n v="45980"/>
    <n v="2758.7999999999997"/>
    <n v="43221.2"/>
    <n v="20231.199999999997"/>
    <x v="1"/>
    <d v="2013-10-01T00:00:00"/>
    <x v="7"/>
  </r>
  <r>
    <s v="ORD-USA-GOV-20131001"/>
    <x v="4"/>
    <s v="USA"/>
    <x v="0"/>
    <s v="GOV"/>
    <x v="2"/>
    <n v="10"/>
    <n v="20"/>
    <n v="727"/>
    <n v="7270"/>
    <n v="0.06"/>
    <x v="2"/>
    <n v="14540"/>
    <n v="872.4"/>
    <n v="13667.6"/>
    <n v="6397.6"/>
    <x v="1"/>
    <d v="2013-10-01T00:00:00"/>
    <x v="7"/>
  </r>
  <r>
    <s v="ORD-CND-ENT-20140201"/>
    <x v="0"/>
    <s v="CND"/>
    <x v="3"/>
    <s v="ENT"/>
    <x v="3"/>
    <n v="120"/>
    <n v="180"/>
    <n v="952"/>
    <n v="114240"/>
    <n v="0.06"/>
    <x v="2"/>
    <n v="171360"/>
    <n v="10281.6"/>
    <n v="161078.39999999999"/>
    <n v="46838.399999999994"/>
    <x v="0"/>
    <d v="2014-02-01T00:00:00"/>
    <x v="8"/>
  </r>
  <r>
    <s v="ORD-USA-ENT-20140201"/>
    <x v="4"/>
    <s v="USA"/>
    <x v="3"/>
    <s v="ENT"/>
    <x v="3"/>
    <n v="120"/>
    <n v="180"/>
    <n v="2755"/>
    <n v="330600"/>
    <n v="0.06"/>
    <x v="2"/>
    <n v="495900"/>
    <n v="29754"/>
    <n v="466146"/>
    <n v="135546"/>
    <x v="0"/>
    <d v="2014-02-01T00:00:00"/>
    <x v="8"/>
  </r>
  <r>
    <s v="ORD-GER-MDM-20140501"/>
    <x v="1"/>
    <s v="GER"/>
    <x v="1"/>
    <s v="MDM"/>
    <x v="3"/>
    <n v="120"/>
    <n v="180"/>
    <n v="1530"/>
    <n v="183600"/>
    <n v="0.06"/>
    <x v="2"/>
    <n v="275400"/>
    <n v="16524"/>
    <n v="258876"/>
    <n v="75276"/>
    <x v="0"/>
    <d v="2014-05-01T00:00:00"/>
    <x v="11"/>
  </r>
  <r>
    <s v="ORD-FRA-GOV-20140601"/>
    <x v="2"/>
    <s v="FRA"/>
    <x v="0"/>
    <s v="GOV"/>
    <x v="3"/>
    <n v="120"/>
    <n v="180"/>
    <n v="1496"/>
    <n v="179520"/>
    <n v="0.06"/>
    <x v="2"/>
    <n v="269280"/>
    <n v="16156.8"/>
    <n v="253123.20000000001"/>
    <n v="73603.200000000012"/>
    <x v="0"/>
    <d v="2014-06-01T00:00:00"/>
    <x v="1"/>
  </r>
  <r>
    <s v="ORD-MXC-GOV-20140601"/>
    <x v="3"/>
    <s v="MXC"/>
    <x v="0"/>
    <s v="GOV"/>
    <x v="3"/>
    <n v="120"/>
    <n v="180"/>
    <n v="1498"/>
    <n v="179760"/>
    <n v="0.06"/>
    <x v="2"/>
    <n v="269640"/>
    <n v="16178.4"/>
    <n v="253461.6"/>
    <n v="73701.600000000006"/>
    <x v="0"/>
    <d v="2014-06-01T00:00:00"/>
    <x v="1"/>
  </r>
  <r>
    <s v="ORD-FRA-SMB-20131001"/>
    <x v="2"/>
    <s v="FRA"/>
    <x v="4"/>
    <s v="SMB"/>
    <x v="3"/>
    <n v="120"/>
    <n v="180"/>
    <n v="1221"/>
    <n v="146520"/>
    <n v="0.06"/>
    <x v="2"/>
    <n v="219780"/>
    <n v="13186.8"/>
    <n v="206593.2"/>
    <n v="60073.200000000012"/>
    <x v="1"/>
    <d v="2013-10-01T00:00:00"/>
    <x v="7"/>
  </r>
  <r>
    <s v="ORD-FRA-GOV-20131001"/>
    <x v="2"/>
    <s v="FRA"/>
    <x v="0"/>
    <s v="GOV"/>
    <x v="3"/>
    <n v="120"/>
    <n v="180"/>
    <n v="2076"/>
    <n v="249120"/>
    <n v="0.06"/>
    <x v="2"/>
    <n v="373680"/>
    <n v="22420.799999999999"/>
    <n v="351259.2"/>
    <n v="102139.20000000001"/>
    <x v="1"/>
    <d v="2013-10-01T00:00:00"/>
    <x v="7"/>
  </r>
  <r>
    <s v="ORD-CND-MDM-20140601"/>
    <x v="0"/>
    <s v="CND"/>
    <x v="1"/>
    <s v="MDM"/>
    <x v="4"/>
    <n v="250"/>
    <n v="300"/>
    <n v="2844"/>
    <n v="711000"/>
    <n v="0.06"/>
    <x v="2"/>
    <n v="853200"/>
    <n v="51192"/>
    <n v="802008"/>
    <n v="91008"/>
    <x v="0"/>
    <d v="2014-06-01T00:00:00"/>
    <x v="1"/>
  </r>
  <r>
    <s v="ORD-MXC-GOV-20140601"/>
    <x v="3"/>
    <s v="MXC"/>
    <x v="0"/>
    <s v="GOV"/>
    <x v="4"/>
    <n v="250"/>
    <n v="300"/>
    <n v="1498"/>
    <n v="374500"/>
    <n v="0.06"/>
    <x v="2"/>
    <n v="449400"/>
    <n v="26964"/>
    <n v="422436"/>
    <n v="47936"/>
    <x v="0"/>
    <d v="2014-06-01T00:00:00"/>
    <x v="1"/>
  </r>
  <r>
    <s v="ORD-FRA-SMB-20131001"/>
    <x v="2"/>
    <s v="FRA"/>
    <x v="4"/>
    <s v="SMB"/>
    <x v="4"/>
    <n v="250"/>
    <n v="300"/>
    <n v="1221"/>
    <n v="305250"/>
    <n v="0.06"/>
    <x v="2"/>
    <n v="366300"/>
    <n v="21978"/>
    <n v="344322"/>
    <n v="39072"/>
    <x v="1"/>
    <d v="2013-10-01T00:00:00"/>
    <x v="7"/>
  </r>
  <r>
    <s v="ORD-MXC-GOV-20131101"/>
    <x v="3"/>
    <s v="MXC"/>
    <x v="0"/>
    <s v="GOV"/>
    <x v="4"/>
    <n v="250"/>
    <n v="300"/>
    <n v="1123"/>
    <n v="280750"/>
    <n v="0.06"/>
    <x v="2"/>
    <n v="336900"/>
    <n v="20214"/>
    <n v="316686"/>
    <n v="35936"/>
    <x v="1"/>
    <d v="2013-11-01T00:00:00"/>
    <x v="9"/>
  </r>
  <r>
    <s v="ORD-CND-SMB-20131201"/>
    <x v="0"/>
    <s v="CND"/>
    <x v="4"/>
    <s v="SMB"/>
    <x v="4"/>
    <n v="250"/>
    <n v="300"/>
    <n v="2436"/>
    <n v="609000"/>
    <n v="0.06"/>
    <x v="2"/>
    <n v="730800"/>
    <n v="43848"/>
    <n v="686952"/>
    <n v="77952"/>
    <x v="1"/>
    <d v="2013-12-01T00:00:00"/>
    <x v="2"/>
  </r>
  <r>
    <s v="ORD-FRA-ENT-20140101"/>
    <x v="2"/>
    <s v="FRA"/>
    <x v="3"/>
    <s v="ENT"/>
    <x v="5"/>
    <n v="200"/>
    <n v="350"/>
    <n v="1987"/>
    <n v="397400"/>
    <n v="6.0015098137896329E-2"/>
    <x v="2"/>
    <n v="695450"/>
    <n v="41737.5"/>
    <n v="653712.5"/>
    <n v="256312.5"/>
    <x v="0"/>
    <d v="2014-01-01T00:00:00"/>
    <x v="0"/>
  </r>
  <r>
    <s v="ORD-MXC-GOV-20140901"/>
    <x v="3"/>
    <s v="MXC"/>
    <x v="0"/>
    <s v="GOV"/>
    <x v="5"/>
    <n v="200"/>
    <n v="350"/>
    <n v="1679"/>
    <n v="335800"/>
    <n v="0.06"/>
    <x v="2"/>
    <n v="587650"/>
    <n v="35259"/>
    <n v="552391"/>
    <n v="216591"/>
    <x v="0"/>
    <d v="2014-09-01T00:00:00"/>
    <x v="6"/>
  </r>
  <r>
    <s v="ORD-USA-GOV-20131001"/>
    <x v="4"/>
    <s v="USA"/>
    <x v="0"/>
    <s v="GOV"/>
    <x v="5"/>
    <n v="200"/>
    <n v="350"/>
    <n v="727"/>
    <n v="145400"/>
    <n v="0.06"/>
    <x v="2"/>
    <n v="254450"/>
    <n v="15267"/>
    <n v="239183"/>
    <n v="93783"/>
    <x v="1"/>
    <d v="2013-10-01T00:00:00"/>
    <x v="7"/>
  </r>
  <r>
    <s v="ORD-FRA-GOV-20131001"/>
    <x v="2"/>
    <s v="FRA"/>
    <x v="0"/>
    <s v="GOV"/>
    <x v="5"/>
    <n v="200"/>
    <n v="350"/>
    <n v="1403"/>
    <n v="280600"/>
    <n v="0.06"/>
    <x v="2"/>
    <n v="491050"/>
    <n v="29463"/>
    <n v="461587"/>
    <n v="180987"/>
    <x v="1"/>
    <d v="2013-10-01T00:00:00"/>
    <x v="7"/>
  </r>
  <r>
    <s v="ORD-FRA-GOV-20131001"/>
    <x v="2"/>
    <s v="FRA"/>
    <x v="0"/>
    <s v="GOV"/>
    <x v="5"/>
    <n v="200"/>
    <n v="350"/>
    <n v="2076"/>
    <n v="415200"/>
    <n v="0.06"/>
    <x v="2"/>
    <n v="726600"/>
    <n v="43596"/>
    <n v="683004"/>
    <n v="267804"/>
    <x v="1"/>
    <d v="2013-10-01T00:00:00"/>
    <x v="7"/>
  </r>
  <r>
    <s v="ORD-FRA-GOV-20131001"/>
    <x v="2"/>
    <s v="FRA"/>
    <x v="0"/>
    <s v="GOV"/>
    <x v="1"/>
    <n v="5"/>
    <n v="15"/>
    <n v="1757"/>
    <n v="8785"/>
    <n v="6.0000000000000005E-2"/>
    <x v="2"/>
    <n v="26355"/>
    <n v="1581.3000000000002"/>
    <n v="24773.7"/>
    <n v="15988.7"/>
    <x v="1"/>
    <d v="2013-10-01T00:00:00"/>
    <x v="7"/>
  </r>
  <r>
    <s v="ORD-USA-MDM-20140801"/>
    <x v="4"/>
    <s v="USA"/>
    <x v="1"/>
    <s v="MDM"/>
    <x v="2"/>
    <n v="10"/>
    <n v="20"/>
    <n v="2198"/>
    <n v="21980"/>
    <n v="6.0000000000000005E-2"/>
    <x v="2"/>
    <n v="43960"/>
    <n v="2637.6000000000004"/>
    <n v="41322.400000000001"/>
    <n v="19342.400000000001"/>
    <x v="0"/>
    <d v="2014-08-01T00:00:00"/>
    <x v="5"/>
  </r>
  <r>
    <s v="ORD-GER-MDM-20140801"/>
    <x v="1"/>
    <s v="GER"/>
    <x v="1"/>
    <s v="MDM"/>
    <x v="2"/>
    <n v="10"/>
    <n v="20"/>
    <n v="1743"/>
    <n v="17430"/>
    <n v="6.0000000000000005E-2"/>
    <x v="2"/>
    <n v="34860"/>
    <n v="2091.6000000000004"/>
    <n v="32768.400000000001"/>
    <n v="15338.400000000001"/>
    <x v="0"/>
    <d v="2014-08-01T00:00:00"/>
    <x v="5"/>
  </r>
  <r>
    <s v="ORD-USA-MDM-20141001"/>
    <x v="4"/>
    <s v="USA"/>
    <x v="1"/>
    <s v="MDM"/>
    <x v="2"/>
    <n v="10"/>
    <n v="20"/>
    <n v="1153"/>
    <n v="11530"/>
    <n v="6.0000000000000005E-2"/>
    <x v="2"/>
    <n v="23060"/>
    <n v="1383.6000000000001"/>
    <n v="21676.400000000001"/>
    <n v="10146.400000000001"/>
    <x v="0"/>
    <d v="2014-10-01T00:00:00"/>
    <x v="7"/>
  </r>
  <r>
    <s v="ORD-FRA-GOV-20131001"/>
    <x v="2"/>
    <s v="FRA"/>
    <x v="0"/>
    <s v="GOV"/>
    <x v="2"/>
    <n v="10"/>
    <n v="20"/>
    <n v="1757"/>
    <n v="17570"/>
    <n v="6.0000000000000005E-2"/>
    <x v="2"/>
    <n v="35140"/>
    <n v="2108.4"/>
    <n v="33031.599999999999"/>
    <n v="15461.599999999999"/>
    <x v="1"/>
    <d v="2013-10-01T00:00:00"/>
    <x v="7"/>
  </r>
  <r>
    <s v="ORD-GER-GOV-20140801"/>
    <x v="1"/>
    <s v="GER"/>
    <x v="0"/>
    <s v="GOV"/>
    <x v="3"/>
    <n v="120"/>
    <n v="180"/>
    <n v="1001"/>
    <n v="120120"/>
    <n v="6.0000000000000005E-2"/>
    <x v="2"/>
    <n v="180180"/>
    <n v="10810.800000000001"/>
    <n v="169369.2"/>
    <n v="49249.200000000012"/>
    <x v="0"/>
    <d v="2014-08-01T00:00:00"/>
    <x v="5"/>
  </r>
  <r>
    <s v="ORD-MXC-GOV-20141101"/>
    <x v="3"/>
    <s v="MXC"/>
    <x v="0"/>
    <s v="GOV"/>
    <x v="3"/>
    <n v="120"/>
    <n v="180"/>
    <n v="1333"/>
    <n v="159960"/>
    <n v="6.0000000000000005E-2"/>
    <x v="2"/>
    <n v="239940"/>
    <n v="14396.400000000001"/>
    <n v="225543.6"/>
    <n v="65583.600000000006"/>
    <x v="0"/>
    <d v="2014-11-01T00:00:00"/>
    <x v="9"/>
  </r>
  <r>
    <s v="ORD-USA-MDM-20141001"/>
    <x v="4"/>
    <s v="USA"/>
    <x v="1"/>
    <s v="MDM"/>
    <x v="4"/>
    <n v="250"/>
    <n v="300"/>
    <n v="1153"/>
    <n v="288250"/>
    <n v="6.0000000000000005E-2"/>
    <x v="2"/>
    <n v="345900"/>
    <n v="20754"/>
    <n v="325146"/>
    <n v="36896"/>
    <x v="0"/>
    <d v="2014-10-01T00:00:00"/>
    <x v="7"/>
  </r>
  <r>
    <s v="ORD-MXC-CPR-20140201"/>
    <x v="3"/>
    <s v="MXC"/>
    <x v="2"/>
    <s v="CPR"/>
    <x v="0"/>
    <n v="3"/>
    <n v="20"/>
    <n v="727"/>
    <n v="2181"/>
    <n v="6.9999999999999993E-2"/>
    <x v="2"/>
    <n v="14540"/>
    <n v="1017.7999999999998"/>
    <n v="13522.2"/>
    <n v="11341.2"/>
    <x v="0"/>
    <d v="2014-02-01T00:00:00"/>
    <x v="8"/>
  </r>
  <r>
    <s v="ORD-CND-CPR-20140801"/>
    <x v="0"/>
    <s v="CND"/>
    <x v="2"/>
    <s v="CPR"/>
    <x v="0"/>
    <n v="3"/>
    <n v="20"/>
    <n v="1884"/>
    <n v="5652"/>
    <n v="6.9999999999999993E-2"/>
    <x v="2"/>
    <n v="37680"/>
    <n v="2637.6"/>
    <n v="35042.400000000001"/>
    <n v="29390.400000000001"/>
    <x v="0"/>
    <d v="2014-08-01T00:00:00"/>
    <x v="5"/>
  </r>
  <r>
    <s v="ORD-MXC-GOV-20130901"/>
    <x v="3"/>
    <s v="MXC"/>
    <x v="0"/>
    <s v="GOV"/>
    <x v="0"/>
    <n v="3"/>
    <n v="20"/>
    <n v="1834"/>
    <n v="5502"/>
    <n v="6.9999999999999993E-2"/>
    <x v="2"/>
    <n v="36680"/>
    <n v="2567.6"/>
    <n v="34112.400000000001"/>
    <n v="28610.400000000001"/>
    <x v="1"/>
    <d v="2013-09-01T00:00:00"/>
    <x v="6"/>
  </r>
  <r>
    <s v="ORD-MXC-CPR-20140101"/>
    <x v="3"/>
    <s v="MXC"/>
    <x v="2"/>
    <s v="CPR"/>
    <x v="1"/>
    <n v="5"/>
    <n v="15"/>
    <n v="2340"/>
    <n v="11700"/>
    <n v="6.9999999999999993E-2"/>
    <x v="2"/>
    <n v="35100"/>
    <n v="2456.9999999999995"/>
    <n v="32643"/>
    <n v="20943"/>
    <x v="0"/>
    <d v="2014-01-01T00:00:00"/>
    <x v="0"/>
  </r>
  <r>
    <s v="ORD-FRA-CPR-20141101"/>
    <x v="2"/>
    <s v="FRA"/>
    <x v="2"/>
    <s v="CPR"/>
    <x v="1"/>
    <n v="5"/>
    <n v="15"/>
    <n v="2342"/>
    <n v="11710"/>
    <n v="6.9999999999999993E-2"/>
    <x v="2"/>
    <n v="35130"/>
    <n v="2459.1"/>
    <n v="32670.9"/>
    <n v="20960.900000000001"/>
    <x v="0"/>
    <d v="2014-11-01T00:00:00"/>
    <x v="9"/>
  </r>
  <r>
    <s v="ORD-FRA-GOV-20130901"/>
    <x v="2"/>
    <s v="FRA"/>
    <x v="0"/>
    <s v="GOV"/>
    <x v="2"/>
    <n v="10"/>
    <n v="20"/>
    <n v="1031"/>
    <n v="10310"/>
    <n v="6.9999999999999993E-2"/>
    <x v="2"/>
    <n v="20620"/>
    <n v="1443.3999999999999"/>
    <n v="19176.599999999999"/>
    <n v="8866.5999999999985"/>
    <x v="1"/>
    <d v="2013-09-01T00:00:00"/>
    <x v="6"/>
  </r>
  <r>
    <s v="ORD-CND-MDM-20140501"/>
    <x v="0"/>
    <s v="CND"/>
    <x v="1"/>
    <s v="MDM"/>
    <x v="3"/>
    <n v="120"/>
    <n v="180"/>
    <n v="1262"/>
    <n v="151440"/>
    <n v="6.9999999999999993E-2"/>
    <x v="2"/>
    <n v="227160"/>
    <n v="15901.199999999999"/>
    <n v="211258.8"/>
    <n v="59818.799999999988"/>
    <x v="0"/>
    <d v="2014-05-01T00:00:00"/>
    <x v="11"/>
  </r>
  <r>
    <s v="ORD-CND-GOV-20140601"/>
    <x v="0"/>
    <s v="CND"/>
    <x v="0"/>
    <s v="GOV"/>
    <x v="3"/>
    <n v="120"/>
    <n v="180"/>
    <n v="1135"/>
    <n v="136200"/>
    <n v="6.9999999999999993E-2"/>
    <x v="2"/>
    <n v="204300"/>
    <n v="14300.999999999998"/>
    <n v="189999"/>
    <n v="53799"/>
    <x v="0"/>
    <d v="2014-06-01T00:00:00"/>
    <x v="1"/>
  </r>
  <r>
    <s v="ORD-USA-GOV-20141101"/>
    <x v="4"/>
    <s v="USA"/>
    <x v="0"/>
    <s v="GOV"/>
    <x v="3"/>
    <n v="120"/>
    <n v="180"/>
    <n v="547"/>
    <n v="65640"/>
    <n v="6.9999999999999993E-2"/>
    <x v="2"/>
    <n v="98460"/>
    <n v="6892.1999999999989"/>
    <n v="91567.8"/>
    <n v="25927.800000000003"/>
    <x v="0"/>
    <d v="2014-11-01T00:00:00"/>
    <x v="9"/>
  </r>
  <r>
    <s v="ORD-CND-GOV-20141201"/>
    <x v="0"/>
    <s v="CND"/>
    <x v="0"/>
    <s v="GOV"/>
    <x v="3"/>
    <n v="120"/>
    <n v="180"/>
    <n v="1582"/>
    <n v="189840"/>
    <n v="6.9999999999999993E-2"/>
    <x v="2"/>
    <n v="284760"/>
    <n v="19933.199999999997"/>
    <n v="264826.8"/>
    <n v="74986.799999999988"/>
    <x v="0"/>
    <d v="2014-12-01T00:00:00"/>
    <x v="2"/>
  </r>
  <r>
    <s v="ORD-FRA-CPR-20140401"/>
    <x v="2"/>
    <s v="FRA"/>
    <x v="2"/>
    <s v="CPR"/>
    <x v="4"/>
    <n v="250"/>
    <n v="300"/>
    <n v="1738"/>
    <n v="434500"/>
    <n v="7.0020138089758335E-2"/>
    <x v="2"/>
    <n v="521400"/>
    <n v="36508.499999999993"/>
    <n v="484891.5"/>
    <n v="50391.5"/>
    <x v="0"/>
    <d v="2014-04-01T00:00:00"/>
    <x v="10"/>
  </r>
  <r>
    <s v="ORD-GER-CPR-20130901"/>
    <x v="1"/>
    <s v="GER"/>
    <x v="2"/>
    <s v="CPR"/>
    <x v="4"/>
    <n v="250"/>
    <n v="300"/>
    <n v="2215"/>
    <n v="553750"/>
    <n v="6.9999999999999993E-2"/>
    <x v="2"/>
    <n v="664500"/>
    <n v="46514.999999999993"/>
    <n v="617985"/>
    <n v="64235"/>
    <x v="1"/>
    <d v="2013-09-01T00:00:00"/>
    <x v="6"/>
  </r>
  <r>
    <s v="ORD-CND-GOV-20141201"/>
    <x v="0"/>
    <s v="CND"/>
    <x v="0"/>
    <s v="GOV"/>
    <x v="4"/>
    <n v="250"/>
    <n v="300"/>
    <n v="1582"/>
    <n v="395500"/>
    <n v="6.9999999999999993E-2"/>
    <x v="2"/>
    <n v="474600"/>
    <n v="33222"/>
    <n v="441378"/>
    <n v="45878"/>
    <x v="0"/>
    <d v="2014-12-01T00:00:00"/>
    <x v="2"/>
  </r>
  <r>
    <s v="ORD-CND-GOV-20140601"/>
    <x v="0"/>
    <s v="CND"/>
    <x v="0"/>
    <s v="GOV"/>
    <x v="5"/>
    <n v="200"/>
    <n v="350"/>
    <n v="1135"/>
    <n v="227000"/>
    <n v="6.9999999999999993E-2"/>
    <x v="2"/>
    <n v="397250"/>
    <n v="27807.499999999996"/>
    <n v="369442.5"/>
    <n v="142442.5"/>
    <x v="0"/>
    <d v="2014-06-01T00:00:00"/>
    <x v="1"/>
  </r>
  <r>
    <s v="ORD-USA-GOV-20140301"/>
    <x v="4"/>
    <s v="USA"/>
    <x v="0"/>
    <s v="GOV"/>
    <x v="0"/>
    <n v="3"/>
    <n v="20"/>
    <n v="1761"/>
    <n v="5283"/>
    <n v="7.0000000000000007E-2"/>
    <x v="2"/>
    <n v="35220"/>
    <n v="2465.4"/>
    <n v="32754.6"/>
    <n v="27471.599999999999"/>
    <x v="0"/>
    <d v="2014-03-01T00:00:00"/>
    <x v="3"/>
  </r>
  <r>
    <s v="ORD-FRA-SMB-20140601"/>
    <x v="2"/>
    <s v="FRA"/>
    <x v="4"/>
    <s v="SMB"/>
    <x v="0"/>
    <n v="3"/>
    <n v="20"/>
    <n v="448"/>
    <n v="1344"/>
    <n v="7.0000000000000007E-2"/>
    <x v="2"/>
    <n v="8960"/>
    <n v="627.20000000000005"/>
    <n v="8332.7999999999993"/>
    <n v="6988.7999999999993"/>
    <x v="0"/>
    <d v="2014-06-01T00:00:00"/>
    <x v="1"/>
  </r>
  <r>
    <s v="ORD-FRA-SMB-20141001"/>
    <x v="2"/>
    <s v="FRA"/>
    <x v="4"/>
    <s v="SMB"/>
    <x v="0"/>
    <n v="3"/>
    <n v="20"/>
    <n v="2181"/>
    <n v="6543"/>
    <n v="7.0000000000000007E-2"/>
    <x v="2"/>
    <n v="43620"/>
    <n v="3053.4"/>
    <n v="40566.6"/>
    <n v="34023.599999999999"/>
    <x v="0"/>
    <d v="2014-10-01T00:00:00"/>
    <x v="7"/>
  </r>
  <r>
    <s v="ORD-FRA-GOV-20141001"/>
    <x v="2"/>
    <s v="FRA"/>
    <x v="0"/>
    <s v="GOV"/>
    <x v="1"/>
    <n v="5"/>
    <n v="15"/>
    <n v="1976"/>
    <n v="9880"/>
    <n v="7.0000000000000007E-2"/>
    <x v="2"/>
    <n v="29640"/>
    <n v="2074.8000000000002"/>
    <n v="27565.200000000001"/>
    <n v="17685.2"/>
    <x v="0"/>
    <d v="2014-10-01T00:00:00"/>
    <x v="7"/>
  </r>
  <r>
    <s v="ORD-FRA-SMB-20141001"/>
    <x v="2"/>
    <s v="FRA"/>
    <x v="4"/>
    <s v="SMB"/>
    <x v="1"/>
    <n v="5"/>
    <n v="15"/>
    <n v="2181"/>
    <n v="10905"/>
    <n v="7.0000000000000007E-2"/>
    <x v="2"/>
    <n v="32715"/>
    <n v="2290.0500000000002"/>
    <n v="30424.95"/>
    <n v="19519.95"/>
    <x v="0"/>
    <d v="2014-10-01T00:00:00"/>
    <x v="7"/>
  </r>
  <r>
    <s v="ORD-GER-ENT-20131101"/>
    <x v="1"/>
    <s v="GER"/>
    <x v="3"/>
    <s v="ENT"/>
    <x v="1"/>
    <n v="5"/>
    <n v="15"/>
    <n v="2500"/>
    <n v="12500"/>
    <n v="7.0000000000000007E-2"/>
    <x v="2"/>
    <n v="37500"/>
    <n v="2625.0000000000005"/>
    <n v="34875"/>
    <n v="22375"/>
    <x v="1"/>
    <d v="2013-11-01T00:00:00"/>
    <x v="9"/>
  </r>
  <r>
    <s v="ORD-CND-SMB-20140501"/>
    <x v="0"/>
    <s v="CND"/>
    <x v="4"/>
    <s v="SMB"/>
    <x v="2"/>
    <n v="10"/>
    <n v="20"/>
    <n v="1702"/>
    <n v="17020"/>
    <n v="7.0000000000000007E-2"/>
    <x v="2"/>
    <n v="34040"/>
    <n v="2382.8000000000002"/>
    <n v="31657.200000000001"/>
    <n v="14637.2"/>
    <x v="0"/>
    <d v="2014-05-01T00:00:00"/>
    <x v="11"/>
  </r>
  <r>
    <s v="ORD-FRA-SMB-20140601"/>
    <x v="2"/>
    <s v="FRA"/>
    <x v="4"/>
    <s v="SMB"/>
    <x v="2"/>
    <n v="10"/>
    <n v="20"/>
    <n v="448"/>
    <n v="4480"/>
    <n v="7.0000000000000007E-2"/>
    <x v="2"/>
    <n v="8960"/>
    <n v="627.20000000000005"/>
    <n v="8332.7999999999993"/>
    <n v="3852.7999999999993"/>
    <x v="0"/>
    <d v="2014-06-01T00:00:00"/>
    <x v="1"/>
  </r>
  <r>
    <s v="ORD-GER-ENT-20140701"/>
    <x v="1"/>
    <s v="GER"/>
    <x v="3"/>
    <s v="ENT"/>
    <x v="2"/>
    <n v="10"/>
    <n v="20"/>
    <n v="3513"/>
    <n v="35130"/>
    <n v="7.0000000000000007E-2"/>
    <x v="2"/>
    <n v="70260"/>
    <n v="4918.2000000000007"/>
    <n v="65341.8"/>
    <n v="30211.800000000003"/>
    <x v="0"/>
    <d v="2014-07-01T00:00:00"/>
    <x v="4"/>
  </r>
  <r>
    <s v="ORD-FRA-MDM-20140801"/>
    <x v="2"/>
    <s v="FRA"/>
    <x v="1"/>
    <s v="MDM"/>
    <x v="2"/>
    <n v="10"/>
    <n v="20"/>
    <n v="2101"/>
    <n v="21010"/>
    <n v="7.0000000000000007E-2"/>
    <x v="2"/>
    <n v="42020"/>
    <n v="2941.4"/>
    <n v="39078.6"/>
    <n v="18068.599999999999"/>
    <x v="0"/>
    <d v="2014-08-01T00:00:00"/>
    <x v="5"/>
  </r>
  <r>
    <s v="ORD-USA-MDM-20130901"/>
    <x v="4"/>
    <s v="USA"/>
    <x v="1"/>
    <s v="MDM"/>
    <x v="2"/>
    <n v="10"/>
    <n v="20"/>
    <n v="2931"/>
    <n v="29310"/>
    <n v="7.0000000000000007E-2"/>
    <x v="2"/>
    <n v="58620"/>
    <n v="4103.4000000000005"/>
    <n v="54516.6"/>
    <n v="25206.6"/>
    <x v="1"/>
    <d v="2013-09-01T00:00:00"/>
    <x v="6"/>
  </r>
  <r>
    <s v="ORD-FRA-GOV-20140901"/>
    <x v="2"/>
    <s v="FRA"/>
    <x v="0"/>
    <s v="GOV"/>
    <x v="2"/>
    <n v="10"/>
    <n v="20"/>
    <n v="1535"/>
    <n v="15350"/>
    <n v="7.0000000000000007E-2"/>
    <x v="2"/>
    <n v="30700"/>
    <n v="2149"/>
    <n v="28551"/>
    <n v="13201"/>
    <x v="0"/>
    <d v="2014-09-01T00:00:00"/>
    <x v="6"/>
  </r>
  <r>
    <s v="ORD-GER-SMB-20130901"/>
    <x v="1"/>
    <s v="GER"/>
    <x v="4"/>
    <s v="SMB"/>
    <x v="2"/>
    <n v="10"/>
    <n v="20"/>
    <n v="1123"/>
    <n v="11230"/>
    <n v="7.0000000000000007E-2"/>
    <x v="2"/>
    <n v="22460"/>
    <n v="1572.2"/>
    <n v="20887.8"/>
    <n v="9657.7999999999993"/>
    <x v="1"/>
    <d v="2013-09-01T00:00:00"/>
    <x v="6"/>
  </r>
  <r>
    <s v="ORD-CND-SMB-20131101"/>
    <x v="0"/>
    <s v="CND"/>
    <x v="4"/>
    <s v="SMB"/>
    <x v="2"/>
    <n v="10"/>
    <n v="20"/>
    <n v="1404"/>
    <n v="14040"/>
    <n v="7.0000000000000007E-2"/>
    <x v="2"/>
    <n v="28080"/>
    <n v="1965.6000000000001"/>
    <n v="26114.400000000001"/>
    <n v="12074.400000000001"/>
    <x v="1"/>
    <d v="2013-11-01T00:00:00"/>
    <x v="9"/>
  </r>
  <r>
    <s v="ORD-MXC-CPR-20131101"/>
    <x v="3"/>
    <s v="MXC"/>
    <x v="2"/>
    <s v="CPR"/>
    <x v="2"/>
    <n v="10"/>
    <n v="20"/>
    <n v="2763"/>
    <n v="27630"/>
    <n v="7.0000000000000007E-2"/>
    <x v="2"/>
    <n v="55260"/>
    <n v="3868.2000000000003"/>
    <n v="51391.8"/>
    <n v="23761.800000000003"/>
    <x v="1"/>
    <d v="2013-11-01T00:00:00"/>
    <x v="9"/>
  </r>
  <r>
    <s v="ORD-GER-GOV-20131201"/>
    <x v="1"/>
    <s v="GER"/>
    <x v="0"/>
    <s v="GOV"/>
    <x v="2"/>
    <n v="10"/>
    <n v="20"/>
    <n v="2125"/>
    <n v="21250"/>
    <n v="7.0000000000000007E-2"/>
    <x v="2"/>
    <n v="42500"/>
    <n v="2975.0000000000005"/>
    <n v="39525"/>
    <n v="18275"/>
    <x v="1"/>
    <d v="2013-12-01T00:00:00"/>
    <x v="2"/>
  </r>
  <r>
    <s v="ORD-FRA-SMB-20140701"/>
    <x v="2"/>
    <s v="FRA"/>
    <x v="4"/>
    <s v="SMB"/>
    <x v="3"/>
    <n v="120"/>
    <n v="180"/>
    <n v="1659"/>
    <n v="199080"/>
    <n v="7.0000000000000007E-2"/>
    <x v="2"/>
    <n v="298620"/>
    <n v="20903.400000000001"/>
    <n v="277716.59999999998"/>
    <n v="78636.599999999977"/>
    <x v="0"/>
    <d v="2014-07-01T00:00:00"/>
    <x v="4"/>
  </r>
  <r>
    <s v="ORD-MXC-GOV-20140801"/>
    <x v="3"/>
    <s v="MXC"/>
    <x v="0"/>
    <s v="GOV"/>
    <x v="3"/>
    <n v="120"/>
    <n v="180"/>
    <n v="609"/>
    <n v="73080"/>
    <n v="7.0000000000000007E-2"/>
    <x v="2"/>
    <n v="109620"/>
    <n v="7673.4000000000005"/>
    <n v="101946.6"/>
    <n v="28866.600000000006"/>
    <x v="0"/>
    <d v="2014-08-01T00:00:00"/>
    <x v="5"/>
  </r>
  <r>
    <s v="ORD-GER-ENT-20140901"/>
    <x v="1"/>
    <s v="GER"/>
    <x v="3"/>
    <s v="ENT"/>
    <x v="3"/>
    <n v="120"/>
    <n v="180"/>
    <n v="2087"/>
    <n v="250440"/>
    <n v="7.0000000000000007E-2"/>
    <x v="2"/>
    <n v="375660"/>
    <n v="26296.2"/>
    <n v="349363.8"/>
    <n v="98923.799999999988"/>
    <x v="0"/>
    <d v="2014-09-01T00:00:00"/>
    <x v="6"/>
  </r>
  <r>
    <s v="ORD-FRA-GOV-20141001"/>
    <x v="2"/>
    <s v="FRA"/>
    <x v="0"/>
    <s v="GOV"/>
    <x v="3"/>
    <n v="120"/>
    <n v="180"/>
    <n v="1976"/>
    <n v="237120"/>
    <n v="7.0000000000000007E-2"/>
    <x v="2"/>
    <n v="355680"/>
    <n v="24897.600000000002"/>
    <n v="330782.40000000002"/>
    <n v="93662.400000000023"/>
    <x v="0"/>
    <d v="2014-10-01T00:00:00"/>
    <x v="7"/>
  </r>
  <r>
    <s v="ORD-USA-GOV-20131201"/>
    <x v="4"/>
    <s v="USA"/>
    <x v="0"/>
    <s v="GOV"/>
    <x v="3"/>
    <n v="120"/>
    <n v="180"/>
    <n v="1421"/>
    <n v="170520"/>
    <n v="7.0000000000000007E-2"/>
    <x v="2"/>
    <n v="255780"/>
    <n v="17904.600000000002"/>
    <n v="237875.4"/>
    <n v="67355.399999999994"/>
    <x v="1"/>
    <d v="2013-12-01T00:00:00"/>
    <x v="2"/>
  </r>
  <r>
    <s v="ORD-USA-SMB-20141201"/>
    <x v="4"/>
    <s v="USA"/>
    <x v="4"/>
    <s v="SMB"/>
    <x v="3"/>
    <n v="120"/>
    <n v="180"/>
    <n v="1372"/>
    <n v="164640"/>
    <n v="7.0000000000000007E-2"/>
    <x v="2"/>
    <n v="246960"/>
    <n v="17287.2"/>
    <n v="229672.8"/>
    <n v="65032.799999999988"/>
    <x v="0"/>
    <d v="2014-12-01T00:00:00"/>
    <x v="2"/>
  </r>
  <r>
    <s v="ORD-GER-GOV-20131201"/>
    <x v="1"/>
    <s v="GER"/>
    <x v="0"/>
    <s v="GOV"/>
    <x v="3"/>
    <n v="120"/>
    <n v="180"/>
    <n v="588"/>
    <n v="70560"/>
    <n v="7.0000000000000007E-2"/>
    <x v="2"/>
    <n v="105840"/>
    <n v="7408.8000000000011"/>
    <n v="98431.2"/>
    <n v="27871.199999999997"/>
    <x v="1"/>
    <d v="2013-12-01T00:00:00"/>
    <x v="2"/>
  </r>
  <r>
    <s v="ORD-CND-CPR-20140101"/>
    <x v="0"/>
    <s v="CND"/>
    <x v="2"/>
    <s v="CPR"/>
    <x v="4"/>
    <n v="250"/>
    <n v="300"/>
    <n v="3244"/>
    <n v="811000"/>
    <n v="7.0010789149198518E-2"/>
    <x v="2"/>
    <n v="973200"/>
    <n v="68134.5"/>
    <n v="905065.5"/>
    <n v="94065.5"/>
    <x v="0"/>
    <d v="2014-01-01T00:00:00"/>
    <x v="0"/>
  </r>
  <r>
    <s v="ORD-FRA-SMB-20140201"/>
    <x v="2"/>
    <s v="FRA"/>
    <x v="4"/>
    <s v="SMB"/>
    <x v="4"/>
    <n v="250"/>
    <n v="300"/>
    <n v="959"/>
    <n v="239750"/>
    <n v="7.0000000000000007E-2"/>
    <x v="2"/>
    <n v="287700"/>
    <n v="20139.000000000004"/>
    <n v="267561"/>
    <n v="27811"/>
    <x v="0"/>
    <d v="2014-02-01T00:00:00"/>
    <x v="8"/>
  </r>
  <r>
    <s v="ORD-MXC-SMB-20140201"/>
    <x v="3"/>
    <s v="MXC"/>
    <x v="4"/>
    <s v="SMB"/>
    <x v="4"/>
    <n v="250"/>
    <n v="300"/>
    <n v="2747"/>
    <n v="686750"/>
    <n v="7.0000000000000007E-2"/>
    <x v="2"/>
    <n v="824100"/>
    <n v="57687.000000000007"/>
    <n v="766413"/>
    <n v="79663"/>
    <x v="0"/>
    <d v="2014-02-01T00:00:00"/>
    <x v="8"/>
  </r>
  <r>
    <s v="ORD-CND-ENT-20140501"/>
    <x v="0"/>
    <s v="CND"/>
    <x v="3"/>
    <s v="ENT"/>
    <x v="5"/>
    <n v="200"/>
    <n v="350"/>
    <n v="1645"/>
    <n v="329000"/>
    <n v="7.0000000000000007E-2"/>
    <x v="2"/>
    <n v="575750"/>
    <n v="40302.500000000007"/>
    <n v="535447.5"/>
    <n v="206447.5"/>
    <x v="0"/>
    <d v="2014-05-01T00:00:00"/>
    <x v="11"/>
  </r>
  <r>
    <s v="ORD-FRA-GOV-20140901"/>
    <x v="2"/>
    <s v="FRA"/>
    <x v="0"/>
    <s v="GOV"/>
    <x v="5"/>
    <n v="200"/>
    <n v="350"/>
    <n v="2876"/>
    <n v="575200"/>
    <n v="7.0000000000000007E-2"/>
    <x v="2"/>
    <n v="1006600"/>
    <n v="70462"/>
    <n v="936138"/>
    <n v="360938"/>
    <x v="0"/>
    <d v="2014-09-01T00:00:00"/>
    <x v="6"/>
  </r>
  <r>
    <s v="ORD-GER-ENT-20130901"/>
    <x v="1"/>
    <s v="GER"/>
    <x v="3"/>
    <s v="ENT"/>
    <x v="5"/>
    <n v="200"/>
    <n v="350"/>
    <n v="994"/>
    <n v="198800"/>
    <n v="7.0000000000000007E-2"/>
    <x v="2"/>
    <n v="347900"/>
    <n v="24353.000000000004"/>
    <n v="323547"/>
    <n v="124747"/>
    <x v="1"/>
    <d v="2013-09-01T00:00:00"/>
    <x v="6"/>
  </r>
  <r>
    <s v="ORD-CND-GOV-20141101"/>
    <x v="0"/>
    <s v="CND"/>
    <x v="0"/>
    <s v="GOV"/>
    <x v="5"/>
    <n v="200"/>
    <n v="350"/>
    <n v="1118"/>
    <n v="223600"/>
    <n v="7.0000000000000007E-2"/>
    <x v="2"/>
    <n v="391300"/>
    <n v="27391.000000000004"/>
    <n v="363909"/>
    <n v="140309"/>
    <x v="0"/>
    <d v="2014-11-01T00:00:00"/>
    <x v="9"/>
  </r>
  <r>
    <s v="ORD-USA-SMB-20141201"/>
    <x v="4"/>
    <s v="USA"/>
    <x v="4"/>
    <s v="SMB"/>
    <x v="5"/>
    <n v="200"/>
    <n v="350"/>
    <n v="1372"/>
    <n v="274400"/>
    <n v="7.0000000000000007E-2"/>
    <x v="2"/>
    <n v="480200"/>
    <n v="33614"/>
    <n v="446586"/>
    <n v="172186"/>
    <x v="0"/>
    <d v="2014-12-01T00:00:00"/>
    <x v="2"/>
  </r>
  <r>
    <s v="ORD-CND-GOV-20140201"/>
    <x v="0"/>
    <s v="CND"/>
    <x v="0"/>
    <s v="GOV"/>
    <x v="1"/>
    <n v="5"/>
    <n v="15"/>
    <n v="488"/>
    <n v="2440"/>
    <n v="7.9999999999999988E-2"/>
    <x v="2"/>
    <n v="7320"/>
    <n v="585.59999999999991"/>
    <n v="6734.4"/>
    <n v="4294.3999999999996"/>
    <x v="0"/>
    <d v="2014-02-01T00:00:00"/>
    <x v="8"/>
  </r>
  <r>
    <s v="ORD-USA-GOV-20140601"/>
    <x v="4"/>
    <s v="USA"/>
    <x v="0"/>
    <s v="GOV"/>
    <x v="1"/>
    <n v="5"/>
    <n v="15"/>
    <n v="1282"/>
    <n v="6410"/>
    <n v="7.9999999999999988E-2"/>
    <x v="2"/>
    <n v="19230"/>
    <n v="1538.3999999999999"/>
    <n v="17691.599999999999"/>
    <n v="11281.599999999999"/>
    <x v="0"/>
    <d v="2014-06-01T00:00:00"/>
    <x v="1"/>
  </r>
  <r>
    <s v="ORD-CND-GOV-20140501"/>
    <x v="0"/>
    <s v="CND"/>
    <x v="0"/>
    <s v="GOV"/>
    <x v="2"/>
    <n v="10"/>
    <n v="20"/>
    <n v="257"/>
    <n v="2570"/>
    <n v="7.9999999999999988E-2"/>
    <x v="2"/>
    <n v="5140"/>
    <n v="411.19999999999993"/>
    <n v="4728.8"/>
    <n v="2158.8000000000002"/>
    <x v="0"/>
    <d v="2014-05-01T00:00:00"/>
    <x v="11"/>
  </r>
  <r>
    <s v="ORD-USA-GOV-20140601"/>
    <x v="4"/>
    <s v="USA"/>
    <x v="0"/>
    <s v="GOV"/>
    <x v="5"/>
    <n v="200"/>
    <n v="350"/>
    <n v="1282"/>
    <n v="256400"/>
    <n v="7.9999999999999988E-2"/>
    <x v="2"/>
    <n v="448700"/>
    <n v="35895.999999999993"/>
    <n v="412804"/>
    <n v="156404"/>
    <x v="0"/>
    <d v="2014-06-01T00:00:00"/>
    <x v="1"/>
  </r>
  <r>
    <s v="ORD-MXC-ENT-20140801"/>
    <x v="3"/>
    <s v="MXC"/>
    <x v="3"/>
    <s v="ENT"/>
    <x v="0"/>
    <n v="3"/>
    <n v="20"/>
    <n v="1540"/>
    <n v="4620"/>
    <n v="0.08"/>
    <x v="2"/>
    <n v="30800"/>
    <n v="2464"/>
    <n v="28336"/>
    <n v="23716"/>
    <x v="0"/>
    <d v="2014-08-01T00:00:00"/>
    <x v="5"/>
  </r>
  <r>
    <s v="ORD-FRA-MDM-20141101"/>
    <x v="2"/>
    <s v="FRA"/>
    <x v="1"/>
    <s v="MDM"/>
    <x v="0"/>
    <n v="3"/>
    <n v="20"/>
    <n v="490"/>
    <n v="1470"/>
    <n v="0.08"/>
    <x v="2"/>
    <n v="9800"/>
    <n v="784"/>
    <n v="9016"/>
    <n v="7546"/>
    <x v="0"/>
    <d v="2014-11-01T00:00:00"/>
    <x v="9"/>
  </r>
  <r>
    <s v="ORD-MXC-GOV-20141201"/>
    <x v="3"/>
    <s v="MXC"/>
    <x v="0"/>
    <s v="GOV"/>
    <x v="0"/>
    <n v="3"/>
    <n v="20"/>
    <n v="1362"/>
    <n v="4086"/>
    <n v="0.08"/>
    <x v="2"/>
    <n v="27240"/>
    <n v="2179.1999999999998"/>
    <n v="25060.799999999999"/>
    <n v="20974.799999999999"/>
    <x v="0"/>
    <d v="2014-12-01T00:00:00"/>
    <x v="2"/>
  </r>
  <r>
    <s v="ORD-FRA-MDM-20140301"/>
    <x v="2"/>
    <s v="FRA"/>
    <x v="1"/>
    <s v="MDM"/>
    <x v="1"/>
    <n v="5"/>
    <n v="15"/>
    <n v="2501"/>
    <n v="12505"/>
    <n v="0.08"/>
    <x v="2"/>
    <n v="37515"/>
    <n v="3001.2000000000003"/>
    <n v="34513.800000000003"/>
    <n v="22008.800000000003"/>
    <x v="0"/>
    <d v="2014-03-01T00:00:00"/>
    <x v="3"/>
  </r>
  <r>
    <s v="ORD-CND-GOV-20140601"/>
    <x v="0"/>
    <s v="CND"/>
    <x v="0"/>
    <s v="GOV"/>
    <x v="1"/>
    <n v="5"/>
    <n v="15"/>
    <n v="708"/>
    <n v="3540"/>
    <n v="0.08"/>
    <x v="2"/>
    <n v="10620"/>
    <n v="849.6"/>
    <n v="9770.4"/>
    <n v="6230.4"/>
    <x v="0"/>
    <d v="2014-06-01T00:00:00"/>
    <x v="1"/>
  </r>
  <r>
    <s v="ORD-GER-GOV-20140701"/>
    <x v="1"/>
    <s v="GER"/>
    <x v="0"/>
    <s v="GOV"/>
    <x v="1"/>
    <n v="5"/>
    <n v="15"/>
    <n v="645"/>
    <n v="3225"/>
    <n v="0.08"/>
    <x v="2"/>
    <n v="9675"/>
    <n v="774"/>
    <n v="8901"/>
    <n v="5676"/>
    <x v="0"/>
    <d v="2014-07-01T00:00:00"/>
    <x v="4"/>
  </r>
  <r>
    <s v="ORD-FRA-SMB-20140801"/>
    <x v="2"/>
    <s v="FRA"/>
    <x v="4"/>
    <s v="SMB"/>
    <x v="1"/>
    <n v="5"/>
    <n v="15"/>
    <n v="1562"/>
    <n v="7810"/>
    <n v="0.08"/>
    <x v="2"/>
    <n v="23430"/>
    <n v="1874.4"/>
    <n v="21555.599999999999"/>
    <n v="13745.599999999999"/>
    <x v="0"/>
    <d v="2014-08-01T00:00:00"/>
    <x v="5"/>
  </r>
  <r>
    <s v="ORD-CND-SMB-20130901"/>
    <x v="0"/>
    <s v="CND"/>
    <x v="4"/>
    <s v="SMB"/>
    <x v="1"/>
    <n v="5"/>
    <n v="15"/>
    <n v="1283"/>
    <n v="6415"/>
    <n v="0.08"/>
    <x v="2"/>
    <n v="19245"/>
    <n v="1539.6000000000001"/>
    <n v="17705.400000000001"/>
    <n v="11290.400000000001"/>
    <x v="1"/>
    <d v="2013-09-01T00:00:00"/>
    <x v="6"/>
  </r>
  <r>
    <s v="ORD-GER-MDM-20141201"/>
    <x v="1"/>
    <s v="GER"/>
    <x v="1"/>
    <s v="MDM"/>
    <x v="1"/>
    <n v="5"/>
    <n v="15"/>
    <n v="711"/>
    <n v="3555"/>
    <n v="0.08"/>
    <x v="2"/>
    <n v="10665"/>
    <n v="853.2"/>
    <n v="9811.7999999999993"/>
    <n v="6256.7999999999993"/>
    <x v="0"/>
    <d v="2014-12-01T00:00:00"/>
    <x v="2"/>
  </r>
  <r>
    <s v="ORD-MXC-ENT-20140301"/>
    <x v="3"/>
    <s v="MXC"/>
    <x v="3"/>
    <s v="ENT"/>
    <x v="2"/>
    <n v="10"/>
    <n v="20"/>
    <n v="1114"/>
    <n v="11140"/>
    <n v="0.08"/>
    <x v="2"/>
    <n v="22280"/>
    <n v="1782.4"/>
    <n v="20497.599999999999"/>
    <n v="9357.5999999999985"/>
    <x v="0"/>
    <d v="2014-03-01T00:00:00"/>
    <x v="3"/>
  </r>
  <r>
    <s v="ORD-GER-GOV-20140401"/>
    <x v="1"/>
    <s v="GER"/>
    <x v="0"/>
    <s v="GOV"/>
    <x v="2"/>
    <n v="10"/>
    <n v="20"/>
    <n v="1259"/>
    <n v="12590"/>
    <n v="0.08"/>
    <x v="2"/>
    <n v="25180"/>
    <n v="2014.4"/>
    <n v="23165.599999999999"/>
    <n v="10575.599999999999"/>
    <x v="0"/>
    <d v="2014-04-01T00:00:00"/>
    <x v="10"/>
  </r>
  <r>
    <s v="ORD-GER-GOV-20140501"/>
    <x v="1"/>
    <s v="GER"/>
    <x v="0"/>
    <s v="GOV"/>
    <x v="2"/>
    <n v="10"/>
    <n v="20"/>
    <n v="1095"/>
    <n v="10950"/>
    <n v="0.08"/>
    <x v="2"/>
    <n v="21900"/>
    <n v="1752"/>
    <n v="20148"/>
    <n v="9198"/>
    <x v="0"/>
    <d v="2014-05-01T00:00:00"/>
    <x v="11"/>
  </r>
  <r>
    <s v="ORD-GER-GOV-20140601"/>
    <x v="1"/>
    <s v="GER"/>
    <x v="0"/>
    <s v="GOV"/>
    <x v="2"/>
    <n v="10"/>
    <n v="20"/>
    <n v="1366"/>
    <n v="13660"/>
    <n v="0.08"/>
    <x v="2"/>
    <n v="27320"/>
    <n v="2185.6"/>
    <n v="25134.400000000001"/>
    <n v="11474.400000000001"/>
    <x v="0"/>
    <d v="2014-06-01T00:00:00"/>
    <x v="1"/>
  </r>
  <r>
    <s v="ORD-MXC-SMB-20140601"/>
    <x v="3"/>
    <s v="MXC"/>
    <x v="4"/>
    <s v="SMB"/>
    <x v="2"/>
    <n v="10"/>
    <n v="20"/>
    <n v="2460"/>
    <n v="24600"/>
    <n v="0.08"/>
    <x v="2"/>
    <n v="49200"/>
    <n v="3936"/>
    <n v="45264"/>
    <n v="20664"/>
    <x v="0"/>
    <d v="2014-06-01T00:00:00"/>
    <x v="1"/>
  </r>
  <r>
    <s v="ORD-USA-GOV-20140801"/>
    <x v="4"/>
    <s v="USA"/>
    <x v="0"/>
    <s v="GOV"/>
    <x v="2"/>
    <n v="10"/>
    <n v="20"/>
    <n v="678"/>
    <n v="6780"/>
    <n v="0.08"/>
    <x v="2"/>
    <n v="13560"/>
    <n v="1084.8"/>
    <n v="12475.2"/>
    <n v="5695.2000000000007"/>
    <x v="0"/>
    <d v="2014-08-01T00:00:00"/>
    <x v="5"/>
  </r>
  <r>
    <s v="ORD-GER-GOV-20140801"/>
    <x v="1"/>
    <s v="GER"/>
    <x v="0"/>
    <s v="GOV"/>
    <x v="2"/>
    <n v="10"/>
    <n v="20"/>
    <n v="1598"/>
    <n v="15980"/>
    <n v="0.08"/>
    <x v="2"/>
    <n v="31960"/>
    <n v="2556.8000000000002"/>
    <n v="29403.200000000001"/>
    <n v="13423.2"/>
    <x v="0"/>
    <d v="2014-08-01T00:00:00"/>
    <x v="5"/>
  </r>
  <r>
    <s v="ORD-GER-GOV-20130901"/>
    <x v="1"/>
    <s v="GER"/>
    <x v="0"/>
    <s v="GOV"/>
    <x v="2"/>
    <n v="10"/>
    <n v="20"/>
    <n v="2409"/>
    <n v="24090"/>
    <n v="0.08"/>
    <x v="2"/>
    <n v="48180"/>
    <n v="3854.4"/>
    <n v="44325.599999999999"/>
    <n v="20235.599999999999"/>
    <x v="1"/>
    <d v="2013-09-01T00:00:00"/>
    <x v="6"/>
  </r>
  <r>
    <s v="ORD-GER-GOV-20140901"/>
    <x v="1"/>
    <s v="GER"/>
    <x v="0"/>
    <s v="GOV"/>
    <x v="2"/>
    <n v="10"/>
    <n v="20"/>
    <n v="1934"/>
    <n v="19340"/>
    <n v="0.08"/>
    <x v="2"/>
    <n v="38680"/>
    <n v="3094.4"/>
    <n v="35585.599999999999"/>
    <n v="16245.599999999999"/>
    <x v="0"/>
    <d v="2014-09-01T00:00:00"/>
    <x v="6"/>
  </r>
  <r>
    <s v="ORD-MXC-GOV-20140901"/>
    <x v="3"/>
    <s v="MXC"/>
    <x v="0"/>
    <s v="GOV"/>
    <x v="2"/>
    <n v="10"/>
    <n v="20"/>
    <n v="2993"/>
    <n v="29930"/>
    <n v="0.08"/>
    <x v="2"/>
    <n v="59860"/>
    <n v="4788.8"/>
    <n v="55071.199999999997"/>
    <n v="25141.199999999997"/>
    <x v="0"/>
    <d v="2014-09-01T00:00:00"/>
    <x v="6"/>
  </r>
  <r>
    <s v="ORD-GER-GOV-20131101"/>
    <x v="1"/>
    <s v="GER"/>
    <x v="0"/>
    <s v="GOV"/>
    <x v="2"/>
    <n v="10"/>
    <n v="20"/>
    <n v="2146"/>
    <n v="21460"/>
    <n v="0.08"/>
    <x v="2"/>
    <n v="42920"/>
    <n v="3433.6"/>
    <n v="39486.400000000001"/>
    <n v="18026.400000000001"/>
    <x v="1"/>
    <d v="2013-11-01T00:00:00"/>
    <x v="9"/>
  </r>
  <r>
    <s v="ORD-MXC-GOV-20131201"/>
    <x v="3"/>
    <s v="MXC"/>
    <x v="0"/>
    <s v="GOV"/>
    <x v="2"/>
    <n v="10"/>
    <n v="20"/>
    <n v="1946"/>
    <n v="19460"/>
    <n v="0.08"/>
    <x v="2"/>
    <n v="38920"/>
    <n v="3113.6"/>
    <n v="35806.400000000001"/>
    <n v="16346.400000000001"/>
    <x v="1"/>
    <d v="2013-12-01T00:00:00"/>
    <x v="2"/>
  </r>
  <r>
    <s v="ORD-MXC-GOV-20141201"/>
    <x v="3"/>
    <s v="MXC"/>
    <x v="0"/>
    <s v="GOV"/>
    <x v="2"/>
    <n v="10"/>
    <n v="20"/>
    <n v="1362"/>
    <n v="13620"/>
    <n v="0.08"/>
    <x v="2"/>
    <n v="27240"/>
    <n v="2179.1999999999998"/>
    <n v="25060.799999999999"/>
    <n v="11440.8"/>
    <x v="0"/>
    <d v="2014-12-01T00:00:00"/>
    <x v="2"/>
  </r>
  <r>
    <s v="ORD-CND-CPR-20140301"/>
    <x v="0"/>
    <s v="CND"/>
    <x v="2"/>
    <s v="CPR"/>
    <x v="3"/>
    <n v="120"/>
    <n v="180"/>
    <n v="598"/>
    <n v="71760"/>
    <n v="0.08"/>
    <x v="2"/>
    <n v="107640"/>
    <n v="8611.2000000000007"/>
    <n v="99028.800000000003"/>
    <n v="27268.800000000003"/>
    <x v="0"/>
    <d v="2014-03-01T00:00:00"/>
    <x v="3"/>
  </r>
  <r>
    <s v="ORD-USA-GOV-20140601"/>
    <x v="4"/>
    <s v="USA"/>
    <x v="0"/>
    <s v="GOV"/>
    <x v="3"/>
    <n v="120"/>
    <n v="180"/>
    <n v="2907"/>
    <n v="348840"/>
    <n v="0.08"/>
    <x v="2"/>
    <n v="523260"/>
    <n v="41860.800000000003"/>
    <n v="481399.2"/>
    <n v="132559.20000000001"/>
    <x v="0"/>
    <d v="2014-06-01T00:00:00"/>
    <x v="1"/>
  </r>
  <r>
    <s v="ORD-GER-GOV-20140601"/>
    <x v="1"/>
    <s v="GER"/>
    <x v="0"/>
    <s v="GOV"/>
    <x v="3"/>
    <n v="120"/>
    <n v="180"/>
    <n v="2338"/>
    <n v="280560"/>
    <n v="0.08"/>
    <x v="2"/>
    <n v="420840"/>
    <n v="33667.199999999997"/>
    <n v="387172.8"/>
    <n v="106612.79999999999"/>
    <x v="0"/>
    <d v="2014-06-01T00:00:00"/>
    <x v="1"/>
  </r>
  <r>
    <s v="ORD-FRA-SMB-20131101"/>
    <x v="2"/>
    <s v="FRA"/>
    <x v="4"/>
    <s v="SMB"/>
    <x v="3"/>
    <n v="120"/>
    <n v="180"/>
    <n v="386"/>
    <n v="46320"/>
    <n v="0.08"/>
    <x v="2"/>
    <n v="69480"/>
    <n v="5558.4000000000005"/>
    <n v="63921.599999999999"/>
    <n v="17601.599999999999"/>
    <x v="1"/>
    <d v="2013-11-01T00:00:00"/>
    <x v="9"/>
  </r>
  <r>
    <s v="ORD-MXC-SMB-20141201"/>
    <x v="3"/>
    <s v="MXC"/>
    <x v="4"/>
    <s v="SMB"/>
    <x v="3"/>
    <n v="120"/>
    <n v="180"/>
    <n v="635"/>
    <n v="76200"/>
    <n v="0.08"/>
    <x v="2"/>
    <n v="114300"/>
    <n v="9144"/>
    <n v="105156"/>
    <n v="28956"/>
    <x v="0"/>
    <d v="2014-12-01T00:00:00"/>
    <x v="2"/>
  </r>
  <r>
    <s v="ORD-FRA-GOV-20140401"/>
    <x v="2"/>
    <s v="FRA"/>
    <x v="0"/>
    <s v="GOV"/>
    <x v="4"/>
    <n v="250"/>
    <n v="300"/>
    <n v="574"/>
    <n v="143500"/>
    <n v="8.0069686411149824E-2"/>
    <x v="2"/>
    <n v="172200"/>
    <n v="13788"/>
    <n v="158412"/>
    <n v="14912"/>
    <x v="0"/>
    <d v="2014-04-01T00:00:00"/>
    <x v="10"/>
  </r>
  <r>
    <s v="ORD-GER-GOV-20140601"/>
    <x v="1"/>
    <s v="GER"/>
    <x v="0"/>
    <s v="GOV"/>
    <x v="4"/>
    <n v="250"/>
    <n v="300"/>
    <n v="2338"/>
    <n v="584500"/>
    <n v="0.08"/>
    <x v="2"/>
    <n v="701400"/>
    <n v="56112"/>
    <n v="645288"/>
    <n v="60788"/>
    <x v="0"/>
    <d v="2014-06-01T00:00:00"/>
    <x v="1"/>
  </r>
  <r>
    <s v="ORD-FRA-GOV-20140801"/>
    <x v="2"/>
    <s v="FRA"/>
    <x v="0"/>
    <s v="GOV"/>
    <x v="4"/>
    <n v="250"/>
    <n v="300"/>
    <n v="381"/>
    <n v="95250"/>
    <n v="0.08"/>
    <x v="2"/>
    <n v="114300"/>
    <n v="9144"/>
    <n v="105156"/>
    <n v="9906"/>
    <x v="0"/>
    <d v="2014-08-01T00:00:00"/>
    <x v="5"/>
  </r>
  <r>
    <s v="ORD-GER-GOV-20140801"/>
    <x v="1"/>
    <s v="GER"/>
    <x v="0"/>
    <s v="GOV"/>
    <x v="4"/>
    <n v="250"/>
    <n v="300"/>
    <n v="422"/>
    <n v="105500"/>
    <n v="0.08"/>
    <x v="2"/>
    <n v="126600"/>
    <n v="10128"/>
    <n v="116472"/>
    <n v="10972"/>
    <x v="0"/>
    <d v="2014-08-01T00:00:00"/>
    <x v="5"/>
  </r>
  <r>
    <s v="ORD-CND-SMB-20140901"/>
    <x v="0"/>
    <s v="CND"/>
    <x v="4"/>
    <s v="SMB"/>
    <x v="4"/>
    <n v="250"/>
    <n v="300"/>
    <n v="2134"/>
    <n v="533500"/>
    <n v="0.08"/>
    <x v="2"/>
    <n v="640200"/>
    <n v="51216"/>
    <n v="588984"/>
    <n v="55484"/>
    <x v="0"/>
    <d v="2014-09-01T00:00:00"/>
    <x v="6"/>
  </r>
  <r>
    <s v="ORD-USA-SMB-20131201"/>
    <x v="4"/>
    <s v="USA"/>
    <x v="4"/>
    <s v="SMB"/>
    <x v="4"/>
    <n v="250"/>
    <n v="300"/>
    <n v="808"/>
    <n v="202000"/>
    <n v="0.08"/>
    <x v="2"/>
    <n v="242400"/>
    <n v="19392"/>
    <n v="223008"/>
    <n v="21008"/>
    <x v="1"/>
    <d v="2013-12-01T00:00:00"/>
    <x v="2"/>
  </r>
  <r>
    <s v="ORD-CND-GOV-20140601"/>
    <x v="0"/>
    <s v="CND"/>
    <x v="0"/>
    <s v="GOV"/>
    <x v="5"/>
    <n v="200"/>
    <n v="350"/>
    <n v="708"/>
    <n v="141600"/>
    <n v="0.08"/>
    <x v="2"/>
    <n v="247800"/>
    <n v="19824"/>
    <n v="227976"/>
    <n v="86376"/>
    <x v="0"/>
    <d v="2014-06-01T00:00:00"/>
    <x v="1"/>
  </r>
  <r>
    <s v="ORD-USA-GOV-20140601"/>
    <x v="4"/>
    <s v="USA"/>
    <x v="0"/>
    <s v="GOV"/>
    <x v="5"/>
    <n v="200"/>
    <n v="350"/>
    <n v="2907"/>
    <n v="581400"/>
    <n v="0.08"/>
    <x v="2"/>
    <n v="1017450"/>
    <n v="81396"/>
    <n v="936054"/>
    <n v="354654"/>
    <x v="0"/>
    <d v="2014-06-01T00:00:00"/>
    <x v="1"/>
  </r>
  <r>
    <s v="ORD-GER-GOV-20140601"/>
    <x v="1"/>
    <s v="GER"/>
    <x v="0"/>
    <s v="GOV"/>
    <x v="5"/>
    <n v="200"/>
    <n v="350"/>
    <n v="1366"/>
    <n v="273200"/>
    <n v="0.08"/>
    <x v="2"/>
    <n v="478100"/>
    <n v="38248"/>
    <n v="439852"/>
    <n v="166652"/>
    <x v="0"/>
    <d v="2014-06-01T00:00:00"/>
    <x v="1"/>
  </r>
  <r>
    <s v="ORD-MXC-SMB-20140601"/>
    <x v="3"/>
    <s v="MXC"/>
    <x v="4"/>
    <s v="SMB"/>
    <x v="5"/>
    <n v="200"/>
    <n v="350"/>
    <n v="2460"/>
    <n v="492000"/>
    <n v="0.08"/>
    <x v="2"/>
    <n v="861000"/>
    <n v="68880"/>
    <n v="792120"/>
    <n v="300120"/>
    <x v="0"/>
    <d v="2014-06-01T00:00:00"/>
    <x v="1"/>
  </r>
  <r>
    <s v="ORD-GER-GOV-20141101"/>
    <x v="1"/>
    <s v="GER"/>
    <x v="0"/>
    <s v="GOV"/>
    <x v="5"/>
    <n v="200"/>
    <n v="350"/>
    <n v="1520"/>
    <n v="304000"/>
    <n v="0.08"/>
    <x v="2"/>
    <n v="532000"/>
    <n v="42560"/>
    <n v="489440"/>
    <n v="185440"/>
    <x v="0"/>
    <d v="2014-11-01T00:00:00"/>
    <x v="9"/>
  </r>
  <r>
    <s v="ORD-GER-MDM-20141201"/>
    <x v="1"/>
    <s v="GER"/>
    <x v="1"/>
    <s v="MDM"/>
    <x v="5"/>
    <n v="200"/>
    <n v="350"/>
    <n v="711"/>
    <n v="142200"/>
    <n v="0.08"/>
    <x v="2"/>
    <n v="248850"/>
    <n v="19908"/>
    <n v="228942"/>
    <n v="86742"/>
    <x v="0"/>
    <d v="2014-12-01T00:00:00"/>
    <x v="2"/>
  </r>
  <r>
    <s v="ORD-MXC-CPR-20131201"/>
    <x v="3"/>
    <s v="MXC"/>
    <x v="2"/>
    <s v="CPR"/>
    <x v="5"/>
    <n v="200"/>
    <n v="350"/>
    <n v="1375"/>
    <n v="275000"/>
    <n v="0.08"/>
    <x v="2"/>
    <n v="481250"/>
    <n v="38500"/>
    <n v="442750"/>
    <n v="167750"/>
    <x v="1"/>
    <d v="2013-12-01T00:00:00"/>
    <x v="2"/>
  </r>
  <r>
    <s v="ORD-MXC-SMB-20141201"/>
    <x v="3"/>
    <s v="MXC"/>
    <x v="4"/>
    <s v="SMB"/>
    <x v="5"/>
    <n v="200"/>
    <n v="350"/>
    <n v="635"/>
    <n v="127000"/>
    <n v="0.08"/>
    <x v="2"/>
    <n v="222250"/>
    <n v="17780"/>
    <n v="204470"/>
    <n v="77470"/>
    <x v="0"/>
    <d v="2014-12-01T00:00:00"/>
    <x v="2"/>
  </r>
  <r>
    <s v="ORD-USA-GOV-20140701"/>
    <x v="4"/>
    <s v="USA"/>
    <x v="0"/>
    <s v="GOV"/>
    <x v="4"/>
    <n v="250"/>
    <n v="300"/>
    <n v="436"/>
    <n v="109000"/>
    <n v="8.0091743119266048E-2"/>
    <x v="2"/>
    <n v="130800"/>
    <n v="10476"/>
    <n v="120324"/>
    <n v="11324"/>
    <x v="0"/>
    <d v="2014-07-01T00:00:00"/>
    <x v="4"/>
  </r>
  <r>
    <s v="ORD-CND-SMB-20140601"/>
    <x v="0"/>
    <s v="CND"/>
    <x v="4"/>
    <s v="SMB"/>
    <x v="0"/>
    <n v="3"/>
    <n v="20"/>
    <n v="1094"/>
    <n v="3282"/>
    <n v="0.09"/>
    <x v="2"/>
    <n v="21880"/>
    <n v="1969.1999999999998"/>
    <n v="19910.8"/>
    <n v="16628.8"/>
    <x v="0"/>
    <d v="2014-06-01T00:00:00"/>
    <x v="1"/>
  </r>
  <r>
    <s v="ORD-MXC-CPR-20131001"/>
    <x v="3"/>
    <s v="MXC"/>
    <x v="2"/>
    <s v="CPR"/>
    <x v="0"/>
    <n v="3"/>
    <n v="20"/>
    <n v="367"/>
    <n v="1101"/>
    <n v="0.09"/>
    <x v="2"/>
    <n v="7340"/>
    <n v="660.6"/>
    <n v="6679.4"/>
    <n v="5578.4"/>
    <x v="1"/>
    <d v="2013-10-01T00:00:00"/>
    <x v="7"/>
  </r>
  <r>
    <s v="ORD-CND-SMB-20140401"/>
    <x v="0"/>
    <s v="CND"/>
    <x v="4"/>
    <s v="SMB"/>
    <x v="1"/>
    <n v="5"/>
    <n v="15"/>
    <n v="3802"/>
    <n v="19010"/>
    <n v="9.0011835875854818E-2"/>
    <x v="2"/>
    <n v="57030"/>
    <n v="5133.375"/>
    <n v="51896.625"/>
    <n v="32886.625"/>
    <x v="0"/>
    <d v="2014-04-01T00:00:00"/>
    <x v="10"/>
  </r>
  <r>
    <s v="ORD-FRA-GOV-20140501"/>
    <x v="2"/>
    <s v="FRA"/>
    <x v="0"/>
    <s v="GOV"/>
    <x v="1"/>
    <n v="5"/>
    <n v="15"/>
    <n v="1666"/>
    <n v="8330"/>
    <n v="0.09"/>
    <x v="2"/>
    <n v="24990"/>
    <n v="2249.1"/>
    <n v="22740.9"/>
    <n v="14410.900000000001"/>
    <x v="0"/>
    <d v="2014-05-01T00:00:00"/>
    <x v="11"/>
  </r>
  <r>
    <s v="ORD-FRA-SMB-20130901"/>
    <x v="2"/>
    <s v="FRA"/>
    <x v="4"/>
    <s v="SMB"/>
    <x v="1"/>
    <n v="5"/>
    <n v="15"/>
    <n v="322"/>
    <n v="1610"/>
    <n v="0.09"/>
    <x v="2"/>
    <n v="4830"/>
    <n v="434.7"/>
    <n v="4395.3"/>
    <n v="2785.3"/>
    <x v="1"/>
    <d v="2013-09-01T00:00:00"/>
    <x v="6"/>
  </r>
  <r>
    <s v="ORD-CND-CPR-20141101"/>
    <x v="0"/>
    <s v="CND"/>
    <x v="2"/>
    <s v="CPR"/>
    <x v="1"/>
    <n v="5"/>
    <n v="15"/>
    <n v="2321"/>
    <n v="11605"/>
    <n v="0.09"/>
    <x v="2"/>
    <n v="34815"/>
    <n v="3133.35"/>
    <n v="31681.65"/>
    <n v="20076.650000000001"/>
    <x v="0"/>
    <d v="2014-11-01T00:00:00"/>
    <x v="9"/>
  </r>
  <r>
    <s v="ORD-FRA-ENT-20131101"/>
    <x v="2"/>
    <s v="FRA"/>
    <x v="3"/>
    <s v="ENT"/>
    <x v="1"/>
    <n v="5"/>
    <n v="15"/>
    <n v="1857"/>
    <n v="9285"/>
    <n v="0.09"/>
    <x v="2"/>
    <n v="27855"/>
    <n v="2506.9499999999998"/>
    <n v="25348.05"/>
    <n v="16063.05"/>
    <x v="1"/>
    <d v="2013-11-01T00:00:00"/>
    <x v="9"/>
  </r>
  <r>
    <s v="ORD-CND-GOV-20131201"/>
    <x v="0"/>
    <s v="CND"/>
    <x v="0"/>
    <s v="GOV"/>
    <x v="1"/>
    <n v="5"/>
    <n v="15"/>
    <n v="1611"/>
    <n v="8055"/>
    <n v="0.09"/>
    <x v="2"/>
    <n v="24165"/>
    <n v="2174.85"/>
    <n v="21990.15"/>
    <n v="13935.150000000001"/>
    <x v="1"/>
    <d v="2013-12-01T00:00:00"/>
    <x v="2"/>
  </r>
  <r>
    <s v="ORD-USA-ENT-20141201"/>
    <x v="4"/>
    <s v="USA"/>
    <x v="3"/>
    <s v="ENT"/>
    <x v="1"/>
    <n v="5"/>
    <n v="15"/>
    <n v="2797"/>
    <n v="13985"/>
    <n v="0.09"/>
    <x v="2"/>
    <n v="41955"/>
    <n v="3775.95"/>
    <n v="38179.050000000003"/>
    <n v="24194.050000000003"/>
    <x v="0"/>
    <d v="2014-12-01T00:00:00"/>
    <x v="2"/>
  </r>
  <r>
    <s v="ORD-GER-SMB-20131201"/>
    <x v="1"/>
    <s v="GER"/>
    <x v="4"/>
    <s v="SMB"/>
    <x v="1"/>
    <n v="5"/>
    <n v="15"/>
    <n v="334"/>
    <n v="1670"/>
    <n v="0.09"/>
    <x v="2"/>
    <n v="5010"/>
    <n v="450.9"/>
    <n v="4559.1000000000004"/>
    <n v="2889.1000000000004"/>
    <x v="1"/>
    <d v="2013-12-01T00:00:00"/>
    <x v="2"/>
  </r>
  <r>
    <s v="ORD-MXC-SMB-20140101"/>
    <x v="3"/>
    <s v="MXC"/>
    <x v="4"/>
    <s v="SMB"/>
    <x v="2"/>
    <n v="10"/>
    <n v="20"/>
    <n v="2565"/>
    <n v="25650"/>
    <n v="0.09"/>
    <x v="2"/>
    <n v="51300"/>
    <n v="4617"/>
    <n v="46683"/>
    <n v="21033"/>
    <x v="0"/>
    <d v="2014-01-01T00:00:00"/>
    <x v="0"/>
  </r>
  <r>
    <s v="ORD-MXC-GOV-20140101"/>
    <x v="3"/>
    <s v="MXC"/>
    <x v="0"/>
    <s v="GOV"/>
    <x v="2"/>
    <n v="10"/>
    <n v="20"/>
    <n v="2417"/>
    <n v="24170"/>
    <n v="0.09"/>
    <x v="2"/>
    <n v="48340"/>
    <n v="4350.5999999999995"/>
    <n v="43989.4"/>
    <n v="19819.400000000001"/>
    <x v="0"/>
    <d v="2014-01-01T00:00:00"/>
    <x v="0"/>
  </r>
  <r>
    <s v="ORD-USA-MDM-20140401"/>
    <x v="4"/>
    <s v="USA"/>
    <x v="1"/>
    <s v="MDM"/>
    <x v="2"/>
    <n v="10"/>
    <n v="20"/>
    <n v="3675"/>
    <n v="36750"/>
    <n v="0.09"/>
    <x v="2"/>
    <n v="73500"/>
    <n v="6615"/>
    <n v="66885"/>
    <n v="30135"/>
    <x v="0"/>
    <d v="2014-04-01T00:00:00"/>
    <x v="10"/>
  </r>
  <r>
    <s v="ORD-CND-SMB-20140601"/>
    <x v="0"/>
    <s v="CND"/>
    <x v="4"/>
    <s v="SMB"/>
    <x v="2"/>
    <n v="10"/>
    <n v="20"/>
    <n v="1094"/>
    <n v="10940"/>
    <n v="0.09"/>
    <x v="2"/>
    <n v="21880"/>
    <n v="1969.1999999999998"/>
    <n v="19910.8"/>
    <n v="8970.7999999999993"/>
    <x v="0"/>
    <d v="2014-06-01T00:00:00"/>
    <x v="1"/>
  </r>
  <r>
    <s v="ORD-FRA-MDM-20141001"/>
    <x v="2"/>
    <s v="FRA"/>
    <x v="1"/>
    <s v="MDM"/>
    <x v="2"/>
    <n v="10"/>
    <n v="20"/>
    <n v="1227"/>
    <n v="12270"/>
    <n v="0.09"/>
    <x v="2"/>
    <n v="24540"/>
    <n v="2208.6"/>
    <n v="22331.4"/>
    <n v="10061.400000000001"/>
    <x v="0"/>
    <d v="2014-10-01T00:00:00"/>
    <x v="7"/>
  </r>
  <r>
    <s v="ORD-MXC-CPR-20131001"/>
    <x v="3"/>
    <s v="MXC"/>
    <x v="2"/>
    <s v="CPR"/>
    <x v="2"/>
    <n v="10"/>
    <n v="20"/>
    <n v="367"/>
    <n v="3670"/>
    <n v="0.09"/>
    <x v="2"/>
    <n v="7340"/>
    <n v="660.6"/>
    <n v="6679.4"/>
    <n v="3009.3999999999996"/>
    <x v="1"/>
    <d v="2013-10-01T00:00:00"/>
    <x v="7"/>
  </r>
  <r>
    <s v="ORD-FRA-SMB-20141101"/>
    <x v="2"/>
    <s v="FRA"/>
    <x v="4"/>
    <s v="SMB"/>
    <x v="2"/>
    <n v="10"/>
    <n v="20"/>
    <n v="1324"/>
    <n v="13240"/>
    <n v="0.09"/>
    <x v="2"/>
    <n v="26480"/>
    <n v="2383.1999999999998"/>
    <n v="24096.799999999999"/>
    <n v="10856.8"/>
    <x v="0"/>
    <d v="2014-11-01T00:00:00"/>
    <x v="9"/>
  </r>
  <r>
    <s v="ORD-GER-CPR-20131101"/>
    <x v="1"/>
    <s v="GER"/>
    <x v="2"/>
    <s v="CPR"/>
    <x v="2"/>
    <n v="10"/>
    <n v="20"/>
    <n v="1775"/>
    <n v="17750"/>
    <n v="0.09"/>
    <x v="2"/>
    <n v="35500"/>
    <n v="3195"/>
    <n v="32305"/>
    <n v="14555"/>
    <x v="1"/>
    <d v="2013-11-01T00:00:00"/>
    <x v="9"/>
  </r>
  <r>
    <s v="ORD-USA-ENT-20141201"/>
    <x v="4"/>
    <s v="USA"/>
    <x v="3"/>
    <s v="ENT"/>
    <x v="2"/>
    <n v="10"/>
    <n v="20"/>
    <n v="2797"/>
    <n v="27970"/>
    <n v="0.09"/>
    <x v="2"/>
    <n v="55940"/>
    <n v="5034.5999999999995"/>
    <n v="50905.4"/>
    <n v="22935.4"/>
    <x v="0"/>
    <d v="2014-12-01T00:00:00"/>
    <x v="2"/>
  </r>
  <r>
    <s v="ORD-MXC-MDM-20140501"/>
    <x v="3"/>
    <s v="MXC"/>
    <x v="1"/>
    <s v="MDM"/>
    <x v="3"/>
    <n v="120"/>
    <n v="180"/>
    <n v="245"/>
    <n v="29400"/>
    <n v="0.09"/>
    <x v="2"/>
    <n v="44100"/>
    <n v="3969"/>
    <n v="40131"/>
    <n v="10731"/>
    <x v="0"/>
    <d v="2014-05-01T00:00:00"/>
    <x v="11"/>
  </r>
  <r>
    <s v="ORD-CND-SMB-20140701"/>
    <x v="0"/>
    <s v="CND"/>
    <x v="4"/>
    <s v="SMB"/>
    <x v="3"/>
    <n v="120"/>
    <n v="180"/>
    <n v="3793"/>
    <n v="455160"/>
    <n v="9.0011863959926178E-2"/>
    <x v="2"/>
    <n v="682740"/>
    <n v="61454.7"/>
    <n v="621285.30000000005"/>
    <n v="166125.30000000005"/>
    <x v="0"/>
    <d v="2014-07-01T00:00:00"/>
    <x v="4"/>
  </r>
  <r>
    <s v="ORD-GER-GOV-20140701"/>
    <x v="1"/>
    <s v="GER"/>
    <x v="0"/>
    <s v="GOV"/>
    <x v="3"/>
    <n v="120"/>
    <n v="180"/>
    <n v="1307"/>
    <n v="156840"/>
    <n v="0.09"/>
    <x v="2"/>
    <n v="235260"/>
    <n v="21173.399999999998"/>
    <n v="214086.6"/>
    <n v="57246.600000000006"/>
    <x v="0"/>
    <d v="2014-07-01T00:00:00"/>
    <x v="4"/>
  </r>
  <r>
    <s v="ORD-CND-ENT-20140901"/>
    <x v="0"/>
    <s v="CND"/>
    <x v="3"/>
    <s v="ENT"/>
    <x v="3"/>
    <n v="120"/>
    <n v="180"/>
    <n v="567"/>
    <n v="68040"/>
    <n v="0.09"/>
    <x v="2"/>
    <n v="102060"/>
    <n v="9185.4"/>
    <n v="92874.6"/>
    <n v="24834.600000000006"/>
    <x v="0"/>
    <d v="2014-09-01T00:00:00"/>
    <x v="6"/>
  </r>
  <r>
    <s v="ORD-MXC-ENT-20140901"/>
    <x v="3"/>
    <s v="MXC"/>
    <x v="3"/>
    <s v="ENT"/>
    <x v="3"/>
    <n v="120"/>
    <n v="180"/>
    <n v="2110"/>
    <n v="253200"/>
    <n v="0.09"/>
    <x v="2"/>
    <n v="379800"/>
    <n v="34182"/>
    <n v="345618"/>
    <n v="92418"/>
    <x v="0"/>
    <d v="2014-09-01T00:00:00"/>
    <x v="6"/>
  </r>
  <r>
    <s v="ORD-CND-GOV-20141001"/>
    <x v="0"/>
    <s v="CND"/>
    <x v="0"/>
    <s v="GOV"/>
    <x v="3"/>
    <n v="120"/>
    <n v="180"/>
    <n v="1269"/>
    <n v="152280"/>
    <n v="0.09"/>
    <x v="2"/>
    <n v="228420"/>
    <n v="20557.8"/>
    <n v="207862.2"/>
    <n v="55582.200000000012"/>
    <x v="0"/>
    <d v="2014-10-01T00:00:00"/>
    <x v="7"/>
  </r>
  <r>
    <s v="ORD-USA-CPR-20140101"/>
    <x v="4"/>
    <s v="USA"/>
    <x v="2"/>
    <s v="CPR"/>
    <x v="4"/>
    <n v="250"/>
    <n v="300"/>
    <n v="1956"/>
    <n v="489000"/>
    <n v="0.09"/>
    <x v="2"/>
    <n v="586800"/>
    <n v="52812"/>
    <n v="533988"/>
    <n v="44988"/>
    <x v="0"/>
    <d v="2014-01-01T00:00:00"/>
    <x v="0"/>
  </r>
  <r>
    <s v="ORD-GER-SMB-20140201"/>
    <x v="1"/>
    <s v="GER"/>
    <x v="4"/>
    <s v="SMB"/>
    <x v="4"/>
    <n v="250"/>
    <n v="300"/>
    <n v="2659"/>
    <n v="664750"/>
    <n v="0.09"/>
    <x v="2"/>
    <n v="797700"/>
    <n v="71793"/>
    <n v="725907"/>
    <n v="61157"/>
    <x v="0"/>
    <d v="2014-02-01T00:00:00"/>
    <x v="8"/>
  </r>
  <r>
    <s v="ORD-USA-GOV-20140401"/>
    <x v="4"/>
    <s v="USA"/>
    <x v="0"/>
    <s v="GOV"/>
    <x v="4"/>
    <n v="250"/>
    <n v="300"/>
    <n v="1351"/>
    <n v="337750"/>
    <n v="9.0033308660251665E-2"/>
    <x v="2"/>
    <n v="405300"/>
    <n v="36490.5"/>
    <n v="368809.5"/>
    <n v="31059.5"/>
    <x v="0"/>
    <d v="2014-04-01T00:00:00"/>
    <x v="10"/>
  </r>
  <r>
    <s v="ORD-GER-CPR-20140501"/>
    <x v="1"/>
    <s v="GER"/>
    <x v="2"/>
    <s v="CPR"/>
    <x v="4"/>
    <n v="250"/>
    <n v="300"/>
    <n v="880"/>
    <n v="220000"/>
    <n v="0.09"/>
    <x v="2"/>
    <n v="264000"/>
    <n v="23760"/>
    <n v="240240"/>
    <n v="20240"/>
    <x v="0"/>
    <d v="2014-05-01T00:00:00"/>
    <x v="11"/>
  </r>
  <r>
    <s v="ORD-USA-SMB-20140901"/>
    <x v="4"/>
    <s v="USA"/>
    <x v="4"/>
    <s v="SMB"/>
    <x v="4"/>
    <n v="250"/>
    <n v="300"/>
    <n v="1867"/>
    <n v="466750"/>
    <n v="0.09"/>
    <x v="2"/>
    <n v="560100"/>
    <n v="50409"/>
    <n v="509691"/>
    <n v="42941"/>
    <x v="0"/>
    <d v="2014-09-01T00:00:00"/>
    <x v="6"/>
  </r>
  <r>
    <s v="ORD-FRA-CPR-20130901"/>
    <x v="2"/>
    <s v="FRA"/>
    <x v="2"/>
    <s v="CPR"/>
    <x v="4"/>
    <n v="250"/>
    <n v="300"/>
    <n v="2234"/>
    <n v="558500"/>
    <n v="0.09"/>
    <x v="2"/>
    <n v="670200"/>
    <n v="60318"/>
    <n v="609882"/>
    <n v="51382"/>
    <x v="1"/>
    <d v="2013-09-01T00:00:00"/>
    <x v="6"/>
  </r>
  <r>
    <s v="ORD-FRA-MDM-20141001"/>
    <x v="2"/>
    <s v="FRA"/>
    <x v="1"/>
    <s v="MDM"/>
    <x v="4"/>
    <n v="250"/>
    <n v="300"/>
    <n v="1227"/>
    <n v="306750"/>
    <n v="0.09"/>
    <x v="2"/>
    <n v="368100"/>
    <n v="33129"/>
    <n v="334971"/>
    <n v="28221"/>
    <x v="0"/>
    <d v="2014-10-01T00:00:00"/>
    <x v="7"/>
  </r>
  <r>
    <s v="ORD-MXC-ENT-20141101"/>
    <x v="3"/>
    <s v="MXC"/>
    <x v="3"/>
    <s v="ENT"/>
    <x v="4"/>
    <n v="250"/>
    <n v="300"/>
    <n v="877"/>
    <n v="219250"/>
    <n v="0.09"/>
    <x v="2"/>
    <n v="263100"/>
    <n v="23679"/>
    <n v="239421"/>
    <n v="20171"/>
    <x v="0"/>
    <d v="2014-11-01T00:00:00"/>
    <x v="9"/>
  </r>
  <r>
    <s v="ORD-USA-GOV-20140901"/>
    <x v="4"/>
    <s v="USA"/>
    <x v="0"/>
    <s v="GOV"/>
    <x v="5"/>
    <n v="200"/>
    <n v="350"/>
    <n v="2071"/>
    <n v="414200"/>
    <n v="0.09"/>
    <x v="2"/>
    <n v="724850"/>
    <n v="65236.5"/>
    <n v="659613.5"/>
    <n v="245413.5"/>
    <x v="0"/>
    <d v="2014-09-01T00:00:00"/>
    <x v="6"/>
  </r>
  <r>
    <s v="ORD-CND-GOV-20141001"/>
    <x v="0"/>
    <s v="CND"/>
    <x v="0"/>
    <s v="GOV"/>
    <x v="5"/>
    <n v="200"/>
    <n v="350"/>
    <n v="1269"/>
    <n v="253800"/>
    <n v="0.09"/>
    <x v="2"/>
    <n v="444150"/>
    <n v="39973.5"/>
    <n v="404176.5"/>
    <n v="150376.5"/>
    <x v="0"/>
    <d v="2014-10-01T00:00:00"/>
    <x v="7"/>
  </r>
  <r>
    <s v="ORD-GER-MDM-20131101"/>
    <x v="1"/>
    <s v="GER"/>
    <x v="1"/>
    <s v="MDM"/>
    <x v="5"/>
    <n v="200"/>
    <n v="350"/>
    <n v="970"/>
    <n v="194000"/>
    <n v="0.09"/>
    <x v="2"/>
    <n v="339500"/>
    <n v="30555"/>
    <n v="308945"/>
    <n v="114945"/>
    <x v="1"/>
    <d v="2013-11-01T00:00:00"/>
    <x v="9"/>
  </r>
  <r>
    <s v="ORD-MXC-GOV-20141101"/>
    <x v="3"/>
    <s v="MXC"/>
    <x v="0"/>
    <s v="GOV"/>
    <x v="5"/>
    <n v="200"/>
    <n v="350"/>
    <n v="1694"/>
    <n v="338800"/>
    <n v="0.09"/>
    <x v="2"/>
    <n v="592900"/>
    <n v="53361"/>
    <n v="539539"/>
    <n v="200739"/>
    <x v="0"/>
    <d v="2014-11-01T00:00:00"/>
    <x v="9"/>
  </r>
  <r>
    <s v="ORD-GER-GOV-20140501"/>
    <x v="1"/>
    <s v="GER"/>
    <x v="0"/>
    <s v="GOV"/>
    <x v="0"/>
    <n v="3"/>
    <n v="20"/>
    <n v="663"/>
    <n v="1989"/>
    <n v="9.0000000000000011E-2"/>
    <x v="2"/>
    <n v="13260"/>
    <n v="1193.4000000000001"/>
    <n v="12066.6"/>
    <n v="10077.6"/>
    <x v="0"/>
    <d v="2014-05-01T00:00:00"/>
    <x v="11"/>
  </r>
  <r>
    <s v="ORD-CND-GOV-20140701"/>
    <x v="0"/>
    <s v="CND"/>
    <x v="0"/>
    <s v="GOV"/>
    <x v="0"/>
    <n v="3"/>
    <n v="20"/>
    <n v="819"/>
    <n v="2457"/>
    <n v="9.0000000000000011E-2"/>
    <x v="2"/>
    <n v="16380"/>
    <n v="1474.2000000000003"/>
    <n v="14905.8"/>
    <n v="12448.8"/>
    <x v="0"/>
    <d v="2014-07-01T00:00:00"/>
    <x v="4"/>
  </r>
  <r>
    <s v="ORD-GER-CPR-20140901"/>
    <x v="1"/>
    <s v="GER"/>
    <x v="2"/>
    <s v="CPR"/>
    <x v="0"/>
    <n v="3"/>
    <n v="20"/>
    <n v="1580"/>
    <n v="4740"/>
    <n v="9.0000000000000011E-2"/>
    <x v="2"/>
    <n v="31600"/>
    <n v="2844.0000000000005"/>
    <n v="28756"/>
    <n v="24016"/>
    <x v="0"/>
    <d v="2014-09-01T00:00:00"/>
    <x v="6"/>
  </r>
  <r>
    <s v="ORD-MXC-GOV-20141201"/>
    <x v="3"/>
    <s v="MXC"/>
    <x v="0"/>
    <s v="GOV"/>
    <x v="0"/>
    <n v="3"/>
    <n v="20"/>
    <n v="521"/>
    <n v="1563"/>
    <n v="9.0000000000000011E-2"/>
    <x v="2"/>
    <n v="10420"/>
    <n v="937.80000000000007"/>
    <n v="9482.2000000000007"/>
    <n v="7919.2000000000007"/>
    <x v="0"/>
    <d v="2014-12-01T00:00:00"/>
    <x v="2"/>
  </r>
  <r>
    <s v="ORD-USA-GOV-20140301"/>
    <x v="4"/>
    <s v="USA"/>
    <x v="0"/>
    <s v="GOV"/>
    <x v="2"/>
    <n v="10"/>
    <n v="20"/>
    <n v="973"/>
    <n v="9730"/>
    <n v="9.0000000000000011E-2"/>
    <x v="2"/>
    <n v="19460"/>
    <n v="1751.4000000000003"/>
    <n v="17708.599999999999"/>
    <n v="7978.5999999999985"/>
    <x v="0"/>
    <d v="2014-03-01T00:00:00"/>
    <x v="3"/>
  </r>
  <r>
    <s v="ORD-MXC-GOV-20140601"/>
    <x v="3"/>
    <s v="MXC"/>
    <x v="0"/>
    <s v="GOV"/>
    <x v="2"/>
    <n v="10"/>
    <n v="20"/>
    <n v="1038"/>
    <n v="10380"/>
    <n v="9.0000000000000011E-2"/>
    <x v="2"/>
    <n v="20760"/>
    <n v="1868.4000000000003"/>
    <n v="18891.599999999999"/>
    <n v="8511.5999999999985"/>
    <x v="0"/>
    <d v="2014-06-01T00:00:00"/>
    <x v="1"/>
  </r>
  <r>
    <s v="ORD-GER-GOV-20141001"/>
    <x v="1"/>
    <s v="GER"/>
    <x v="0"/>
    <s v="GOV"/>
    <x v="2"/>
    <n v="10"/>
    <n v="20"/>
    <n v="360"/>
    <n v="3600"/>
    <n v="9.0000000000000011E-2"/>
    <x v="2"/>
    <n v="7200"/>
    <n v="648.00000000000011"/>
    <n v="6552"/>
    <n v="2952"/>
    <x v="0"/>
    <d v="2014-10-01T00:00:00"/>
    <x v="7"/>
  </r>
  <r>
    <s v="ORD-FRA-CPR-20140301"/>
    <x v="2"/>
    <s v="FRA"/>
    <x v="2"/>
    <s v="CPR"/>
    <x v="3"/>
    <n v="120"/>
    <n v="180"/>
    <n v="1967"/>
    <n v="236040"/>
    <n v="9.0000000000000011E-2"/>
    <x v="2"/>
    <n v="354060"/>
    <n v="31865.400000000005"/>
    <n v="322194.59999999998"/>
    <n v="86154.599999999977"/>
    <x v="0"/>
    <d v="2014-03-01T00:00:00"/>
    <x v="3"/>
  </r>
  <r>
    <s v="ORD-MXC-MDM-20140401"/>
    <x v="3"/>
    <s v="MXC"/>
    <x v="1"/>
    <s v="MDM"/>
    <x v="3"/>
    <n v="120"/>
    <n v="180"/>
    <n v="2628"/>
    <n v="315360"/>
    <n v="9.0000000000000011E-2"/>
    <x v="2"/>
    <n v="473040"/>
    <n v="42573.600000000006"/>
    <n v="430466.4"/>
    <n v="115106.40000000002"/>
    <x v="0"/>
    <d v="2014-04-01T00:00:00"/>
    <x v="10"/>
  </r>
  <r>
    <s v="ORD-GER-GOV-20141001"/>
    <x v="1"/>
    <s v="GER"/>
    <x v="0"/>
    <s v="GOV"/>
    <x v="4"/>
    <n v="250"/>
    <n v="300"/>
    <n v="360"/>
    <n v="90000"/>
    <n v="9.0000000000000011E-2"/>
    <x v="2"/>
    <n v="108000"/>
    <n v="9720.0000000000018"/>
    <n v="98280"/>
    <n v="8280"/>
    <x v="0"/>
    <d v="2014-10-01T00:00:00"/>
    <x v="7"/>
  </r>
  <r>
    <s v="ORD-FRA-GOV-20131101"/>
    <x v="2"/>
    <s v="FRA"/>
    <x v="0"/>
    <s v="GOV"/>
    <x v="4"/>
    <n v="250"/>
    <n v="300"/>
    <n v="2682"/>
    <n v="670500"/>
    <n v="9.0000000000000011E-2"/>
    <x v="2"/>
    <n v="804600"/>
    <n v="72414.000000000015"/>
    <n v="732186"/>
    <n v="61686"/>
    <x v="1"/>
    <d v="2013-11-01T00:00:00"/>
    <x v="9"/>
  </r>
  <r>
    <s v="ORD-MXC-GOV-20141201"/>
    <x v="3"/>
    <s v="MXC"/>
    <x v="0"/>
    <s v="GOV"/>
    <x v="4"/>
    <n v="250"/>
    <n v="300"/>
    <n v="521"/>
    <n v="130250"/>
    <n v="9.0000000000000011E-2"/>
    <x v="2"/>
    <n v="156300"/>
    <n v="14067.000000000002"/>
    <n v="142233"/>
    <n v="11983"/>
    <x v="0"/>
    <d v="2014-12-01T00:00:00"/>
    <x v="2"/>
  </r>
  <r>
    <s v="ORD-MXC-GOV-20140601"/>
    <x v="3"/>
    <s v="MXC"/>
    <x v="0"/>
    <s v="GOV"/>
    <x v="5"/>
    <n v="200"/>
    <n v="350"/>
    <n v="1038"/>
    <n v="207600"/>
    <n v="9.0000000000000011E-2"/>
    <x v="2"/>
    <n v="363300"/>
    <n v="32697.000000000004"/>
    <n v="330603"/>
    <n v="123003"/>
    <x v="0"/>
    <d v="2014-06-01T00:00:00"/>
    <x v="1"/>
  </r>
  <r>
    <s v="ORD-CND-MDM-20140701"/>
    <x v="0"/>
    <s v="CND"/>
    <x v="1"/>
    <s v="MDM"/>
    <x v="5"/>
    <n v="200"/>
    <n v="350"/>
    <n v="1630"/>
    <n v="326000"/>
    <n v="9.0027811860940693E-2"/>
    <x v="2"/>
    <n v="570500"/>
    <n v="51360.866666666669"/>
    <n v="519139.1333333333"/>
    <n v="193139.1333333333"/>
    <x v="0"/>
    <d v="2014-07-01T00:00:00"/>
    <x v="4"/>
  </r>
  <r>
    <s v="ORD-FRA-CPR-20131201"/>
    <x v="2"/>
    <s v="FRA"/>
    <x v="2"/>
    <s v="CPR"/>
    <x v="5"/>
    <n v="200"/>
    <n v="350"/>
    <n v="306"/>
    <n v="61200"/>
    <n v="9.0000000000000011E-2"/>
    <x v="2"/>
    <n v="107100"/>
    <n v="9639.0000000000018"/>
    <n v="97461"/>
    <n v="36261"/>
    <x v="1"/>
    <d v="2013-12-01T00:00:00"/>
    <x v="2"/>
  </r>
  <r>
    <s v="ORD-USA-CPR-20131001"/>
    <x v="4"/>
    <s v="USA"/>
    <x v="2"/>
    <s v="CPR"/>
    <x v="0"/>
    <n v="3"/>
    <n v="20"/>
    <n v="386"/>
    <n v="1158"/>
    <n v="9.9999999999999992E-2"/>
    <x v="3"/>
    <n v="7720"/>
    <n v="771.99999999999989"/>
    <n v="6948"/>
    <n v="5790"/>
    <x v="1"/>
    <d v="2013-10-01T00:00:00"/>
    <x v="7"/>
  </r>
  <r>
    <s v="ORD-USA-GOV-20140901"/>
    <x v="4"/>
    <s v="USA"/>
    <x v="0"/>
    <s v="GOV"/>
    <x v="1"/>
    <n v="5"/>
    <n v="15"/>
    <n v="2328"/>
    <n v="11640"/>
    <n v="9.9999999999999992E-2"/>
    <x v="3"/>
    <n v="34920"/>
    <n v="3491.9999999999995"/>
    <n v="31428"/>
    <n v="19788"/>
    <x v="0"/>
    <d v="2014-09-01T00:00:00"/>
    <x v="6"/>
  </r>
  <r>
    <s v="ORD-USA-CPR-20131001"/>
    <x v="4"/>
    <s v="USA"/>
    <x v="2"/>
    <s v="CPR"/>
    <x v="2"/>
    <n v="10"/>
    <n v="20"/>
    <n v="386"/>
    <n v="3860"/>
    <n v="9.9999999999999992E-2"/>
    <x v="3"/>
    <n v="7720"/>
    <n v="771.99999999999989"/>
    <n v="6948"/>
    <n v="3088"/>
    <x v="1"/>
    <d v="2013-10-01T00:00:00"/>
    <x v="7"/>
  </r>
  <r>
    <s v="ORD-USA-ENT-20140401"/>
    <x v="4"/>
    <s v="USA"/>
    <x v="3"/>
    <s v="ENT"/>
    <x v="0"/>
    <n v="3"/>
    <n v="20"/>
    <n v="3445"/>
    <n v="10335"/>
    <n v="0.1000145137880987"/>
    <x v="3"/>
    <n v="68900"/>
    <n v="6891"/>
    <n v="62009"/>
    <n v="51674"/>
    <x v="0"/>
    <d v="2014-04-01T00:00:00"/>
    <x v="10"/>
  </r>
  <r>
    <s v="ORD-FRA-ENT-20131201"/>
    <x v="2"/>
    <s v="FRA"/>
    <x v="3"/>
    <s v="ENT"/>
    <x v="0"/>
    <n v="3"/>
    <n v="20"/>
    <n v="1482"/>
    <n v="4446"/>
    <n v="0.1"/>
    <x v="3"/>
    <n v="29640"/>
    <n v="2964"/>
    <n v="26676"/>
    <n v="22230"/>
    <x v="1"/>
    <d v="2013-12-01T00:00:00"/>
    <x v="2"/>
  </r>
  <r>
    <s v="ORD-USA-GOV-20140501"/>
    <x v="4"/>
    <s v="USA"/>
    <x v="0"/>
    <s v="GOV"/>
    <x v="1"/>
    <n v="5"/>
    <n v="15"/>
    <n v="2313"/>
    <n v="11565"/>
    <n v="0.1"/>
    <x v="3"/>
    <n v="34695"/>
    <n v="3469.5"/>
    <n v="31225.5"/>
    <n v="19660.5"/>
    <x v="0"/>
    <d v="2014-05-01T00:00:00"/>
    <x v="11"/>
  </r>
  <r>
    <s v="ORD-USA-ENT-20131101"/>
    <x v="4"/>
    <s v="USA"/>
    <x v="3"/>
    <s v="ENT"/>
    <x v="1"/>
    <n v="5"/>
    <n v="15"/>
    <n v="1804"/>
    <n v="9020"/>
    <n v="0.1"/>
    <x v="3"/>
    <n v="27060"/>
    <n v="2706"/>
    <n v="24354"/>
    <n v="15334"/>
    <x v="1"/>
    <d v="2013-11-01T00:00:00"/>
    <x v="9"/>
  </r>
  <r>
    <s v="ORD-FRA-MDM-20141201"/>
    <x v="2"/>
    <s v="FRA"/>
    <x v="1"/>
    <s v="MDM"/>
    <x v="1"/>
    <n v="5"/>
    <n v="15"/>
    <n v="2072"/>
    <n v="10360"/>
    <n v="0.1"/>
    <x v="3"/>
    <n v="31080"/>
    <n v="3108"/>
    <n v="27972"/>
    <n v="17612"/>
    <x v="0"/>
    <d v="2014-12-01T00:00:00"/>
    <x v="2"/>
  </r>
  <r>
    <s v="ORD-FRA-GOV-20140301"/>
    <x v="2"/>
    <s v="FRA"/>
    <x v="0"/>
    <s v="GOV"/>
    <x v="2"/>
    <n v="10"/>
    <n v="20"/>
    <n v="1954"/>
    <n v="19540"/>
    <n v="0.1"/>
    <x v="3"/>
    <n v="39080"/>
    <n v="3908"/>
    <n v="35172"/>
    <n v="15632"/>
    <x v="0"/>
    <d v="2014-03-01T00:00:00"/>
    <x v="3"/>
  </r>
  <r>
    <s v="ORD-MXC-SMB-20140501"/>
    <x v="3"/>
    <s v="MXC"/>
    <x v="4"/>
    <s v="SMB"/>
    <x v="2"/>
    <n v="10"/>
    <n v="20"/>
    <n v="591"/>
    <n v="5910"/>
    <n v="0.1"/>
    <x v="3"/>
    <n v="11820"/>
    <n v="1182"/>
    <n v="10638"/>
    <n v="4728"/>
    <x v="0"/>
    <d v="2014-05-01T00:00:00"/>
    <x v="11"/>
  </r>
  <r>
    <s v="ORD-FRA-MDM-20131001"/>
    <x v="2"/>
    <s v="FRA"/>
    <x v="1"/>
    <s v="MDM"/>
    <x v="2"/>
    <n v="10"/>
    <n v="20"/>
    <n v="2167"/>
    <n v="21670"/>
    <n v="0.1"/>
    <x v="3"/>
    <n v="43340"/>
    <n v="4334"/>
    <n v="39006"/>
    <n v="17336"/>
    <x v="1"/>
    <d v="2013-10-01T00:00:00"/>
    <x v="7"/>
  </r>
  <r>
    <s v="ORD-GER-GOV-20141001"/>
    <x v="1"/>
    <s v="GER"/>
    <x v="0"/>
    <s v="GOV"/>
    <x v="2"/>
    <n v="10"/>
    <n v="20"/>
    <n v="241"/>
    <n v="2410"/>
    <n v="0.1"/>
    <x v="3"/>
    <n v="4820"/>
    <n v="482"/>
    <n v="4338"/>
    <n v="1928"/>
    <x v="0"/>
    <d v="2014-10-01T00:00:00"/>
    <x v="7"/>
  </r>
  <r>
    <s v="ORD-GER-MDM-20140101"/>
    <x v="1"/>
    <s v="GER"/>
    <x v="1"/>
    <s v="MDM"/>
    <x v="3"/>
    <n v="120"/>
    <n v="180"/>
    <n v="681"/>
    <n v="81720"/>
    <n v="0.1"/>
    <x v="3"/>
    <n v="122580"/>
    <n v="12258"/>
    <n v="110322"/>
    <n v="28602"/>
    <x v="0"/>
    <d v="2014-01-01T00:00:00"/>
    <x v="0"/>
  </r>
  <r>
    <s v="ORD-GER-MDM-20140401"/>
    <x v="1"/>
    <s v="GER"/>
    <x v="1"/>
    <s v="MDM"/>
    <x v="3"/>
    <n v="120"/>
    <n v="180"/>
    <n v="510"/>
    <n v="61200"/>
    <n v="0.1"/>
    <x v="3"/>
    <n v="91800"/>
    <n v="9180"/>
    <n v="82620"/>
    <n v="21420"/>
    <x v="0"/>
    <d v="2014-04-01T00:00:00"/>
    <x v="10"/>
  </r>
  <r>
    <s v="ORD-USA-MDM-20140501"/>
    <x v="4"/>
    <s v="USA"/>
    <x v="1"/>
    <s v="MDM"/>
    <x v="3"/>
    <n v="120"/>
    <n v="180"/>
    <n v="790"/>
    <n v="94800"/>
    <n v="0.1"/>
    <x v="3"/>
    <n v="142200"/>
    <n v="14220"/>
    <n v="127980"/>
    <n v="33180"/>
    <x v="0"/>
    <d v="2014-05-01T00:00:00"/>
    <x v="11"/>
  </r>
  <r>
    <s v="ORD-FRA-GOV-20140701"/>
    <x v="2"/>
    <s v="FRA"/>
    <x v="0"/>
    <s v="GOV"/>
    <x v="3"/>
    <n v="120"/>
    <n v="180"/>
    <n v="639"/>
    <n v="76680"/>
    <n v="0.1"/>
    <x v="3"/>
    <n v="115020"/>
    <n v="11502"/>
    <n v="103518"/>
    <n v="26838"/>
    <x v="0"/>
    <d v="2014-07-01T00:00:00"/>
    <x v="4"/>
  </r>
  <r>
    <s v="ORD-USA-ENT-20140901"/>
    <x v="4"/>
    <s v="USA"/>
    <x v="3"/>
    <s v="ENT"/>
    <x v="3"/>
    <n v="120"/>
    <n v="180"/>
    <n v="1596"/>
    <n v="191520"/>
    <n v="0.1"/>
    <x v="3"/>
    <n v="287280"/>
    <n v="28728"/>
    <n v="258552"/>
    <n v="67032"/>
    <x v="0"/>
    <d v="2014-09-01T00:00:00"/>
    <x v="6"/>
  </r>
  <r>
    <s v="ORD-USA-SMB-20131001"/>
    <x v="4"/>
    <s v="USA"/>
    <x v="4"/>
    <s v="SMB"/>
    <x v="3"/>
    <n v="120"/>
    <n v="180"/>
    <n v="2294"/>
    <n v="275280"/>
    <n v="0.1"/>
    <x v="3"/>
    <n v="412920"/>
    <n v="41292"/>
    <n v="371628"/>
    <n v="96348"/>
    <x v="1"/>
    <d v="2013-10-01T00:00:00"/>
    <x v="7"/>
  </r>
  <r>
    <s v="ORD-GER-GOV-20141001"/>
    <x v="1"/>
    <s v="GER"/>
    <x v="0"/>
    <s v="GOV"/>
    <x v="3"/>
    <n v="120"/>
    <n v="180"/>
    <n v="241"/>
    <n v="28920"/>
    <n v="0.1"/>
    <x v="3"/>
    <n v="43380"/>
    <n v="4338"/>
    <n v="39042"/>
    <n v="10122"/>
    <x v="0"/>
    <d v="2014-10-01T00:00:00"/>
    <x v="7"/>
  </r>
  <r>
    <s v="ORD-GER-GOV-20141101"/>
    <x v="1"/>
    <s v="GER"/>
    <x v="0"/>
    <s v="GOV"/>
    <x v="3"/>
    <n v="120"/>
    <n v="180"/>
    <n v="2665"/>
    <n v="319800"/>
    <n v="0.1"/>
    <x v="3"/>
    <n v="479700"/>
    <n v="47970"/>
    <n v="431730"/>
    <n v="111930"/>
    <x v="0"/>
    <d v="2014-11-01T00:00:00"/>
    <x v="9"/>
  </r>
  <r>
    <s v="ORD-CND-ENT-20131201"/>
    <x v="0"/>
    <s v="CND"/>
    <x v="3"/>
    <s v="ENT"/>
    <x v="3"/>
    <n v="120"/>
    <n v="180"/>
    <n v="1916"/>
    <n v="229920"/>
    <n v="0.1"/>
    <x v="3"/>
    <n v="344880"/>
    <n v="34488"/>
    <n v="310392"/>
    <n v="80472"/>
    <x v="1"/>
    <d v="2013-12-01T00:00:00"/>
    <x v="2"/>
  </r>
  <r>
    <s v="ORD-FRA-SMB-20141201"/>
    <x v="2"/>
    <s v="FRA"/>
    <x v="4"/>
    <s v="SMB"/>
    <x v="3"/>
    <n v="120"/>
    <n v="180"/>
    <n v="853"/>
    <n v="102360"/>
    <n v="0.1"/>
    <x v="3"/>
    <n v="153540"/>
    <n v="15354"/>
    <n v="138186"/>
    <n v="35826"/>
    <x v="0"/>
    <d v="2014-12-01T00:00:00"/>
    <x v="2"/>
  </r>
  <r>
    <s v="ORD-MXC-ENT-20140501"/>
    <x v="3"/>
    <s v="MXC"/>
    <x v="3"/>
    <s v="ENT"/>
    <x v="4"/>
    <n v="250"/>
    <n v="300"/>
    <n v="341"/>
    <n v="85250"/>
    <n v="0.1"/>
    <x v="3"/>
    <n v="102300"/>
    <n v="10230"/>
    <n v="92070"/>
    <n v="6820"/>
    <x v="0"/>
    <d v="2014-05-01T00:00:00"/>
    <x v="11"/>
  </r>
  <r>
    <s v="ORD-MXC-MDM-20140701"/>
    <x v="3"/>
    <s v="MXC"/>
    <x v="1"/>
    <s v="MDM"/>
    <x v="4"/>
    <n v="250"/>
    <n v="300"/>
    <n v="641"/>
    <n v="160250"/>
    <n v="0.1"/>
    <x v="3"/>
    <n v="192300"/>
    <n v="19230"/>
    <n v="173070"/>
    <n v="12820"/>
    <x v="0"/>
    <d v="2014-07-01T00:00:00"/>
    <x v="4"/>
  </r>
  <r>
    <s v="ORD-USA-GOV-20140801"/>
    <x v="4"/>
    <s v="USA"/>
    <x v="0"/>
    <s v="GOV"/>
    <x v="4"/>
    <n v="250"/>
    <n v="300"/>
    <n v="2807"/>
    <n v="701750"/>
    <n v="0.1"/>
    <x v="3"/>
    <n v="842100"/>
    <n v="84210"/>
    <n v="757890"/>
    <n v="56140"/>
    <x v="0"/>
    <d v="2014-08-01T00:00:00"/>
    <x v="5"/>
  </r>
  <r>
    <s v="ORD-MXC-SMB-20140901"/>
    <x v="3"/>
    <s v="MXC"/>
    <x v="4"/>
    <s v="SMB"/>
    <x v="4"/>
    <n v="250"/>
    <n v="300"/>
    <n v="432"/>
    <n v="108000"/>
    <n v="0.1"/>
    <x v="3"/>
    <n v="129600"/>
    <n v="12960"/>
    <n v="116640"/>
    <n v="8640"/>
    <x v="0"/>
    <d v="2014-09-01T00:00:00"/>
    <x v="6"/>
  </r>
  <r>
    <s v="ORD-USA-SMB-20131001"/>
    <x v="4"/>
    <s v="USA"/>
    <x v="4"/>
    <s v="SMB"/>
    <x v="4"/>
    <n v="250"/>
    <n v="300"/>
    <n v="2294"/>
    <n v="573500"/>
    <n v="0.1"/>
    <x v="3"/>
    <n v="688200"/>
    <n v="68820"/>
    <n v="619380"/>
    <n v="45880"/>
    <x v="1"/>
    <d v="2013-10-01T00:00:00"/>
    <x v="7"/>
  </r>
  <r>
    <s v="ORD-FRA-MDM-20131001"/>
    <x v="2"/>
    <s v="FRA"/>
    <x v="1"/>
    <s v="MDM"/>
    <x v="4"/>
    <n v="250"/>
    <n v="300"/>
    <n v="2167"/>
    <n v="541750"/>
    <n v="0.1"/>
    <x v="3"/>
    <n v="650100"/>
    <n v="65010"/>
    <n v="585090"/>
    <n v="43340"/>
    <x v="1"/>
    <d v="2013-10-01T00:00:00"/>
    <x v="7"/>
  </r>
  <r>
    <s v="ORD-CND-ENT-20141101"/>
    <x v="0"/>
    <s v="CND"/>
    <x v="3"/>
    <s v="ENT"/>
    <x v="4"/>
    <n v="250"/>
    <n v="300"/>
    <n v="2529"/>
    <n v="632250"/>
    <n v="0.1"/>
    <x v="3"/>
    <n v="758700"/>
    <n v="75870"/>
    <n v="682830"/>
    <n v="50580"/>
    <x v="0"/>
    <d v="2014-11-01T00:00:00"/>
    <x v="9"/>
  </r>
  <r>
    <s v="ORD-GER-GOV-20131201"/>
    <x v="1"/>
    <s v="GER"/>
    <x v="0"/>
    <s v="GOV"/>
    <x v="4"/>
    <n v="250"/>
    <n v="300"/>
    <n v="1870"/>
    <n v="467500"/>
    <n v="0.1"/>
    <x v="3"/>
    <n v="561000"/>
    <n v="56100"/>
    <n v="504900"/>
    <n v="37400"/>
    <x v="1"/>
    <d v="2013-12-01T00:00:00"/>
    <x v="2"/>
  </r>
  <r>
    <s v="ORD-USA-ENT-20140101"/>
    <x v="4"/>
    <s v="USA"/>
    <x v="3"/>
    <s v="ENT"/>
    <x v="5"/>
    <n v="200"/>
    <n v="350"/>
    <n v="579"/>
    <n v="115800"/>
    <n v="0.1"/>
    <x v="3"/>
    <n v="202650"/>
    <n v="20265"/>
    <n v="182385"/>
    <n v="66585"/>
    <x v="0"/>
    <d v="2014-01-01T00:00:00"/>
    <x v="0"/>
  </r>
  <r>
    <s v="ORD-CND-GOV-20140201"/>
    <x v="0"/>
    <s v="CND"/>
    <x v="0"/>
    <s v="GOV"/>
    <x v="5"/>
    <n v="200"/>
    <n v="350"/>
    <n v="2240"/>
    <n v="448000"/>
    <n v="0.1"/>
    <x v="3"/>
    <n v="784000"/>
    <n v="78400"/>
    <n v="705600"/>
    <n v="257600"/>
    <x v="0"/>
    <d v="2014-02-01T00:00:00"/>
    <x v="8"/>
  </r>
  <r>
    <s v="ORD-USA-SMB-20140301"/>
    <x v="4"/>
    <s v="USA"/>
    <x v="4"/>
    <s v="SMB"/>
    <x v="5"/>
    <n v="200"/>
    <n v="350"/>
    <n v="2993"/>
    <n v="598600"/>
    <n v="0.1"/>
    <x v="3"/>
    <n v="1047550"/>
    <n v="104755"/>
    <n v="942795"/>
    <n v="344195"/>
    <x v="0"/>
    <d v="2014-03-01T00:00:00"/>
    <x v="3"/>
  </r>
  <r>
    <s v="ORD-CND-CPR-20140401"/>
    <x v="0"/>
    <s v="CND"/>
    <x v="2"/>
    <s v="CPR"/>
    <x v="5"/>
    <n v="200"/>
    <n v="350"/>
    <n v="3520"/>
    <n v="704000"/>
    <n v="0.10001420454545455"/>
    <x v="3"/>
    <n v="1232000"/>
    <n v="123217.50000000001"/>
    <n v="1108782.5"/>
    <n v="404782.5"/>
    <x v="0"/>
    <d v="2014-04-01T00:00:00"/>
    <x v="10"/>
  </r>
  <r>
    <s v="ORD-MXC-GOV-20140501"/>
    <x v="3"/>
    <s v="MXC"/>
    <x v="0"/>
    <s v="GOV"/>
    <x v="5"/>
    <n v="200"/>
    <n v="350"/>
    <n v="2039"/>
    <n v="407800"/>
    <n v="0.1"/>
    <x v="3"/>
    <n v="713650"/>
    <n v="71365"/>
    <n v="642285"/>
    <n v="234485"/>
    <x v="0"/>
    <d v="2014-05-01T00:00:00"/>
    <x v="11"/>
  </r>
  <r>
    <s v="ORD-GER-CPR-20140801"/>
    <x v="1"/>
    <s v="GER"/>
    <x v="2"/>
    <s v="CPR"/>
    <x v="5"/>
    <n v="200"/>
    <n v="350"/>
    <n v="2574"/>
    <n v="514800"/>
    <n v="0.1"/>
    <x v="3"/>
    <n v="900900"/>
    <n v="90090"/>
    <n v="810810"/>
    <n v="296010"/>
    <x v="0"/>
    <d v="2014-08-01T00:00:00"/>
    <x v="5"/>
  </r>
  <r>
    <s v="ORD-CND-GOV-20140901"/>
    <x v="0"/>
    <s v="CND"/>
    <x v="0"/>
    <s v="GOV"/>
    <x v="5"/>
    <n v="200"/>
    <n v="350"/>
    <n v="707"/>
    <n v="141400"/>
    <n v="0.1"/>
    <x v="3"/>
    <n v="247450"/>
    <n v="24745"/>
    <n v="222705"/>
    <n v="81305"/>
    <x v="0"/>
    <d v="2014-09-01T00:00:00"/>
    <x v="6"/>
  </r>
  <r>
    <s v="ORD-FRA-MDM-20141201"/>
    <x v="2"/>
    <s v="FRA"/>
    <x v="1"/>
    <s v="MDM"/>
    <x v="5"/>
    <n v="200"/>
    <n v="350"/>
    <n v="2072"/>
    <n v="414400"/>
    <n v="0.1"/>
    <x v="3"/>
    <n v="725200"/>
    <n v="72520"/>
    <n v="652680"/>
    <n v="238280"/>
    <x v="0"/>
    <d v="2014-12-01T00:00:00"/>
    <x v="2"/>
  </r>
  <r>
    <s v="ORD-FRA-SMB-20141201"/>
    <x v="2"/>
    <s v="FRA"/>
    <x v="4"/>
    <s v="SMB"/>
    <x v="5"/>
    <n v="200"/>
    <n v="350"/>
    <n v="853"/>
    <n v="170600"/>
    <n v="0.1"/>
    <x v="3"/>
    <n v="298550"/>
    <n v="29855"/>
    <n v="268695"/>
    <n v="98095"/>
    <x v="0"/>
    <d v="2014-12-01T00:00:00"/>
    <x v="2"/>
  </r>
  <r>
    <s v="ORD-FRA-CPR-20131001"/>
    <x v="2"/>
    <s v="FRA"/>
    <x v="2"/>
    <s v="CPR"/>
    <x v="0"/>
    <n v="3"/>
    <n v="20"/>
    <n v="1198"/>
    <n v="3594"/>
    <n v="0.10999999999999999"/>
    <x v="3"/>
    <n v="23960"/>
    <n v="2635.5999999999995"/>
    <n v="21324.400000000001"/>
    <n v="17730.400000000001"/>
    <x v="1"/>
    <d v="2013-10-01T00:00:00"/>
    <x v="7"/>
  </r>
  <r>
    <s v="ORD-FRA-GOV-20140401"/>
    <x v="2"/>
    <s v="FRA"/>
    <x v="0"/>
    <s v="GOV"/>
    <x v="2"/>
    <n v="10"/>
    <n v="20"/>
    <n v="2532"/>
    <n v="25320"/>
    <n v="0.11"/>
    <x v="3"/>
    <n v="50640"/>
    <n v="5570.4"/>
    <n v="45069.599999999999"/>
    <n v="19749.599999999999"/>
    <x v="0"/>
    <d v="2014-04-01T00:00:00"/>
    <x v="10"/>
  </r>
  <r>
    <s v="ORD-FRA-CPR-20131001"/>
    <x v="2"/>
    <s v="FRA"/>
    <x v="2"/>
    <s v="CPR"/>
    <x v="2"/>
    <n v="10"/>
    <n v="20"/>
    <n v="1198"/>
    <n v="11980"/>
    <n v="0.10999999999999999"/>
    <x v="3"/>
    <n v="23960"/>
    <n v="2635.5999999999995"/>
    <n v="21324.400000000001"/>
    <n v="9344.4000000000015"/>
    <x v="1"/>
    <d v="2013-10-01T00:00:00"/>
    <x v="7"/>
  </r>
  <r>
    <s v="ORD-CND-MDM-20140101"/>
    <x v="0"/>
    <s v="CND"/>
    <x v="1"/>
    <s v="MDM"/>
    <x v="3"/>
    <n v="120"/>
    <n v="180"/>
    <n v="384"/>
    <n v="46080"/>
    <n v="0.11"/>
    <x v="3"/>
    <n v="69120"/>
    <n v="7603.2"/>
    <n v="61516.800000000003"/>
    <n v="15436.800000000003"/>
    <x v="0"/>
    <d v="2014-01-01T00:00:00"/>
    <x v="0"/>
  </r>
  <r>
    <s v="ORD-GER-CPR-20141001"/>
    <x v="1"/>
    <s v="GER"/>
    <x v="2"/>
    <s v="CPR"/>
    <x v="3"/>
    <n v="120"/>
    <n v="180"/>
    <n v="472"/>
    <n v="56640"/>
    <n v="0.10999999999999999"/>
    <x v="3"/>
    <n v="84960"/>
    <n v="9345.5999999999985"/>
    <n v="75614.399999999994"/>
    <n v="18974.399999999994"/>
    <x v="0"/>
    <d v="2014-10-01T00:00:00"/>
    <x v="7"/>
  </r>
  <r>
    <s v="ORD-USA-GOV-20140301"/>
    <x v="4"/>
    <s v="USA"/>
    <x v="0"/>
    <s v="GOV"/>
    <x v="4"/>
    <n v="250"/>
    <n v="300"/>
    <n v="1579"/>
    <n v="394750"/>
    <n v="0.10999999999999999"/>
    <x v="3"/>
    <n v="473700"/>
    <n v="52106.999999999993"/>
    <n v="421593"/>
    <n v="26843"/>
    <x v="0"/>
    <d v="2014-03-01T00:00:00"/>
    <x v="3"/>
  </r>
  <r>
    <s v="ORD-MXC-CPR-20130901"/>
    <x v="3"/>
    <s v="MXC"/>
    <x v="2"/>
    <s v="CPR"/>
    <x v="4"/>
    <n v="250"/>
    <n v="300"/>
    <n v="1005"/>
    <n v="251250"/>
    <n v="0.10999999999999999"/>
    <x v="3"/>
    <n v="301500"/>
    <n v="33164.999999999993"/>
    <n v="268335"/>
    <n v="17085"/>
    <x v="1"/>
    <d v="2013-09-01T00:00:00"/>
    <x v="6"/>
  </r>
  <r>
    <s v="ORD-USA-MDM-20140701"/>
    <x v="4"/>
    <s v="USA"/>
    <x v="1"/>
    <s v="MDM"/>
    <x v="5"/>
    <n v="200"/>
    <n v="350"/>
    <n v="3199"/>
    <n v="639800"/>
    <n v="0.11001729707200167"/>
    <x v="3"/>
    <n v="1119650"/>
    <n v="123180.86666666667"/>
    <n v="996469.1333333333"/>
    <n v="356669.1333333333"/>
    <x v="0"/>
    <d v="2014-07-01T00:00:00"/>
    <x v="4"/>
  </r>
  <r>
    <s v="ORD-GER-CPR-20141001"/>
    <x v="1"/>
    <s v="GER"/>
    <x v="2"/>
    <s v="CPR"/>
    <x v="5"/>
    <n v="200"/>
    <n v="350"/>
    <n v="472"/>
    <n v="94400"/>
    <n v="0.10999999999999999"/>
    <x v="3"/>
    <n v="165200"/>
    <n v="18171.999999999996"/>
    <n v="147028"/>
    <n v="52628"/>
    <x v="0"/>
    <d v="2014-10-01T00:00:00"/>
    <x v="7"/>
  </r>
  <r>
    <s v="ORD-CND-CPR-20140201"/>
    <x v="0"/>
    <s v="CND"/>
    <x v="2"/>
    <s v="CPR"/>
    <x v="0"/>
    <n v="3"/>
    <n v="20"/>
    <n v="1937"/>
    <n v="5811"/>
    <n v="0.11"/>
    <x v="3"/>
    <n v="38740"/>
    <n v="4261.3999999999996"/>
    <n v="34478.6"/>
    <n v="28667.599999999999"/>
    <x v="0"/>
    <d v="2014-02-01T00:00:00"/>
    <x v="8"/>
  </r>
  <r>
    <s v="ORD-GER-GOV-20140301"/>
    <x v="1"/>
    <s v="GER"/>
    <x v="0"/>
    <s v="GOV"/>
    <x v="0"/>
    <n v="3"/>
    <n v="20"/>
    <n v="792"/>
    <n v="2376"/>
    <n v="0.11"/>
    <x v="3"/>
    <n v="15840"/>
    <n v="1742.4"/>
    <n v="14097.6"/>
    <n v="11721.6"/>
    <x v="0"/>
    <d v="2014-03-01T00:00:00"/>
    <x v="3"/>
  </r>
  <r>
    <s v="ORD-GER-SMB-20140701"/>
    <x v="1"/>
    <s v="GER"/>
    <x v="4"/>
    <s v="SMB"/>
    <x v="0"/>
    <n v="3"/>
    <n v="20"/>
    <n v="2811"/>
    <n v="8433"/>
    <n v="0.11"/>
    <x v="3"/>
    <n v="56220"/>
    <n v="6184.2"/>
    <n v="50035.8"/>
    <n v="41602.800000000003"/>
    <x v="0"/>
    <d v="2014-07-01T00:00:00"/>
    <x v="4"/>
  </r>
  <r>
    <s v="ORD-FRA-ENT-20141001"/>
    <x v="2"/>
    <s v="FRA"/>
    <x v="3"/>
    <s v="ENT"/>
    <x v="0"/>
    <n v="3"/>
    <n v="20"/>
    <n v="2441"/>
    <n v="7323"/>
    <n v="0.11"/>
    <x v="3"/>
    <n v="48820"/>
    <n v="5370.2"/>
    <n v="43449.8"/>
    <n v="36126.800000000003"/>
    <x v="0"/>
    <d v="2014-10-01T00:00:00"/>
    <x v="7"/>
  </r>
  <r>
    <s v="ORD-CND-MDM-20131101"/>
    <x v="0"/>
    <s v="CND"/>
    <x v="1"/>
    <s v="MDM"/>
    <x v="0"/>
    <n v="3"/>
    <n v="20"/>
    <n v="1560"/>
    <n v="4680"/>
    <n v="0.11"/>
    <x v="3"/>
    <n v="31200"/>
    <n v="3432"/>
    <n v="27768"/>
    <n v="23088"/>
    <x v="1"/>
    <d v="2013-11-01T00:00:00"/>
    <x v="9"/>
  </r>
  <r>
    <s v="ORD-MXC-GOV-20131101"/>
    <x v="3"/>
    <s v="MXC"/>
    <x v="0"/>
    <s v="GOV"/>
    <x v="0"/>
    <n v="3"/>
    <n v="20"/>
    <n v="2706"/>
    <n v="8118"/>
    <n v="0.11"/>
    <x v="3"/>
    <n v="54120"/>
    <n v="5953.2"/>
    <n v="48166.8"/>
    <n v="40048.800000000003"/>
    <x v="1"/>
    <d v="2013-11-01T00:00:00"/>
    <x v="9"/>
  </r>
  <r>
    <s v="ORD-GER-GOV-20140101"/>
    <x v="1"/>
    <s v="GER"/>
    <x v="0"/>
    <s v="GOV"/>
    <x v="1"/>
    <n v="5"/>
    <n v="15"/>
    <n v="766"/>
    <n v="3830"/>
    <n v="0.11"/>
    <x v="3"/>
    <n v="11490"/>
    <n v="1263.9000000000001"/>
    <n v="10226.1"/>
    <n v="6396.1"/>
    <x v="0"/>
    <d v="2014-01-01T00:00:00"/>
    <x v="0"/>
  </r>
  <r>
    <s v="ORD-GER-GOV-20131001"/>
    <x v="1"/>
    <s v="GER"/>
    <x v="0"/>
    <s v="GOV"/>
    <x v="1"/>
    <n v="5"/>
    <n v="15"/>
    <n v="2992"/>
    <n v="14960"/>
    <n v="0.11"/>
    <x v="3"/>
    <n v="44880"/>
    <n v="4936.8"/>
    <n v="39943.199999999997"/>
    <n v="24983.199999999997"/>
    <x v="1"/>
    <d v="2013-10-01T00:00:00"/>
    <x v="7"/>
  </r>
  <r>
    <s v="ORD-MXC-MDM-20141201"/>
    <x v="3"/>
    <s v="MXC"/>
    <x v="1"/>
    <s v="MDM"/>
    <x v="1"/>
    <n v="5"/>
    <n v="15"/>
    <n v="2157"/>
    <n v="10785"/>
    <n v="0.11"/>
    <x v="3"/>
    <n v="32355"/>
    <n v="3559.05"/>
    <n v="28795.95"/>
    <n v="18010.95"/>
    <x v="0"/>
    <d v="2014-12-01T00:00:00"/>
    <x v="2"/>
  </r>
  <r>
    <s v="ORD-CND-SMB-20140101"/>
    <x v="0"/>
    <s v="CND"/>
    <x v="4"/>
    <s v="SMB"/>
    <x v="2"/>
    <n v="10"/>
    <n v="20"/>
    <n v="873"/>
    <n v="8730"/>
    <n v="0.11"/>
    <x v="3"/>
    <n v="17460"/>
    <n v="1920.6"/>
    <n v="15539.4"/>
    <n v="6809.4"/>
    <x v="0"/>
    <d v="2014-01-01T00:00:00"/>
    <x v="0"/>
  </r>
  <r>
    <s v="ORD-MXC-GOV-20140301"/>
    <x v="3"/>
    <s v="MXC"/>
    <x v="0"/>
    <s v="GOV"/>
    <x v="2"/>
    <n v="10"/>
    <n v="20"/>
    <n v="1122"/>
    <n v="11220"/>
    <n v="0.11"/>
    <x v="3"/>
    <n v="22440"/>
    <n v="2468.4"/>
    <n v="19971.599999999999"/>
    <n v="8751.5999999999985"/>
    <x v="0"/>
    <d v="2014-03-01T00:00:00"/>
    <x v="3"/>
  </r>
  <r>
    <s v="ORD-CND-GOV-20140701"/>
    <x v="0"/>
    <s v="CND"/>
    <x v="0"/>
    <s v="GOV"/>
    <x v="2"/>
    <n v="10"/>
    <n v="20"/>
    <n v="2104"/>
    <n v="21040"/>
    <n v="0.11002614068441065"/>
    <x v="3"/>
    <n v="42080"/>
    <n v="4629.8999999999996"/>
    <n v="37450.1"/>
    <n v="16410.099999999999"/>
    <x v="0"/>
    <d v="2014-07-01T00:00:00"/>
    <x v="4"/>
  </r>
  <r>
    <s v="ORD-CND-CPR-20140701"/>
    <x v="0"/>
    <s v="CND"/>
    <x v="2"/>
    <s v="CPR"/>
    <x v="2"/>
    <n v="10"/>
    <n v="20"/>
    <n v="4026"/>
    <n v="40260"/>
    <n v="0.11"/>
    <x v="3"/>
    <n v="80520"/>
    <n v="8857.2000000000007"/>
    <n v="71662.8"/>
    <n v="31402.800000000003"/>
    <x v="0"/>
    <d v="2014-07-01T00:00:00"/>
    <x v="4"/>
  </r>
  <r>
    <s v="ORD-FRA-CPR-20140701"/>
    <x v="2"/>
    <s v="FRA"/>
    <x v="2"/>
    <s v="CPR"/>
    <x v="2"/>
    <n v="10"/>
    <n v="20"/>
    <n v="2425"/>
    <n v="24250"/>
    <n v="0.11002268041237113"/>
    <x v="3"/>
    <n v="48500"/>
    <n v="5336.1"/>
    <n v="43163.9"/>
    <n v="18913.900000000001"/>
    <x v="0"/>
    <d v="2014-07-01T00:00:00"/>
    <x v="4"/>
  </r>
  <r>
    <s v="ORD-CND-GOV-20140801"/>
    <x v="0"/>
    <s v="CND"/>
    <x v="0"/>
    <s v="GOV"/>
    <x v="2"/>
    <n v="10"/>
    <n v="20"/>
    <n v="2394"/>
    <n v="23940"/>
    <n v="0.11"/>
    <x v="3"/>
    <n v="47880"/>
    <n v="5266.8"/>
    <n v="42613.2"/>
    <n v="18673.199999999997"/>
    <x v="0"/>
    <d v="2014-08-01T00:00:00"/>
    <x v="5"/>
  </r>
  <r>
    <s v="ORD-MXC-MDM-20140801"/>
    <x v="3"/>
    <s v="MXC"/>
    <x v="1"/>
    <s v="MDM"/>
    <x v="2"/>
    <n v="10"/>
    <n v="20"/>
    <n v="1984"/>
    <n v="19840"/>
    <n v="0.11"/>
    <x v="3"/>
    <n v="39680"/>
    <n v="4364.8"/>
    <n v="35315.199999999997"/>
    <n v="15475.199999999997"/>
    <x v="0"/>
    <d v="2014-08-01T00:00:00"/>
    <x v="5"/>
  </r>
  <r>
    <s v="ORD-FRA-ENT-20141001"/>
    <x v="2"/>
    <s v="FRA"/>
    <x v="3"/>
    <s v="ENT"/>
    <x v="2"/>
    <n v="10"/>
    <n v="20"/>
    <n v="2441"/>
    <n v="24410"/>
    <n v="0.11"/>
    <x v="3"/>
    <n v="48820"/>
    <n v="5370.2"/>
    <n v="43449.8"/>
    <n v="19039.800000000003"/>
    <x v="0"/>
    <d v="2014-10-01T00:00:00"/>
    <x v="7"/>
  </r>
  <r>
    <s v="ORD-GER-GOV-20131001"/>
    <x v="1"/>
    <s v="GER"/>
    <x v="0"/>
    <s v="GOV"/>
    <x v="2"/>
    <n v="10"/>
    <n v="20"/>
    <n v="2992"/>
    <n v="29920"/>
    <n v="0.11"/>
    <x v="3"/>
    <n v="59840"/>
    <n v="6582.4"/>
    <n v="53257.599999999999"/>
    <n v="23337.599999999999"/>
    <x v="1"/>
    <d v="2013-10-01T00:00:00"/>
    <x v="7"/>
  </r>
  <r>
    <s v="ORD-CND-SMB-20141101"/>
    <x v="0"/>
    <s v="CND"/>
    <x v="4"/>
    <s v="SMB"/>
    <x v="2"/>
    <n v="10"/>
    <n v="20"/>
    <n v="1366"/>
    <n v="13660"/>
    <n v="0.11"/>
    <x v="3"/>
    <n v="27320"/>
    <n v="3005.2"/>
    <n v="24314.799999999999"/>
    <n v="10654.8"/>
    <x v="0"/>
    <d v="2014-11-01T00:00:00"/>
    <x v="9"/>
  </r>
  <r>
    <s v="ORD-FRA-GOV-20130901"/>
    <x v="2"/>
    <s v="FRA"/>
    <x v="0"/>
    <s v="GOV"/>
    <x v="3"/>
    <n v="120"/>
    <n v="180"/>
    <n v="2805"/>
    <n v="336600"/>
    <n v="0.11"/>
    <x v="3"/>
    <n v="504900"/>
    <n v="55539"/>
    <n v="449361"/>
    <n v="112761"/>
    <x v="1"/>
    <d v="2013-09-01T00:00:00"/>
    <x v="6"/>
  </r>
  <r>
    <s v="ORD-MXC-MDM-20130901"/>
    <x v="3"/>
    <s v="MXC"/>
    <x v="1"/>
    <s v="MDM"/>
    <x v="3"/>
    <n v="120"/>
    <n v="180"/>
    <n v="655"/>
    <n v="78600"/>
    <n v="0.11"/>
    <x v="3"/>
    <n v="117900"/>
    <n v="12969"/>
    <n v="104931"/>
    <n v="26331"/>
    <x v="1"/>
    <d v="2013-09-01T00:00:00"/>
    <x v="6"/>
  </r>
  <r>
    <s v="ORD-MXC-GOV-20131001"/>
    <x v="3"/>
    <s v="MXC"/>
    <x v="0"/>
    <s v="GOV"/>
    <x v="3"/>
    <n v="120"/>
    <n v="180"/>
    <n v="344"/>
    <n v="41280"/>
    <n v="0.11"/>
    <x v="3"/>
    <n v="61920"/>
    <n v="6811.2"/>
    <n v="55108.800000000003"/>
    <n v="13828.800000000003"/>
    <x v="1"/>
    <d v="2013-10-01T00:00:00"/>
    <x v="7"/>
  </r>
  <r>
    <s v="ORD-CND-GOV-20141101"/>
    <x v="0"/>
    <s v="CND"/>
    <x v="0"/>
    <s v="GOV"/>
    <x v="3"/>
    <n v="120"/>
    <n v="180"/>
    <n v="1808"/>
    <n v="216960"/>
    <n v="0.11"/>
    <x v="3"/>
    <n v="325440"/>
    <n v="35798.400000000001"/>
    <n v="289641.59999999998"/>
    <n v="72681.599999999977"/>
    <x v="0"/>
    <d v="2014-11-01T00:00:00"/>
    <x v="9"/>
  </r>
  <r>
    <s v="ORD-FRA-CPR-20140101"/>
    <x v="2"/>
    <s v="FRA"/>
    <x v="2"/>
    <s v="CPR"/>
    <x v="4"/>
    <n v="250"/>
    <n v="300"/>
    <n v="1734"/>
    <n v="433500"/>
    <n v="0.11"/>
    <x v="3"/>
    <n v="520200"/>
    <n v="57222"/>
    <n v="462978"/>
    <n v="29478"/>
    <x v="0"/>
    <d v="2014-01-01T00:00:00"/>
    <x v="0"/>
  </r>
  <r>
    <s v="ORD-MXC-ENT-20140101"/>
    <x v="3"/>
    <s v="MXC"/>
    <x v="3"/>
    <s v="ENT"/>
    <x v="4"/>
    <n v="250"/>
    <n v="300"/>
    <n v="554"/>
    <n v="138500"/>
    <n v="0.11"/>
    <x v="3"/>
    <n v="166200"/>
    <n v="18282"/>
    <n v="147918"/>
    <n v="9418"/>
    <x v="0"/>
    <d v="2014-01-01T00:00:00"/>
    <x v="0"/>
  </r>
  <r>
    <s v="ORD-CND-GOV-20131101"/>
    <x v="0"/>
    <s v="CND"/>
    <x v="0"/>
    <s v="GOV"/>
    <x v="4"/>
    <n v="250"/>
    <n v="300"/>
    <n v="2935"/>
    <n v="733750"/>
    <n v="0.11"/>
    <x v="3"/>
    <n v="880500"/>
    <n v="96855"/>
    <n v="783645"/>
    <n v="49895"/>
    <x v="1"/>
    <d v="2013-11-01T00:00:00"/>
    <x v="9"/>
  </r>
  <r>
    <s v="ORD-GER-ENT-20140101"/>
    <x v="1"/>
    <s v="GER"/>
    <x v="3"/>
    <s v="ENT"/>
    <x v="5"/>
    <n v="200"/>
    <n v="350"/>
    <n v="3165"/>
    <n v="633000"/>
    <n v="0.11"/>
    <x v="3"/>
    <n v="1107750"/>
    <n v="121852.5"/>
    <n v="985897.5"/>
    <n v="352897.5"/>
    <x v="0"/>
    <d v="2014-01-01T00:00:00"/>
    <x v="0"/>
  </r>
  <r>
    <s v="ORD-MXC-GOV-20140101"/>
    <x v="3"/>
    <s v="MXC"/>
    <x v="0"/>
    <s v="GOV"/>
    <x v="5"/>
    <n v="200"/>
    <n v="350"/>
    <n v="2629"/>
    <n v="525800"/>
    <n v="0.11"/>
    <x v="3"/>
    <n v="920150"/>
    <n v="101216.5"/>
    <n v="818933.5"/>
    <n v="293133.5"/>
    <x v="0"/>
    <d v="2014-01-01T00:00:00"/>
    <x v="0"/>
  </r>
  <r>
    <s v="ORD-FRA-ENT-20140501"/>
    <x v="2"/>
    <s v="FRA"/>
    <x v="3"/>
    <s v="ENT"/>
    <x v="5"/>
    <n v="200"/>
    <n v="350"/>
    <n v="1433"/>
    <n v="286600"/>
    <n v="0.11"/>
    <x v="3"/>
    <n v="501550"/>
    <n v="55170.5"/>
    <n v="446379.5"/>
    <n v="159779.5"/>
    <x v="0"/>
    <d v="2014-05-01T00:00:00"/>
    <x v="11"/>
  </r>
  <r>
    <s v="ORD-MXC-ENT-20130901"/>
    <x v="3"/>
    <s v="MXC"/>
    <x v="3"/>
    <s v="ENT"/>
    <x v="5"/>
    <n v="200"/>
    <n v="350"/>
    <n v="947"/>
    <n v="189400"/>
    <n v="0.11"/>
    <x v="3"/>
    <n v="331450"/>
    <n v="36459.5"/>
    <n v="294990.5"/>
    <n v="105590.5"/>
    <x v="1"/>
    <d v="2013-09-01T00:00:00"/>
    <x v="6"/>
  </r>
  <r>
    <s v="ORD-MXC-GOV-20131001"/>
    <x v="3"/>
    <s v="MXC"/>
    <x v="0"/>
    <s v="GOV"/>
    <x v="5"/>
    <n v="200"/>
    <n v="350"/>
    <n v="344"/>
    <n v="68800"/>
    <n v="0.11"/>
    <x v="3"/>
    <n v="120400"/>
    <n v="13244"/>
    <n v="107156"/>
    <n v="38356"/>
    <x v="1"/>
    <d v="2013-10-01T00:00:00"/>
    <x v="7"/>
  </r>
  <r>
    <s v="ORD-MXC-MDM-20141201"/>
    <x v="3"/>
    <s v="MXC"/>
    <x v="1"/>
    <s v="MDM"/>
    <x v="5"/>
    <n v="200"/>
    <n v="350"/>
    <n v="2157"/>
    <n v="431400"/>
    <n v="0.11"/>
    <x v="3"/>
    <n v="754950"/>
    <n v="83044.5"/>
    <n v="671905.5"/>
    <n v="240505.5"/>
    <x v="0"/>
    <d v="2014-12-01T00:00:00"/>
    <x v="2"/>
  </r>
  <r>
    <s v="ORD-USA-GOV-20130901"/>
    <x v="4"/>
    <s v="USA"/>
    <x v="0"/>
    <s v="GOV"/>
    <x v="2"/>
    <n v="10"/>
    <n v="20"/>
    <n v="380"/>
    <n v="3800"/>
    <n v="0.11000000000000001"/>
    <x v="3"/>
    <n v="7600"/>
    <n v="836.00000000000011"/>
    <n v="6764"/>
    <n v="2964"/>
    <x v="1"/>
    <d v="2013-09-01T00:00:00"/>
    <x v="6"/>
  </r>
  <r>
    <s v="ORD-MXC-GOV-20140601"/>
    <x v="3"/>
    <s v="MXC"/>
    <x v="0"/>
    <s v="GOV"/>
    <x v="0"/>
    <n v="3"/>
    <n v="20"/>
    <n v="886"/>
    <n v="2658"/>
    <n v="0.12"/>
    <x v="3"/>
    <n v="17720"/>
    <n v="2126.4"/>
    <n v="15593.6"/>
    <n v="12935.6"/>
    <x v="0"/>
    <d v="2014-06-01T00:00:00"/>
    <x v="1"/>
  </r>
  <r>
    <s v="ORD-CND-ENT-20130901"/>
    <x v="0"/>
    <s v="CND"/>
    <x v="3"/>
    <s v="ENT"/>
    <x v="0"/>
    <n v="3"/>
    <n v="20"/>
    <n v="2416"/>
    <n v="7248"/>
    <n v="0.12"/>
    <x v="3"/>
    <n v="48320"/>
    <n v="5798.4"/>
    <n v="42521.599999999999"/>
    <n v="35273.599999999999"/>
    <x v="1"/>
    <d v="2013-09-01T00:00:00"/>
    <x v="6"/>
  </r>
  <r>
    <s v="ORD-MXC-ENT-20141001"/>
    <x v="3"/>
    <s v="MXC"/>
    <x v="3"/>
    <s v="ENT"/>
    <x v="0"/>
    <n v="3"/>
    <n v="20"/>
    <n v="2156"/>
    <n v="6468"/>
    <n v="0.12"/>
    <x v="3"/>
    <n v="43120"/>
    <n v="5174.3999999999996"/>
    <n v="37945.599999999999"/>
    <n v="31477.599999999999"/>
    <x v="0"/>
    <d v="2014-10-01T00:00:00"/>
    <x v="7"/>
  </r>
  <r>
    <s v="ORD-CND-MDM-20141101"/>
    <x v="0"/>
    <s v="CND"/>
    <x v="1"/>
    <s v="MDM"/>
    <x v="0"/>
    <n v="3"/>
    <n v="20"/>
    <n v="2689"/>
    <n v="8067"/>
    <n v="0.12"/>
    <x v="3"/>
    <n v="53780"/>
    <n v="6453.5999999999995"/>
    <n v="47326.400000000001"/>
    <n v="39259.4"/>
    <x v="0"/>
    <d v="2014-11-01T00:00:00"/>
    <x v="9"/>
  </r>
  <r>
    <s v="ORD-USA-MDM-20140301"/>
    <x v="4"/>
    <s v="USA"/>
    <x v="1"/>
    <s v="MDM"/>
    <x v="1"/>
    <n v="5"/>
    <n v="15"/>
    <n v="677"/>
    <n v="3385"/>
    <n v="0.12"/>
    <x v="3"/>
    <n v="10155"/>
    <n v="1218.5999999999999"/>
    <n v="8936.4"/>
    <n v="5551.4"/>
    <x v="0"/>
    <d v="2014-03-01T00:00:00"/>
    <x v="3"/>
  </r>
  <r>
    <s v="ORD-FRA-SMB-20140401"/>
    <x v="2"/>
    <s v="FRA"/>
    <x v="4"/>
    <s v="SMB"/>
    <x v="1"/>
    <n v="5"/>
    <n v="15"/>
    <n v="1773"/>
    <n v="8865"/>
    <n v="0.12"/>
    <x v="3"/>
    <n v="26595"/>
    <n v="3191.4"/>
    <n v="23403.599999999999"/>
    <n v="14538.599999999999"/>
    <x v="0"/>
    <d v="2014-04-01T00:00:00"/>
    <x v="10"/>
  </r>
  <r>
    <s v="ORD-MXC-GOV-20140901"/>
    <x v="3"/>
    <s v="MXC"/>
    <x v="0"/>
    <s v="GOV"/>
    <x v="1"/>
    <n v="5"/>
    <n v="15"/>
    <n v="2420"/>
    <n v="12100"/>
    <n v="0.12"/>
    <x v="3"/>
    <n v="36300"/>
    <n v="4356"/>
    <n v="31944"/>
    <n v="19844"/>
    <x v="0"/>
    <d v="2014-09-01T00:00:00"/>
    <x v="6"/>
  </r>
  <r>
    <s v="ORD-CND-GOV-20141001"/>
    <x v="0"/>
    <s v="CND"/>
    <x v="0"/>
    <s v="GOV"/>
    <x v="1"/>
    <n v="5"/>
    <n v="15"/>
    <n v="2734"/>
    <n v="13670"/>
    <n v="0.12"/>
    <x v="3"/>
    <n v="41010"/>
    <n v="4921.2"/>
    <n v="36088.800000000003"/>
    <n v="22418.800000000003"/>
    <x v="0"/>
    <d v="2014-10-01T00:00:00"/>
    <x v="7"/>
  </r>
  <r>
    <s v="ORD-MXC-GOV-20131001"/>
    <x v="3"/>
    <s v="MXC"/>
    <x v="0"/>
    <s v="GOV"/>
    <x v="1"/>
    <n v="5"/>
    <n v="15"/>
    <n v="1715"/>
    <n v="8575"/>
    <n v="0.12"/>
    <x v="3"/>
    <n v="25725"/>
    <n v="3087"/>
    <n v="22638"/>
    <n v="14063"/>
    <x v="1"/>
    <d v="2013-10-01T00:00:00"/>
    <x v="7"/>
  </r>
  <r>
    <s v="ORD-FRA-SMB-20131201"/>
    <x v="2"/>
    <s v="FRA"/>
    <x v="4"/>
    <s v="SMB"/>
    <x v="1"/>
    <n v="5"/>
    <n v="15"/>
    <n v="1186"/>
    <n v="5930"/>
    <n v="0.12"/>
    <x v="3"/>
    <n v="17790"/>
    <n v="2134.7999999999997"/>
    <n v="15655.2"/>
    <n v="9725.2000000000007"/>
    <x v="1"/>
    <d v="2013-12-01T00:00:00"/>
    <x v="2"/>
  </r>
  <r>
    <s v="ORD-USA-SMB-20140101"/>
    <x v="4"/>
    <s v="USA"/>
    <x v="4"/>
    <s v="SMB"/>
    <x v="2"/>
    <n v="10"/>
    <n v="20"/>
    <n v="3495"/>
    <n v="34950"/>
    <n v="0.12"/>
    <x v="3"/>
    <n v="69900"/>
    <n v="8388"/>
    <n v="61512"/>
    <n v="26562"/>
    <x v="0"/>
    <d v="2014-01-01T00:00:00"/>
    <x v="0"/>
  </r>
  <r>
    <s v="ORD-MXC-GOV-20140601"/>
    <x v="3"/>
    <s v="MXC"/>
    <x v="0"/>
    <s v="GOV"/>
    <x v="2"/>
    <n v="10"/>
    <n v="20"/>
    <n v="886"/>
    <n v="8860"/>
    <n v="0.12"/>
    <x v="3"/>
    <n v="17720"/>
    <n v="2126.4"/>
    <n v="15593.6"/>
    <n v="6733.6"/>
    <x v="0"/>
    <d v="2014-06-01T00:00:00"/>
    <x v="1"/>
  </r>
  <r>
    <s v="ORD-MXC-ENT-20141001"/>
    <x v="3"/>
    <s v="MXC"/>
    <x v="3"/>
    <s v="ENT"/>
    <x v="2"/>
    <n v="10"/>
    <n v="20"/>
    <n v="2156"/>
    <n v="21560"/>
    <n v="0.12"/>
    <x v="3"/>
    <n v="43120"/>
    <n v="5174.3999999999996"/>
    <n v="37945.599999999999"/>
    <n v="16385.599999999999"/>
    <x v="0"/>
    <d v="2014-10-01T00:00:00"/>
    <x v="7"/>
  </r>
  <r>
    <s v="ORD-MXC-GOV-20141001"/>
    <x v="3"/>
    <s v="MXC"/>
    <x v="0"/>
    <s v="GOV"/>
    <x v="2"/>
    <n v="10"/>
    <n v="20"/>
    <n v="905"/>
    <n v="9050"/>
    <n v="0.12"/>
    <x v="3"/>
    <n v="18100"/>
    <n v="2172"/>
    <n v="15928"/>
    <n v="6878"/>
    <x v="0"/>
    <d v="2014-10-01T00:00:00"/>
    <x v="7"/>
  </r>
  <r>
    <s v="ORD-MXC-GOV-20131001"/>
    <x v="3"/>
    <s v="MXC"/>
    <x v="0"/>
    <s v="GOV"/>
    <x v="2"/>
    <n v="10"/>
    <n v="20"/>
    <n v="1715"/>
    <n v="17150"/>
    <n v="0.12"/>
    <x v="3"/>
    <n v="34300"/>
    <n v="4116"/>
    <n v="30184"/>
    <n v="13034"/>
    <x v="1"/>
    <d v="2013-10-01T00:00:00"/>
    <x v="7"/>
  </r>
  <r>
    <s v="ORD-FRA-GOV-20141101"/>
    <x v="2"/>
    <s v="FRA"/>
    <x v="0"/>
    <s v="GOV"/>
    <x v="2"/>
    <n v="10"/>
    <n v="20"/>
    <n v="1594"/>
    <n v="15940"/>
    <n v="0.12"/>
    <x v="3"/>
    <n v="31880"/>
    <n v="3825.6"/>
    <n v="28054.400000000001"/>
    <n v="12114.400000000001"/>
    <x v="0"/>
    <d v="2014-11-01T00:00:00"/>
    <x v="9"/>
  </r>
  <r>
    <s v="ORD-GER-SMB-20141101"/>
    <x v="1"/>
    <s v="GER"/>
    <x v="4"/>
    <s v="SMB"/>
    <x v="2"/>
    <n v="10"/>
    <n v="20"/>
    <n v="1359"/>
    <n v="13590"/>
    <n v="0.12"/>
    <x v="3"/>
    <n v="27180"/>
    <n v="3261.6"/>
    <n v="23918.400000000001"/>
    <n v="10328.400000000001"/>
    <x v="0"/>
    <d v="2014-11-01T00:00:00"/>
    <x v="9"/>
  </r>
  <r>
    <s v="ORD-MXC-SMB-20141101"/>
    <x v="3"/>
    <s v="MXC"/>
    <x v="4"/>
    <s v="SMB"/>
    <x v="2"/>
    <n v="10"/>
    <n v="20"/>
    <n v="2150"/>
    <n v="21500"/>
    <n v="0.12"/>
    <x v="3"/>
    <n v="43000"/>
    <n v="5160"/>
    <n v="37840"/>
    <n v="16340"/>
    <x v="0"/>
    <d v="2014-11-01T00:00:00"/>
    <x v="9"/>
  </r>
  <r>
    <s v="ORD-MXC-GOV-20141101"/>
    <x v="3"/>
    <s v="MXC"/>
    <x v="0"/>
    <s v="GOV"/>
    <x v="2"/>
    <n v="10"/>
    <n v="20"/>
    <n v="1197"/>
    <n v="11970"/>
    <n v="0.12"/>
    <x v="3"/>
    <n v="23940"/>
    <n v="2872.7999999999997"/>
    <n v="21067.200000000001"/>
    <n v="9097.2000000000007"/>
    <x v="0"/>
    <d v="2014-11-01T00:00:00"/>
    <x v="9"/>
  </r>
  <r>
    <s v="ORD-MXC-MDM-20131201"/>
    <x v="3"/>
    <s v="MXC"/>
    <x v="1"/>
    <s v="MDM"/>
    <x v="2"/>
    <n v="10"/>
    <n v="20"/>
    <n v="380"/>
    <n v="3800"/>
    <n v="0.12"/>
    <x v="3"/>
    <n v="7600"/>
    <n v="912"/>
    <n v="6688"/>
    <n v="2888"/>
    <x v="1"/>
    <d v="2013-12-01T00:00:00"/>
    <x v="2"/>
  </r>
  <r>
    <s v="ORD-MXC-GOV-20141201"/>
    <x v="3"/>
    <s v="MXC"/>
    <x v="0"/>
    <s v="GOV"/>
    <x v="2"/>
    <n v="10"/>
    <n v="20"/>
    <n v="1233"/>
    <n v="12330"/>
    <n v="0.12"/>
    <x v="3"/>
    <n v="24660"/>
    <n v="2959.2"/>
    <n v="21700.799999999999"/>
    <n v="9370.7999999999993"/>
    <x v="0"/>
    <d v="2014-12-01T00:00:00"/>
    <x v="2"/>
  </r>
  <r>
    <s v="ORD-MXC-GOV-20140701"/>
    <x v="3"/>
    <s v="MXC"/>
    <x v="0"/>
    <s v="GOV"/>
    <x v="3"/>
    <n v="120"/>
    <n v="180"/>
    <n v="1395"/>
    <n v="167400"/>
    <n v="0.12"/>
    <x v="3"/>
    <n v="251100"/>
    <n v="30132"/>
    <n v="220968"/>
    <n v="53568"/>
    <x v="0"/>
    <d v="2014-07-01T00:00:00"/>
    <x v="4"/>
  </r>
  <r>
    <s v="ORD-USA-GOV-20141001"/>
    <x v="4"/>
    <s v="USA"/>
    <x v="0"/>
    <s v="GOV"/>
    <x v="3"/>
    <n v="120"/>
    <n v="180"/>
    <n v="986"/>
    <n v="118320"/>
    <n v="0.12"/>
    <x v="3"/>
    <n v="177480"/>
    <n v="21297.599999999999"/>
    <n v="156182.39999999999"/>
    <n v="37862.399999999994"/>
    <x v="0"/>
    <d v="2014-10-01T00:00:00"/>
    <x v="7"/>
  </r>
  <r>
    <s v="ORD-MXC-GOV-20141001"/>
    <x v="3"/>
    <s v="MXC"/>
    <x v="0"/>
    <s v="GOV"/>
    <x v="3"/>
    <n v="120"/>
    <n v="180"/>
    <n v="905"/>
    <n v="108600"/>
    <n v="0.12"/>
    <x v="3"/>
    <n v="162900"/>
    <n v="19548"/>
    <n v="143352"/>
    <n v="34752"/>
    <x v="0"/>
    <d v="2014-10-01T00:00:00"/>
    <x v="7"/>
  </r>
  <r>
    <s v="ORD-CND-CPR-20140501"/>
    <x v="0"/>
    <s v="CND"/>
    <x v="2"/>
    <s v="CPR"/>
    <x v="4"/>
    <n v="250"/>
    <n v="300"/>
    <n v="2109"/>
    <n v="527250"/>
    <n v="0.12"/>
    <x v="3"/>
    <n v="632700"/>
    <n v="75924"/>
    <n v="556776"/>
    <n v="29526"/>
    <x v="0"/>
    <d v="2014-05-01T00:00:00"/>
    <x v="11"/>
  </r>
  <r>
    <s v="ORD-FRA-MDM-20140701"/>
    <x v="2"/>
    <s v="FRA"/>
    <x v="1"/>
    <s v="MDM"/>
    <x v="4"/>
    <n v="250"/>
    <n v="300"/>
    <n v="3874"/>
    <n v="968500"/>
    <n v="0.12001548786783686"/>
    <x v="3"/>
    <n v="1162200"/>
    <n v="139482"/>
    <n v="1022718"/>
    <n v="54218"/>
    <x v="0"/>
    <d v="2014-07-01T00:00:00"/>
    <x v="4"/>
  </r>
  <r>
    <s v="ORD-CND-GOV-20130901"/>
    <x v="0"/>
    <s v="CND"/>
    <x v="0"/>
    <s v="GOV"/>
    <x v="4"/>
    <n v="250"/>
    <n v="300"/>
    <n v="623"/>
    <n v="155750"/>
    <n v="0.12"/>
    <x v="3"/>
    <n v="186900"/>
    <n v="22428"/>
    <n v="164472"/>
    <n v="8722"/>
    <x v="1"/>
    <d v="2013-09-01T00:00:00"/>
    <x v="6"/>
  </r>
  <r>
    <s v="ORD-USA-GOV-20141001"/>
    <x v="4"/>
    <s v="USA"/>
    <x v="0"/>
    <s v="GOV"/>
    <x v="4"/>
    <n v="250"/>
    <n v="300"/>
    <n v="986"/>
    <n v="246500"/>
    <n v="0.12"/>
    <x v="3"/>
    <n v="295800"/>
    <n v="35496"/>
    <n v="260304"/>
    <n v="13804"/>
    <x v="0"/>
    <d v="2014-10-01T00:00:00"/>
    <x v="7"/>
  </r>
  <r>
    <s v="ORD-USA-ENT-20141101"/>
    <x v="4"/>
    <s v="USA"/>
    <x v="3"/>
    <s v="ENT"/>
    <x v="4"/>
    <n v="250"/>
    <n v="300"/>
    <n v="2387"/>
    <n v="596750"/>
    <n v="0.12"/>
    <x v="3"/>
    <n v="716100"/>
    <n v="85932"/>
    <n v="630168"/>
    <n v="33418"/>
    <x v="0"/>
    <d v="2014-11-01T00:00:00"/>
    <x v="9"/>
  </r>
  <r>
    <s v="ORD-MXC-GOV-20141201"/>
    <x v="3"/>
    <s v="MXC"/>
    <x v="0"/>
    <s v="GOV"/>
    <x v="4"/>
    <n v="250"/>
    <n v="300"/>
    <n v="1233"/>
    <n v="308250"/>
    <n v="0.12"/>
    <x v="3"/>
    <n v="369900"/>
    <n v="44388"/>
    <n v="325512"/>
    <n v="17262"/>
    <x v="0"/>
    <d v="2014-12-01T00:00:00"/>
    <x v="2"/>
  </r>
  <r>
    <s v="ORD-USA-GOV-20140201"/>
    <x v="4"/>
    <s v="USA"/>
    <x v="0"/>
    <s v="GOV"/>
    <x v="5"/>
    <n v="200"/>
    <n v="350"/>
    <n v="270"/>
    <n v="54000"/>
    <n v="0.12"/>
    <x v="3"/>
    <n v="94500"/>
    <n v="11340"/>
    <n v="83160"/>
    <n v="29160"/>
    <x v="0"/>
    <d v="2014-02-01T00:00:00"/>
    <x v="8"/>
  </r>
  <r>
    <s v="ORD-FRA-GOV-20140701"/>
    <x v="2"/>
    <s v="FRA"/>
    <x v="0"/>
    <s v="GOV"/>
    <x v="5"/>
    <n v="200"/>
    <n v="350"/>
    <n v="3421"/>
    <n v="684200"/>
    <n v="0.1200175387313651"/>
    <x v="3"/>
    <n v="1197350"/>
    <n v="143703"/>
    <n v="1053647"/>
    <n v="369447"/>
    <x v="0"/>
    <d v="2014-07-01T00:00:00"/>
    <x v="4"/>
  </r>
  <r>
    <s v="ORD-CND-GOV-20141001"/>
    <x v="0"/>
    <s v="CND"/>
    <x v="0"/>
    <s v="GOV"/>
    <x v="5"/>
    <n v="200"/>
    <n v="350"/>
    <n v="2734"/>
    <n v="546800"/>
    <n v="0.12"/>
    <x v="3"/>
    <n v="956900"/>
    <n v="114828"/>
    <n v="842072"/>
    <n v="295272"/>
    <x v="0"/>
    <d v="2014-10-01T00:00:00"/>
    <x v="7"/>
  </r>
  <r>
    <s v="ORD-USA-MDM-20131101"/>
    <x v="4"/>
    <s v="USA"/>
    <x v="1"/>
    <s v="MDM"/>
    <x v="5"/>
    <n v="200"/>
    <n v="350"/>
    <n v="2548"/>
    <n v="509600"/>
    <n v="0.12"/>
    <x v="3"/>
    <n v="891800"/>
    <n v="107016"/>
    <n v="784784"/>
    <n v="275184"/>
    <x v="1"/>
    <d v="2013-11-01T00:00:00"/>
    <x v="9"/>
  </r>
  <r>
    <s v="ORD-FRA-GOV-20140101"/>
    <x v="2"/>
    <s v="FRA"/>
    <x v="0"/>
    <s v="GOV"/>
    <x v="0"/>
    <n v="3"/>
    <n v="20"/>
    <n v="2521"/>
    <n v="7563"/>
    <n v="0.12002380007933361"/>
    <x v="3"/>
    <n v="50420"/>
    <n v="6051.6"/>
    <n v="44368.4"/>
    <n v="36805.4"/>
    <x v="0"/>
    <d v="2014-01-01T00:00:00"/>
    <x v="0"/>
  </r>
  <r>
    <s v="ORD-MXC-CPR-20140501"/>
    <x v="3"/>
    <s v="MXC"/>
    <x v="2"/>
    <s v="CPR"/>
    <x v="1"/>
    <n v="5"/>
    <n v="15"/>
    <n v="2661"/>
    <n v="13305"/>
    <n v="0.12000000000000001"/>
    <x v="3"/>
    <n v="39915"/>
    <n v="4789.8"/>
    <n v="35125.199999999997"/>
    <n v="21820.199999999997"/>
    <x v="0"/>
    <d v="2014-05-01T00:00:00"/>
    <x v="11"/>
  </r>
  <r>
    <s v="ORD-GER-GOV-20141201"/>
    <x v="1"/>
    <s v="GER"/>
    <x v="0"/>
    <s v="GOV"/>
    <x v="2"/>
    <n v="10"/>
    <n v="20"/>
    <n v="1531"/>
    <n v="15310"/>
    <n v="0.12000000000000001"/>
    <x v="3"/>
    <n v="30620"/>
    <n v="3674.4"/>
    <n v="26945.599999999999"/>
    <n v="11635.599999999999"/>
    <x v="0"/>
    <d v="2014-12-01T00:00:00"/>
    <x v="2"/>
  </r>
  <r>
    <s v="ORD-FRA-GOV-20140301"/>
    <x v="2"/>
    <s v="FRA"/>
    <x v="0"/>
    <s v="GOV"/>
    <x v="4"/>
    <n v="250"/>
    <n v="300"/>
    <n v="1491"/>
    <n v="372750"/>
    <n v="0.12000000000000001"/>
    <x v="3"/>
    <n v="447300"/>
    <n v="53676.000000000007"/>
    <n v="393624"/>
    <n v="20874"/>
    <x v="0"/>
    <d v="2014-03-01T00:00:00"/>
    <x v="3"/>
  </r>
  <r>
    <s v="ORD-GER-GOV-20141201"/>
    <x v="1"/>
    <s v="GER"/>
    <x v="0"/>
    <s v="GOV"/>
    <x v="4"/>
    <n v="250"/>
    <n v="300"/>
    <n v="1531"/>
    <n v="382750"/>
    <n v="0.12000000000000001"/>
    <x v="3"/>
    <n v="459300"/>
    <n v="55116.000000000007"/>
    <n v="404184"/>
    <n v="21434"/>
    <x v="0"/>
    <d v="2014-12-01T00:00:00"/>
    <x v="2"/>
  </r>
  <r>
    <s v="ORD-CND-CPR-20130901"/>
    <x v="0"/>
    <s v="CND"/>
    <x v="2"/>
    <s v="CPR"/>
    <x v="5"/>
    <n v="200"/>
    <n v="350"/>
    <n v="2761"/>
    <n v="552200"/>
    <n v="0.12000000000000001"/>
    <x v="3"/>
    <n v="966350"/>
    <n v="115962.00000000001"/>
    <n v="850388"/>
    <n v="298188"/>
    <x v="1"/>
    <d v="2013-09-01T00:00:00"/>
    <x v="6"/>
  </r>
  <r>
    <s v="ORD-USA-MDM-20140601"/>
    <x v="4"/>
    <s v="USA"/>
    <x v="1"/>
    <s v="MDM"/>
    <x v="0"/>
    <n v="3"/>
    <n v="20"/>
    <n v="2567"/>
    <n v="7701"/>
    <n v="0.12999999999999998"/>
    <x v="3"/>
    <n v="51340"/>
    <n v="6674.1999999999989"/>
    <n v="44665.8"/>
    <n v="36964.800000000003"/>
    <x v="0"/>
    <d v="2014-06-01T00:00:00"/>
    <x v="1"/>
  </r>
  <r>
    <s v="ORD-USA-MDM-20140601"/>
    <x v="4"/>
    <s v="USA"/>
    <x v="1"/>
    <s v="MDM"/>
    <x v="4"/>
    <n v="250"/>
    <n v="300"/>
    <n v="2567"/>
    <n v="641750"/>
    <n v="0.12999999999999998"/>
    <x v="3"/>
    <n v="770100"/>
    <n v="100112.99999999999"/>
    <n v="669987"/>
    <n v="28237"/>
    <x v="0"/>
    <d v="2014-06-01T00:00:00"/>
    <x v="1"/>
  </r>
  <r>
    <s v="ORD-CND-GOV-20140301"/>
    <x v="0"/>
    <s v="CND"/>
    <x v="0"/>
    <s v="GOV"/>
    <x v="0"/>
    <n v="3"/>
    <n v="20"/>
    <n v="923"/>
    <n v="2769"/>
    <n v="0.13"/>
    <x v="3"/>
    <n v="18460"/>
    <n v="2399.8000000000002"/>
    <n v="16060.2"/>
    <n v="13291.2"/>
    <x v="0"/>
    <d v="2014-03-01T00:00:00"/>
    <x v="3"/>
  </r>
  <r>
    <s v="ORD-FRA-GOV-20140301"/>
    <x v="2"/>
    <s v="FRA"/>
    <x v="0"/>
    <s v="GOV"/>
    <x v="0"/>
    <n v="3"/>
    <n v="20"/>
    <n v="1790"/>
    <n v="5370"/>
    <n v="0.13"/>
    <x v="3"/>
    <n v="35800"/>
    <n v="4654"/>
    <n v="31146"/>
    <n v="25776"/>
    <x v="0"/>
    <d v="2014-03-01T00:00:00"/>
    <x v="3"/>
  </r>
  <r>
    <s v="ORD-GER-GOV-20130901"/>
    <x v="1"/>
    <s v="GER"/>
    <x v="0"/>
    <s v="GOV"/>
    <x v="0"/>
    <n v="3"/>
    <n v="20"/>
    <n v="442"/>
    <n v="1326"/>
    <n v="0.13"/>
    <x v="3"/>
    <n v="8840"/>
    <n v="1149.2"/>
    <n v="7690.8"/>
    <n v="6364.8"/>
    <x v="1"/>
    <d v="2013-09-01T00:00:00"/>
    <x v="6"/>
  </r>
  <r>
    <s v="ORD-USA-GOV-20140101"/>
    <x v="4"/>
    <s v="USA"/>
    <x v="0"/>
    <s v="GOV"/>
    <x v="1"/>
    <n v="5"/>
    <n v="15"/>
    <n v="982"/>
    <n v="4910"/>
    <n v="0.13006619144602852"/>
    <x v="3"/>
    <n v="14730"/>
    <n v="1915.875"/>
    <n v="12814.125"/>
    <n v="7904.125"/>
    <x v="0"/>
    <d v="2014-01-01T00:00:00"/>
    <x v="0"/>
  </r>
  <r>
    <s v="ORD-USA-GOV-20140201"/>
    <x v="4"/>
    <s v="USA"/>
    <x v="0"/>
    <s v="GOV"/>
    <x v="1"/>
    <n v="5"/>
    <n v="15"/>
    <n v="1298"/>
    <n v="6490"/>
    <n v="0.13"/>
    <x v="3"/>
    <n v="19470"/>
    <n v="2531.1"/>
    <n v="16938.900000000001"/>
    <n v="10448.900000000001"/>
    <x v="0"/>
    <d v="2014-02-01T00:00:00"/>
    <x v="8"/>
  </r>
  <r>
    <s v="ORD-MXC-CPR-20140601"/>
    <x v="3"/>
    <s v="MXC"/>
    <x v="2"/>
    <s v="CPR"/>
    <x v="1"/>
    <n v="5"/>
    <n v="15"/>
    <n v="604"/>
    <n v="3020"/>
    <n v="0.13"/>
    <x v="3"/>
    <n v="9060"/>
    <n v="1177.8"/>
    <n v="7882.2"/>
    <n v="4862.2"/>
    <x v="0"/>
    <d v="2014-06-01T00:00:00"/>
    <x v="1"/>
  </r>
  <r>
    <s v="ORD-MXC-GOV-20140701"/>
    <x v="3"/>
    <s v="MXC"/>
    <x v="0"/>
    <s v="GOV"/>
    <x v="1"/>
    <n v="5"/>
    <n v="15"/>
    <n v="2255"/>
    <n v="11275"/>
    <n v="0.13"/>
    <x v="3"/>
    <n v="33825"/>
    <n v="4397.25"/>
    <n v="29427.75"/>
    <n v="18152.75"/>
    <x v="0"/>
    <d v="2014-07-01T00:00:00"/>
    <x v="4"/>
  </r>
  <r>
    <s v="ORD-CND-GOV-20141001"/>
    <x v="0"/>
    <s v="CND"/>
    <x v="0"/>
    <s v="GOV"/>
    <x v="1"/>
    <n v="5"/>
    <n v="15"/>
    <n v="1249"/>
    <n v="6245"/>
    <n v="0.13"/>
    <x v="3"/>
    <n v="18735"/>
    <n v="2435.5500000000002"/>
    <n v="16299.45"/>
    <n v="10054.450000000001"/>
    <x v="0"/>
    <d v="2014-10-01T00:00:00"/>
    <x v="7"/>
  </r>
  <r>
    <s v="ORD-USA-GOV-20140101"/>
    <x v="4"/>
    <s v="USA"/>
    <x v="0"/>
    <s v="GOV"/>
    <x v="2"/>
    <n v="10"/>
    <n v="20"/>
    <n v="1438"/>
    <n v="14380"/>
    <n v="0.13004569839062188"/>
    <x v="3"/>
    <n v="28760"/>
    <n v="3740.1142857142854"/>
    <n v="25019.885714285716"/>
    <n v="10639.885714285716"/>
    <x v="0"/>
    <d v="2014-01-01T00:00:00"/>
    <x v="0"/>
  </r>
  <r>
    <s v="ORD-GER-SMB-20140101"/>
    <x v="1"/>
    <s v="GER"/>
    <x v="4"/>
    <s v="SMB"/>
    <x v="2"/>
    <n v="10"/>
    <n v="20"/>
    <n v="807"/>
    <n v="8070"/>
    <n v="0.13"/>
    <x v="3"/>
    <n v="16140"/>
    <n v="2098.2000000000003"/>
    <n v="14041.8"/>
    <n v="5971.7999999999993"/>
    <x v="0"/>
    <d v="2014-01-01T00:00:00"/>
    <x v="0"/>
  </r>
  <r>
    <s v="ORD-USA-GOV-20140201"/>
    <x v="4"/>
    <s v="USA"/>
    <x v="0"/>
    <s v="GOV"/>
    <x v="2"/>
    <n v="10"/>
    <n v="20"/>
    <n v="2641"/>
    <n v="26410"/>
    <n v="0.13"/>
    <x v="3"/>
    <n v="52820"/>
    <n v="6866.6"/>
    <n v="45953.4"/>
    <n v="19543.400000000001"/>
    <x v="0"/>
    <d v="2014-02-01T00:00:00"/>
    <x v="8"/>
  </r>
  <r>
    <s v="ORD-GER-GOV-20140201"/>
    <x v="1"/>
    <s v="GER"/>
    <x v="0"/>
    <s v="GOV"/>
    <x v="2"/>
    <n v="10"/>
    <n v="20"/>
    <n v="2708"/>
    <n v="27080"/>
    <n v="0.13"/>
    <x v="3"/>
    <n v="54160"/>
    <n v="7040.8"/>
    <n v="47119.199999999997"/>
    <n v="20039.199999999997"/>
    <x v="0"/>
    <d v="2014-02-01T00:00:00"/>
    <x v="8"/>
  </r>
  <r>
    <s v="ORD-CND-GOV-20140601"/>
    <x v="0"/>
    <s v="CND"/>
    <x v="0"/>
    <s v="GOV"/>
    <x v="2"/>
    <n v="10"/>
    <n v="20"/>
    <n v="2632"/>
    <n v="26320"/>
    <n v="0.13"/>
    <x v="3"/>
    <n v="52640"/>
    <n v="6843.2"/>
    <n v="45796.800000000003"/>
    <n v="19476.800000000003"/>
    <x v="0"/>
    <d v="2014-06-01T00:00:00"/>
    <x v="1"/>
  </r>
  <r>
    <s v="ORD-CND-ENT-20140601"/>
    <x v="0"/>
    <s v="CND"/>
    <x v="3"/>
    <s v="ENT"/>
    <x v="2"/>
    <n v="10"/>
    <n v="20"/>
    <n v="1583"/>
    <n v="15830"/>
    <n v="0.13"/>
    <x v="3"/>
    <n v="31660"/>
    <n v="4115.8"/>
    <n v="27544.2"/>
    <n v="11714.2"/>
    <x v="0"/>
    <d v="2014-06-01T00:00:00"/>
    <x v="1"/>
  </r>
  <r>
    <s v="ORD-MXC-CPR-20140701"/>
    <x v="3"/>
    <s v="MXC"/>
    <x v="2"/>
    <s v="CPR"/>
    <x v="2"/>
    <n v="10"/>
    <n v="20"/>
    <n v="571"/>
    <n v="5710"/>
    <n v="0.13"/>
    <x v="3"/>
    <n v="11420"/>
    <n v="1484.6000000000001"/>
    <n v="9935.4"/>
    <n v="4225.3999999999996"/>
    <x v="0"/>
    <d v="2014-07-01T00:00:00"/>
    <x v="4"/>
  </r>
  <r>
    <s v="ORD-FRA-GOV-20140801"/>
    <x v="2"/>
    <s v="FRA"/>
    <x v="0"/>
    <s v="GOV"/>
    <x v="2"/>
    <n v="10"/>
    <n v="20"/>
    <n v="2696"/>
    <n v="26960"/>
    <n v="0.13"/>
    <x v="3"/>
    <n v="53920"/>
    <n v="7009.6"/>
    <n v="46910.400000000001"/>
    <n v="19950.400000000001"/>
    <x v="0"/>
    <d v="2014-08-01T00:00:00"/>
    <x v="5"/>
  </r>
  <r>
    <s v="ORD-CND-MDM-20141001"/>
    <x v="0"/>
    <s v="CND"/>
    <x v="1"/>
    <s v="MDM"/>
    <x v="2"/>
    <n v="10"/>
    <n v="20"/>
    <n v="1565"/>
    <n v="15650"/>
    <n v="0.13"/>
    <x v="3"/>
    <n v="31300"/>
    <n v="4069"/>
    <n v="27231"/>
    <n v="11581"/>
    <x v="0"/>
    <d v="2014-10-01T00:00:00"/>
    <x v="7"/>
  </r>
  <r>
    <s v="ORD-CND-GOV-20141001"/>
    <x v="0"/>
    <s v="CND"/>
    <x v="0"/>
    <s v="GOV"/>
    <x v="2"/>
    <n v="10"/>
    <n v="20"/>
    <n v="1249"/>
    <n v="12490"/>
    <n v="0.13"/>
    <x v="3"/>
    <n v="24980"/>
    <n v="3247.4"/>
    <n v="21732.6"/>
    <n v="9242.5999999999985"/>
    <x v="0"/>
    <d v="2014-10-01T00:00:00"/>
    <x v="7"/>
  </r>
  <r>
    <s v="ORD-GER-GOV-20141101"/>
    <x v="1"/>
    <s v="GER"/>
    <x v="0"/>
    <s v="GOV"/>
    <x v="2"/>
    <n v="10"/>
    <n v="20"/>
    <n v="357"/>
    <n v="3570"/>
    <n v="0.13"/>
    <x v="3"/>
    <n v="7140"/>
    <n v="928.2"/>
    <n v="6211.8"/>
    <n v="2641.8"/>
    <x v="0"/>
    <d v="2014-11-01T00:00:00"/>
    <x v="9"/>
  </r>
  <r>
    <s v="ORD-GER-CPR-20141201"/>
    <x v="1"/>
    <s v="GER"/>
    <x v="2"/>
    <s v="CPR"/>
    <x v="2"/>
    <n v="10"/>
    <n v="20"/>
    <n v="1013"/>
    <n v="10130"/>
    <n v="0.13"/>
    <x v="3"/>
    <n v="20260"/>
    <n v="2633.8"/>
    <n v="17626.2"/>
    <n v="7496.2000000000007"/>
    <x v="0"/>
    <d v="2014-12-01T00:00:00"/>
    <x v="2"/>
  </r>
  <r>
    <s v="ORD-FRA-MDM-20140101"/>
    <x v="2"/>
    <s v="FRA"/>
    <x v="1"/>
    <s v="MDM"/>
    <x v="3"/>
    <n v="120"/>
    <n v="180"/>
    <n v="3997"/>
    <n v="479640"/>
    <n v="0.13001634559252773"/>
    <x v="3"/>
    <n v="719460"/>
    <n v="93541.56"/>
    <n v="625918.43999999994"/>
    <n v="146278.43999999994"/>
    <x v="0"/>
    <d v="2014-01-01T00:00:00"/>
    <x v="0"/>
  </r>
  <r>
    <s v="ORD-CND-GOV-20140601"/>
    <x v="0"/>
    <s v="CND"/>
    <x v="0"/>
    <s v="GOV"/>
    <x v="3"/>
    <n v="120"/>
    <n v="180"/>
    <n v="2632"/>
    <n v="315840"/>
    <n v="0.13"/>
    <x v="3"/>
    <n v="473760"/>
    <n v="61588.800000000003"/>
    <n v="412171.2"/>
    <n v="96331.200000000012"/>
    <x v="0"/>
    <d v="2014-06-01T00:00:00"/>
    <x v="1"/>
  </r>
  <r>
    <s v="ORD-FRA-GOV-20140601"/>
    <x v="2"/>
    <s v="FRA"/>
    <x v="0"/>
    <s v="GOV"/>
    <x v="3"/>
    <n v="120"/>
    <n v="180"/>
    <n v="1190"/>
    <n v="142800"/>
    <n v="0.13"/>
    <x v="3"/>
    <n v="214200"/>
    <n v="27846"/>
    <n v="186354"/>
    <n v="43554"/>
    <x v="0"/>
    <d v="2014-06-01T00:00:00"/>
    <x v="1"/>
  </r>
  <r>
    <s v="ORD-MXC-CPR-20140601"/>
    <x v="3"/>
    <s v="MXC"/>
    <x v="2"/>
    <s v="CPR"/>
    <x v="3"/>
    <n v="120"/>
    <n v="180"/>
    <n v="604"/>
    <n v="72480"/>
    <n v="0.13"/>
    <x v="3"/>
    <n v="108720"/>
    <n v="14133.6"/>
    <n v="94586.4"/>
    <n v="22106.399999999994"/>
    <x v="0"/>
    <d v="2014-06-01T00:00:00"/>
    <x v="1"/>
  </r>
  <r>
    <s v="ORD-GER-MDM-20130901"/>
    <x v="1"/>
    <s v="GER"/>
    <x v="1"/>
    <s v="MDM"/>
    <x v="3"/>
    <n v="120"/>
    <n v="180"/>
    <n v="660"/>
    <n v="79200"/>
    <n v="0.13"/>
    <x v="3"/>
    <n v="118800"/>
    <n v="15444"/>
    <n v="103356"/>
    <n v="24156"/>
    <x v="1"/>
    <d v="2013-09-01T00:00:00"/>
    <x v="6"/>
  </r>
  <r>
    <s v="ORD-MXC-CPR-20141001"/>
    <x v="3"/>
    <s v="MXC"/>
    <x v="2"/>
    <s v="CPR"/>
    <x v="3"/>
    <n v="120"/>
    <n v="180"/>
    <n v="410"/>
    <n v="49200"/>
    <n v="0.13"/>
    <x v="3"/>
    <n v="73800"/>
    <n v="9594"/>
    <n v="64206"/>
    <n v="15006"/>
    <x v="0"/>
    <d v="2014-10-01T00:00:00"/>
    <x v="7"/>
  </r>
  <r>
    <s v="ORD-MXC-SMB-20131101"/>
    <x v="3"/>
    <s v="MXC"/>
    <x v="4"/>
    <s v="SMB"/>
    <x v="3"/>
    <n v="120"/>
    <n v="180"/>
    <n v="2605"/>
    <n v="312600"/>
    <n v="0.13"/>
    <x v="3"/>
    <n v="468900"/>
    <n v="60957"/>
    <n v="407943"/>
    <n v="95343"/>
    <x v="1"/>
    <d v="2013-11-01T00:00:00"/>
    <x v="9"/>
  </r>
  <r>
    <s v="ORD-GER-CPR-20141201"/>
    <x v="1"/>
    <s v="GER"/>
    <x v="2"/>
    <s v="CPR"/>
    <x v="3"/>
    <n v="120"/>
    <n v="180"/>
    <n v="1013"/>
    <n v="121560"/>
    <n v="0.13"/>
    <x v="3"/>
    <n v="182340"/>
    <n v="23704.2"/>
    <n v="158635.79999999999"/>
    <n v="37075.799999999988"/>
    <x v="0"/>
    <d v="2014-12-01T00:00:00"/>
    <x v="2"/>
  </r>
  <r>
    <s v="ORD-CND-ENT-20140601"/>
    <x v="0"/>
    <s v="CND"/>
    <x v="3"/>
    <s v="ENT"/>
    <x v="4"/>
    <n v="250"/>
    <n v="300"/>
    <n v="1583"/>
    <n v="395750"/>
    <n v="0.13"/>
    <x v="3"/>
    <n v="474900"/>
    <n v="61737"/>
    <n v="413163"/>
    <n v="17413"/>
    <x v="0"/>
    <d v="2014-06-01T00:00:00"/>
    <x v="1"/>
  </r>
  <r>
    <s v="ORD-CND-MDM-20141001"/>
    <x v="0"/>
    <s v="CND"/>
    <x v="1"/>
    <s v="MDM"/>
    <x v="4"/>
    <n v="250"/>
    <n v="300"/>
    <n v="1565"/>
    <n v="391250"/>
    <n v="0.13"/>
    <x v="3"/>
    <n v="469500"/>
    <n v="61035"/>
    <n v="408465"/>
    <n v="17215"/>
    <x v="0"/>
    <d v="2014-10-01T00:00:00"/>
    <x v="7"/>
  </r>
  <r>
    <s v="ORD-CND-ENT-20140101"/>
    <x v="0"/>
    <s v="CND"/>
    <x v="3"/>
    <s v="ENT"/>
    <x v="5"/>
    <n v="200"/>
    <n v="350"/>
    <n v="1659"/>
    <n v="331800"/>
    <n v="0.13"/>
    <x v="3"/>
    <n v="580650"/>
    <n v="75484.5"/>
    <n v="505165.5"/>
    <n v="173365.5"/>
    <x v="0"/>
    <d v="2014-01-01T00:00:00"/>
    <x v="0"/>
  </r>
  <r>
    <s v="ORD-FRA-GOV-20140601"/>
    <x v="2"/>
    <s v="FRA"/>
    <x v="0"/>
    <s v="GOV"/>
    <x v="5"/>
    <n v="200"/>
    <n v="350"/>
    <n v="1190"/>
    <n v="238000"/>
    <n v="0.13"/>
    <x v="3"/>
    <n v="416500"/>
    <n v="54145"/>
    <n v="362355"/>
    <n v="124355"/>
    <x v="0"/>
    <d v="2014-06-01T00:00:00"/>
    <x v="1"/>
  </r>
  <r>
    <s v="ORD-MXC-CPR-20141001"/>
    <x v="3"/>
    <s v="MXC"/>
    <x v="2"/>
    <s v="CPR"/>
    <x v="5"/>
    <n v="200"/>
    <n v="350"/>
    <n v="410"/>
    <n v="82000"/>
    <n v="0.13"/>
    <x v="3"/>
    <n v="143500"/>
    <n v="18655"/>
    <n v="124845"/>
    <n v="42845"/>
    <x v="0"/>
    <d v="2014-10-01T00:00:00"/>
    <x v="7"/>
  </r>
  <r>
    <s v="ORD-GER-CPR-20131201"/>
    <x v="1"/>
    <s v="GER"/>
    <x v="2"/>
    <s v="CPR"/>
    <x v="5"/>
    <n v="200"/>
    <n v="350"/>
    <n v="1770"/>
    <n v="354000"/>
    <n v="0.13"/>
    <x v="3"/>
    <n v="619500"/>
    <n v="80535"/>
    <n v="538965"/>
    <n v="184965"/>
    <x v="1"/>
    <d v="2013-12-01T00:00:00"/>
    <x v="2"/>
  </r>
  <r>
    <s v="ORD-MXC-GOV-20140401"/>
    <x v="3"/>
    <s v="MXC"/>
    <x v="0"/>
    <s v="GOV"/>
    <x v="0"/>
    <n v="3"/>
    <n v="20"/>
    <n v="2579"/>
    <n v="7737"/>
    <n v="0.13999999999999999"/>
    <x v="3"/>
    <n v="51580"/>
    <n v="7221.1999999999989"/>
    <n v="44358.8"/>
    <n v="36621.800000000003"/>
    <x v="0"/>
    <d v="2014-04-01T00:00:00"/>
    <x v="10"/>
  </r>
  <r>
    <s v="ORD-USA-GOV-20140501"/>
    <x v="4"/>
    <s v="USA"/>
    <x v="0"/>
    <s v="GOV"/>
    <x v="0"/>
    <n v="3"/>
    <n v="20"/>
    <n v="1743"/>
    <n v="5229"/>
    <n v="0.13999999999999999"/>
    <x v="3"/>
    <n v="34860"/>
    <n v="4880.3999999999996"/>
    <n v="29979.599999999999"/>
    <n v="24750.6"/>
    <x v="0"/>
    <d v="2014-05-01T00:00:00"/>
    <x v="11"/>
  </r>
  <r>
    <s v="ORD-USA-GOV-20131001"/>
    <x v="4"/>
    <s v="USA"/>
    <x v="0"/>
    <s v="GOV"/>
    <x v="0"/>
    <n v="3"/>
    <n v="20"/>
    <n v="2996"/>
    <n v="8988"/>
    <n v="0.13999999999999999"/>
    <x v="3"/>
    <n v="59920"/>
    <n v="8388.7999999999993"/>
    <n v="51531.199999999997"/>
    <n v="42543.199999999997"/>
    <x v="1"/>
    <d v="2013-10-01T00:00:00"/>
    <x v="7"/>
  </r>
  <r>
    <s v="ORD-GER-GOV-20141201"/>
    <x v="1"/>
    <s v="GER"/>
    <x v="0"/>
    <s v="GOV"/>
    <x v="0"/>
    <n v="3"/>
    <n v="20"/>
    <n v="280"/>
    <n v="840"/>
    <n v="0.13999999999999999"/>
    <x v="3"/>
    <n v="5600"/>
    <n v="783.99999999999989"/>
    <n v="4816"/>
    <n v="3976"/>
    <x v="0"/>
    <d v="2014-12-01T00:00:00"/>
    <x v="2"/>
  </r>
  <r>
    <s v="ORD-FRA-GOV-20140201"/>
    <x v="2"/>
    <s v="FRA"/>
    <x v="0"/>
    <s v="GOV"/>
    <x v="1"/>
    <n v="5"/>
    <n v="15"/>
    <n v="293"/>
    <n v="1465"/>
    <n v="0.13999999999999999"/>
    <x v="3"/>
    <n v="4395"/>
    <n v="615.29999999999995"/>
    <n v="3779.7"/>
    <n v="2314.6999999999998"/>
    <x v="0"/>
    <d v="2014-02-01T00:00:00"/>
    <x v="8"/>
  </r>
  <r>
    <s v="ORD-USA-GOV-20131001"/>
    <x v="4"/>
    <s v="USA"/>
    <x v="0"/>
    <s v="GOV"/>
    <x v="1"/>
    <n v="5"/>
    <n v="15"/>
    <n v="2996"/>
    <n v="14980"/>
    <n v="0.13999999999999999"/>
    <x v="3"/>
    <n v="44940"/>
    <n v="6291.5999999999995"/>
    <n v="38648.400000000001"/>
    <n v="23668.400000000001"/>
    <x v="1"/>
    <d v="2013-10-01T00:00:00"/>
    <x v="7"/>
  </r>
  <r>
    <s v="ORD-GER-MDM-20140201"/>
    <x v="1"/>
    <s v="GER"/>
    <x v="1"/>
    <s v="MDM"/>
    <x v="2"/>
    <n v="10"/>
    <n v="20"/>
    <n v="278"/>
    <n v="2780"/>
    <n v="0.13999999999999999"/>
    <x v="3"/>
    <n v="5560"/>
    <n v="778.39999999999986"/>
    <n v="4781.6000000000004"/>
    <n v="2001.6000000000004"/>
    <x v="0"/>
    <d v="2014-02-01T00:00:00"/>
    <x v="8"/>
  </r>
  <r>
    <s v="ORD-CND-GOV-20140301"/>
    <x v="0"/>
    <s v="CND"/>
    <x v="0"/>
    <s v="GOV"/>
    <x v="2"/>
    <n v="10"/>
    <n v="20"/>
    <n v="2428"/>
    <n v="24280"/>
    <n v="0.13999999999999999"/>
    <x v="3"/>
    <n v="48560"/>
    <n v="6798.4"/>
    <n v="41761.599999999999"/>
    <n v="17481.599999999999"/>
    <x v="0"/>
    <d v="2014-03-01T00:00:00"/>
    <x v="3"/>
  </r>
  <r>
    <s v="ORD-USA-MDM-20140901"/>
    <x v="4"/>
    <s v="USA"/>
    <x v="1"/>
    <s v="MDM"/>
    <x v="2"/>
    <n v="10"/>
    <n v="20"/>
    <n v="1767"/>
    <n v="17670"/>
    <n v="0.13999999999999999"/>
    <x v="3"/>
    <n v="35340"/>
    <n v="4947.5999999999995"/>
    <n v="30392.400000000001"/>
    <n v="12722.400000000001"/>
    <x v="0"/>
    <d v="2014-09-01T00:00:00"/>
    <x v="6"/>
  </r>
  <r>
    <s v="ORD-FRA-CPR-20141001"/>
    <x v="2"/>
    <s v="FRA"/>
    <x v="2"/>
    <s v="CPR"/>
    <x v="2"/>
    <n v="10"/>
    <n v="20"/>
    <n v="1393"/>
    <n v="13930"/>
    <n v="0.13999999999999999"/>
    <x v="3"/>
    <n v="27860"/>
    <n v="3900.3999999999996"/>
    <n v="23959.599999999999"/>
    <n v="10029.599999999999"/>
    <x v="0"/>
    <d v="2014-10-01T00:00:00"/>
    <x v="7"/>
  </r>
  <r>
    <s v="ORD-GER-GOV-20141201"/>
    <x v="1"/>
    <s v="GER"/>
    <x v="0"/>
    <s v="GOV"/>
    <x v="4"/>
    <n v="250"/>
    <n v="300"/>
    <n v="280"/>
    <n v="70000"/>
    <n v="0.13999999999999999"/>
    <x v="3"/>
    <n v="84000"/>
    <n v="11759.999999999998"/>
    <n v="72240"/>
    <n v="2240"/>
    <x v="0"/>
    <d v="2014-12-01T00:00:00"/>
    <x v="2"/>
  </r>
  <r>
    <s v="ORD-FRA-CPR-20141001"/>
    <x v="2"/>
    <s v="FRA"/>
    <x v="2"/>
    <s v="CPR"/>
    <x v="5"/>
    <n v="200"/>
    <n v="350"/>
    <n v="1393"/>
    <n v="278600"/>
    <n v="0.13999999999999999"/>
    <x v="3"/>
    <n v="487550"/>
    <n v="68257"/>
    <n v="419293"/>
    <n v="140693"/>
    <x v="0"/>
    <d v="2014-10-01T00:00:00"/>
    <x v="7"/>
  </r>
  <r>
    <s v="ORD-USA-CPR-20131201"/>
    <x v="4"/>
    <s v="USA"/>
    <x v="2"/>
    <s v="CPR"/>
    <x v="5"/>
    <n v="200"/>
    <n v="350"/>
    <n v="2015"/>
    <n v="403000"/>
    <n v="0.13999999999999999"/>
    <x v="3"/>
    <n v="705250"/>
    <n v="98734.999999999985"/>
    <n v="606515"/>
    <n v="203515"/>
    <x v="1"/>
    <d v="2013-12-01T00:00:00"/>
    <x v="2"/>
  </r>
  <r>
    <s v="ORD-MXC-SMB-20140701"/>
    <x v="3"/>
    <s v="MXC"/>
    <x v="4"/>
    <s v="SMB"/>
    <x v="0"/>
    <n v="3"/>
    <n v="20"/>
    <n v="801"/>
    <n v="2403"/>
    <n v="0.14000000000000001"/>
    <x v="3"/>
    <n v="16020"/>
    <n v="2242.8000000000002"/>
    <n v="13777.2"/>
    <n v="11374.2"/>
    <x v="0"/>
    <d v="2014-07-01T00:00:00"/>
    <x v="4"/>
  </r>
  <r>
    <s v="ORD-FRA-ENT-20130901"/>
    <x v="2"/>
    <s v="FRA"/>
    <x v="3"/>
    <s v="ENT"/>
    <x v="0"/>
    <n v="3"/>
    <n v="20"/>
    <n v="1023"/>
    <n v="3069"/>
    <n v="0.14000000000000001"/>
    <x v="3"/>
    <n v="20460"/>
    <n v="2864.4"/>
    <n v="17595.599999999999"/>
    <n v="14526.599999999999"/>
    <x v="1"/>
    <d v="2013-09-01T00:00:00"/>
    <x v="6"/>
  </r>
  <r>
    <s v="ORD-CND-SMB-20141001"/>
    <x v="0"/>
    <s v="CND"/>
    <x v="4"/>
    <s v="SMB"/>
    <x v="0"/>
    <n v="3"/>
    <n v="20"/>
    <n v="1496"/>
    <n v="4488"/>
    <n v="0.14000000000000001"/>
    <x v="3"/>
    <n v="29920"/>
    <n v="4188.8"/>
    <n v="25731.200000000001"/>
    <n v="21243.200000000001"/>
    <x v="0"/>
    <d v="2014-10-01T00:00:00"/>
    <x v="7"/>
  </r>
  <r>
    <s v="ORD-USA-SMB-20141001"/>
    <x v="4"/>
    <s v="USA"/>
    <x v="4"/>
    <s v="SMB"/>
    <x v="0"/>
    <n v="3"/>
    <n v="20"/>
    <n v="1010"/>
    <n v="3030"/>
    <n v="0.14000000000000001"/>
    <x v="3"/>
    <n v="20200"/>
    <n v="2828.0000000000005"/>
    <n v="17372"/>
    <n v="14342"/>
    <x v="0"/>
    <d v="2014-10-01T00:00:00"/>
    <x v="7"/>
  </r>
  <r>
    <s v="ORD-GER-MDM-20141101"/>
    <x v="1"/>
    <s v="GER"/>
    <x v="1"/>
    <s v="MDM"/>
    <x v="0"/>
    <n v="3"/>
    <n v="20"/>
    <n v="1513"/>
    <n v="4539"/>
    <n v="0.14000000000000001"/>
    <x v="3"/>
    <n v="30260"/>
    <n v="4236.4000000000005"/>
    <n v="26023.599999999999"/>
    <n v="21484.6"/>
    <x v="0"/>
    <d v="2014-11-01T00:00:00"/>
    <x v="9"/>
  </r>
  <r>
    <s v="ORD-CND-MDM-20141201"/>
    <x v="0"/>
    <s v="CND"/>
    <x v="1"/>
    <s v="MDM"/>
    <x v="0"/>
    <n v="3"/>
    <n v="20"/>
    <n v="2300"/>
    <n v="6900"/>
    <n v="0.14000000000000001"/>
    <x v="3"/>
    <n v="46000"/>
    <n v="6440.0000000000009"/>
    <n v="39560"/>
    <n v="32660"/>
    <x v="0"/>
    <d v="2014-12-01T00:00:00"/>
    <x v="2"/>
  </r>
  <r>
    <s v="ORD-MXC-ENT-20131201"/>
    <x v="3"/>
    <s v="MXC"/>
    <x v="3"/>
    <s v="ENT"/>
    <x v="0"/>
    <n v="3"/>
    <n v="20"/>
    <n v="2821"/>
    <n v="8463"/>
    <n v="0.14000000000000001"/>
    <x v="3"/>
    <n v="56420"/>
    <n v="7898.8000000000011"/>
    <n v="48521.2"/>
    <n v="40058.199999999997"/>
    <x v="1"/>
    <d v="2013-12-01T00:00:00"/>
    <x v="2"/>
  </r>
  <r>
    <s v="ORD-CND-GOV-20140101"/>
    <x v="0"/>
    <s v="CND"/>
    <x v="0"/>
    <s v="GOV"/>
    <x v="1"/>
    <n v="5"/>
    <n v="15"/>
    <n v="2227"/>
    <n v="11135"/>
    <n v="0.14003143242029636"/>
    <x v="3"/>
    <n v="33405"/>
    <n v="4677.75"/>
    <n v="28727.25"/>
    <n v="17592.25"/>
    <x v="0"/>
    <d v="2014-01-01T00:00:00"/>
    <x v="0"/>
  </r>
  <r>
    <s v="ORD-GER-GOV-20140401"/>
    <x v="1"/>
    <s v="GER"/>
    <x v="0"/>
    <s v="GOV"/>
    <x v="1"/>
    <n v="5"/>
    <n v="15"/>
    <n v="1199"/>
    <n v="5995"/>
    <n v="0.14000000000000001"/>
    <x v="3"/>
    <n v="17985"/>
    <n v="2517.9"/>
    <n v="15467.1"/>
    <n v="9472.1"/>
    <x v="0"/>
    <d v="2014-04-01T00:00:00"/>
    <x v="10"/>
  </r>
  <r>
    <s v="ORD-CND-GOV-20140501"/>
    <x v="0"/>
    <s v="CND"/>
    <x v="0"/>
    <s v="GOV"/>
    <x v="1"/>
    <n v="5"/>
    <n v="15"/>
    <n v="200"/>
    <n v="1000"/>
    <n v="0.14000000000000001"/>
    <x v="3"/>
    <n v="3000"/>
    <n v="420.00000000000006"/>
    <n v="2580"/>
    <n v="1580"/>
    <x v="0"/>
    <d v="2014-05-01T00:00:00"/>
    <x v="11"/>
  </r>
  <r>
    <s v="ORD-CND-GOV-20140901"/>
    <x v="0"/>
    <s v="CND"/>
    <x v="0"/>
    <s v="GOV"/>
    <x v="1"/>
    <n v="5"/>
    <n v="15"/>
    <n v="388"/>
    <n v="1940"/>
    <n v="0.14000000000000001"/>
    <x v="3"/>
    <n v="5820"/>
    <n v="814.80000000000007"/>
    <n v="5005.2"/>
    <n v="3065.2"/>
    <x v="0"/>
    <d v="2014-09-01T00:00:00"/>
    <x v="6"/>
  </r>
  <r>
    <s v="ORD-MXC-GOV-20131001"/>
    <x v="3"/>
    <s v="MXC"/>
    <x v="0"/>
    <s v="GOV"/>
    <x v="1"/>
    <n v="5"/>
    <n v="15"/>
    <n v="1727"/>
    <n v="8635"/>
    <n v="0.14000000000000001"/>
    <x v="3"/>
    <n v="25905"/>
    <n v="3626.7000000000003"/>
    <n v="22278.3"/>
    <n v="13643.3"/>
    <x v="1"/>
    <d v="2013-10-01T00:00:00"/>
    <x v="7"/>
  </r>
  <r>
    <s v="ORD-CND-MDM-20141201"/>
    <x v="0"/>
    <s v="CND"/>
    <x v="1"/>
    <s v="MDM"/>
    <x v="1"/>
    <n v="5"/>
    <n v="15"/>
    <n v="2300"/>
    <n v="11500"/>
    <n v="0.14000000000000001"/>
    <x v="3"/>
    <n v="34500"/>
    <n v="4830.0000000000009"/>
    <n v="29670"/>
    <n v="18170"/>
    <x v="0"/>
    <d v="2014-12-01T00:00:00"/>
    <x v="2"/>
  </r>
  <r>
    <s v="ORD-MXC-GOV-20140201"/>
    <x v="3"/>
    <s v="MXC"/>
    <x v="0"/>
    <s v="GOV"/>
    <x v="2"/>
    <n v="10"/>
    <n v="20"/>
    <n v="260"/>
    <n v="2600"/>
    <n v="0.14000000000000001"/>
    <x v="3"/>
    <n v="5200"/>
    <n v="728.00000000000011"/>
    <n v="4472"/>
    <n v="1872"/>
    <x v="0"/>
    <d v="2014-02-01T00:00:00"/>
    <x v="8"/>
  </r>
  <r>
    <s v="ORD-CND-MDM-20130901"/>
    <x v="0"/>
    <s v="CND"/>
    <x v="1"/>
    <s v="MDM"/>
    <x v="2"/>
    <n v="10"/>
    <n v="20"/>
    <n v="2470"/>
    <n v="24700"/>
    <n v="0.14000000000000001"/>
    <x v="3"/>
    <n v="49400"/>
    <n v="6916.0000000000009"/>
    <n v="42484"/>
    <n v="17784"/>
    <x v="1"/>
    <d v="2013-09-01T00:00:00"/>
    <x v="6"/>
  </r>
  <r>
    <s v="ORD-CND-MDM-20131001"/>
    <x v="0"/>
    <s v="CND"/>
    <x v="1"/>
    <s v="MDM"/>
    <x v="2"/>
    <n v="10"/>
    <n v="20"/>
    <n v="1743"/>
    <n v="17430"/>
    <n v="0.14000000000000001"/>
    <x v="3"/>
    <n v="34860"/>
    <n v="4880.4000000000005"/>
    <n v="29979.599999999999"/>
    <n v="12549.599999999999"/>
    <x v="1"/>
    <d v="2013-10-01T00:00:00"/>
    <x v="7"/>
  </r>
  <r>
    <s v="ORD-USA-CPR-20141001"/>
    <x v="4"/>
    <s v="USA"/>
    <x v="2"/>
    <s v="CPR"/>
    <x v="2"/>
    <n v="10"/>
    <n v="20"/>
    <n v="2914"/>
    <n v="29140"/>
    <n v="0.14000000000000001"/>
    <x v="3"/>
    <n v="58280"/>
    <n v="8159.2000000000007"/>
    <n v="50120.800000000003"/>
    <n v="20980.800000000003"/>
    <x v="0"/>
    <d v="2014-10-01T00:00:00"/>
    <x v="7"/>
  </r>
  <r>
    <s v="ORD-FRA-GOV-20141001"/>
    <x v="2"/>
    <s v="FRA"/>
    <x v="0"/>
    <s v="GOV"/>
    <x v="2"/>
    <n v="10"/>
    <n v="20"/>
    <n v="1731"/>
    <n v="17310"/>
    <n v="0.14000000000000001"/>
    <x v="3"/>
    <n v="34620"/>
    <n v="4846.8"/>
    <n v="29773.200000000001"/>
    <n v="12463.2"/>
    <x v="0"/>
    <d v="2014-10-01T00:00:00"/>
    <x v="7"/>
  </r>
  <r>
    <s v="ORD-CND-GOV-20141101"/>
    <x v="0"/>
    <s v="CND"/>
    <x v="0"/>
    <s v="GOV"/>
    <x v="2"/>
    <n v="10"/>
    <n v="20"/>
    <n v="700"/>
    <n v="7000"/>
    <n v="0.14000000000000001"/>
    <x v="3"/>
    <n v="14000"/>
    <n v="1960.0000000000002"/>
    <n v="12040"/>
    <n v="5040"/>
    <x v="0"/>
    <d v="2014-11-01T00:00:00"/>
    <x v="9"/>
  </r>
  <r>
    <s v="ORD-CND-CPR-20131101"/>
    <x v="0"/>
    <s v="CND"/>
    <x v="2"/>
    <s v="CPR"/>
    <x v="2"/>
    <n v="10"/>
    <n v="20"/>
    <n v="2222"/>
    <n v="22220"/>
    <n v="0.14000000000000001"/>
    <x v="3"/>
    <n v="44440"/>
    <n v="6221.6"/>
    <n v="38218.400000000001"/>
    <n v="15998.400000000001"/>
    <x v="1"/>
    <d v="2013-11-01T00:00:00"/>
    <x v="9"/>
  </r>
  <r>
    <s v="ORD-USA-GOV-20141101"/>
    <x v="4"/>
    <s v="USA"/>
    <x v="0"/>
    <s v="GOV"/>
    <x v="2"/>
    <n v="10"/>
    <n v="20"/>
    <n v="1177"/>
    <n v="11770"/>
    <n v="0.14000000000000001"/>
    <x v="3"/>
    <n v="23540"/>
    <n v="3295.6000000000004"/>
    <n v="20244.400000000001"/>
    <n v="8474.4000000000015"/>
    <x v="0"/>
    <d v="2014-11-01T00:00:00"/>
    <x v="9"/>
  </r>
  <r>
    <s v="ORD-FRA-GOV-20131101"/>
    <x v="2"/>
    <s v="FRA"/>
    <x v="0"/>
    <s v="GOV"/>
    <x v="2"/>
    <n v="10"/>
    <n v="20"/>
    <n v="1922"/>
    <n v="19220"/>
    <n v="0.14000000000000001"/>
    <x v="3"/>
    <n v="38440"/>
    <n v="5381.6"/>
    <n v="33058.400000000001"/>
    <n v="13838.400000000001"/>
    <x v="1"/>
    <d v="2013-11-01T00:00:00"/>
    <x v="9"/>
  </r>
  <r>
    <s v="ORD-MXC-ENT-20140201"/>
    <x v="3"/>
    <s v="MXC"/>
    <x v="3"/>
    <s v="ENT"/>
    <x v="3"/>
    <n v="120"/>
    <n v="180"/>
    <n v="1575"/>
    <n v="189000"/>
    <n v="0.14000000000000001"/>
    <x v="3"/>
    <n v="283500"/>
    <n v="39690.000000000007"/>
    <n v="243810"/>
    <n v="54810"/>
    <x v="0"/>
    <d v="2014-02-01T00:00:00"/>
    <x v="8"/>
  </r>
  <r>
    <s v="ORD-USA-GOV-20140401"/>
    <x v="4"/>
    <s v="USA"/>
    <x v="0"/>
    <s v="GOV"/>
    <x v="3"/>
    <n v="120"/>
    <n v="180"/>
    <n v="606"/>
    <n v="72720"/>
    <n v="0.13999999999999999"/>
    <x v="3"/>
    <n v="109080"/>
    <n v="15271.199999999999"/>
    <n v="93808.8"/>
    <n v="21088.800000000003"/>
    <x v="0"/>
    <d v="2014-04-01T00:00:00"/>
    <x v="10"/>
  </r>
  <r>
    <s v="ORD-USA-SMB-20140701"/>
    <x v="4"/>
    <s v="USA"/>
    <x v="4"/>
    <s v="SMB"/>
    <x v="3"/>
    <n v="120"/>
    <n v="180"/>
    <n v="2460"/>
    <n v="295200"/>
    <n v="0.14000000000000001"/>
    <x v="3"/>
    <n v="442800"/>
    <n v="61992.000000000007"/>
    <n v="380808"/>
    <n v="85608"/>
    <x v="0"/>
    <d v="2014-07-01T00:00:00"/>
    <x v="4"/>
  </r>
  <r>
    <s v="ORD-CND-SMB-20131001"/>
    <x v="0"/>
    <s v="CND"/>
    <x v="4"/>
    <s v="SMB"/>
    <x v="3"/>
    <n v="120"/>
    <n v="180"/>
    <n v="269"/>
    <n v="32280"/>
    <n v="0.14000000000000001"/>
    <x v="3"/>
    <n v="48420"/>
    <n v="6778.8000000000011"/>
    <n v="41641.199999999997"/>
    <n v="9361.1999999999971"/>
    <x v="1"/>
    <d v="2013-10-01T00:00:00"/>
    <x v="7"/>
  </r>
  <r>
    <s v="ORD-GER-SMB-20131101"/>
    <x v="1"/>
    <s v="GER"/>
    <x v="4"/>
    <s v="SMB"/>
    <x v="3"/>
    <n v="120"/>
    <n v="180"/>
    <n v="2536"/>
    <n v="304320"/>
    <n v="0.14000000000000001"/>
    <x v="3"/>
    <n v="456480"/>
    <n v="63907.200000000004"/>
    <n v="392572.8"/>
    <n v="88252.799999999988"/>
    <x v="1"/>
    <d v="2013-11-01T00:00:00"/>
    <x v="9"/>
  </r>
  <r>
    <s v="ORD-MXC-GOV-20140301"/>
    <x v="3"/>
    <s v="MXC"/>
    <x v="0"/>
    <s v="GOV"/>
    <x v="4"/>
    <n v="250"/>
    <n v="300"/>
    <n v="2903"/>
    <n v="725750"/>
    <n v="0.14000000000000001"/>
    <x v="3"/>
    <n v="870900"/>
    <n v="121926.00000000001"/>
    <n v="748974"/>
    <n v="23224"/>
    <x v="0"/>
    <d v="2014-03-01T00:00:00"/>
    <x v="3"/>
  </r>
  <r>
    <s v="ORD-USA-SMB-20140801"/>
    <x v="4"/>
    <s v="USA"/>
    <x v="4"/>
    <s v="SMB"/>
    <x v="4"/>
    <n v="250"/>
    <n v="300"/>
    <n v="2541"/>
    <n v="635250"/>
    <n v="0.14000000000000001"/>
    <x v="3"/>
    <n v="762300"/>
    <n v="106722.00000000001"/>
    <n v="655578"/>
    <n v="20328"/>
    <x v="0"/>
    <d v="2014-08-01T00:00:00"/>
    <x v="5"/>
  </r>
  <r>
    <s v="ORD-CND-SMB-20131001"/>
    <x v="0"/>
    <s v="CND"/>
    <x v="4"/>
    <s v="SMB"/>
    <x v="4"/>
    <n v="250"/>
    <n v="300"/>
    <n v="269"/>
    <n v="67250"/>
    <n v="0.14000000000000001"/>
    <x v="3"/>
    <n v="80700"/>
    <n v="11298.000000000002"/>
    <n v="69402"/>
    <n v="2152"/>
    <x v="1"/>
    <d v="2013-10-01T00:00:00"/>
    <x v="7"/>
  </r>
  <r>
    <s v="ORD-CND-SMB-20141001"/>
    <x v="0"/>
    <s v="CND"/>
    <x v="4"/>
    <s v="SMB"/>
    <x v="4"/>
    <n v="250"/>
    <n v="300"/>
    <n v="1496"/>
    <n v="374000"/>
    <n v="0.14000000000000001"/>
    <x v="3"/>
    <n v="448800"/>
    <n v="62832.000000000007"/>
    <n v="385968"/>
    <n v="11968"/>
    <x v="0"/>
    <d v="2014-10-01T00:00:00"/>
    <x v="7"/>
  </r>
  <r>
    <s v="ORD-USA-SMB-20141001"/>
    <x v="4"/>
    <s v="USA"/>
    <x v="4"/>
    <s v="SMB"/>
    <x v="4"/>
    <n v="250"/>
    <n v="300"/>
    <n v="1010"/>
    <n v="252500"/>
    <n v="0.14000000000000001"/>
    <x v="3"/>
    <n v="303000"/>
    <n v="42420.000000000007"/>
    <n v="260580"/>
    <n v="8080"/>
    <x v="0"/>
    <d v="2014-10-01T00:00:00"/>
    <x v="7"/>
  </r>
  <r>
    <s v="ORD-FRA-GOV-20131201"/>
    <x v="2"/>
    <s v="FRA"/>
    <x v="0"/>
    <s v="GOV"/>
    <x v="4"/>
    <n v="250"/>
    <n v="300"/>
    <n v="1281"/>
    <n v="320250"/>
    <n v="0.14000000000000001"/>
    <x v="3"/>
    <n v="384300"/>
    <n v="53802.000000000007"/>
    <n v="330498"/>
    <n v="10248"/>
    <x v="1"/>
    <d v="2013-12-01T00:00:00"/>
    <x v="2"/>
  </r>
  <r>
    <s v="ORD-CND-SMB-20140301"/>
    <x v="0"/>
    <s v="CND"/>
    <x v="4"/>
    <s v="SMB"/>
    <x v="5"/>
    <n v="200"/>
    <n v="350"/>
    <n v="888"/>
    <n v="177600"/>
    <n v="0.14000000000000001"/>
    <x v="3"/>
    <n v="310800"/>
    <n v="43512.000000000007"/>
    <n v="267288"/>
    <n v="89688"/>
    <x v="0"/>
    <d v="2014-03-01T00:00:00"/>
    <x v="3"/>
  </r>
  <r>
    <s v="ORD-USA-ENT-20140501"/>
    <x v="4"/>
    <s v="USA"/>
    <x v="3"/>
    <s v="ENT"/>
    <x v="5"/>
    <n v="200"/>
    <n v="350"/>
    <n v="2844"/>
    <n v="568800"/>
    <n v="0.14000000000000001"/>
    <x v="3"/>
    <n v="995400"/>
    <n v="139356"/>
    <n v="856044"/>
    <n v="287244"/>
    <x v="0"/>
    <d v="2014-05-01T00:00:00"/>
    <x v="11"/>
  </r>
  <r>
    <s v="ORD-FRA-CPR-20140801"/>
    <x v="2"/>
    <s v="FRA"/>
    <x v="2"/>
    <s v="CPR"/>
    <x v="5"/>
    <n v="200"/>
    <n v="350"/>
    <n v="2475"/>
    <n v="495000"/>
    <n v="0.14000000000000001"/>
    <x v="3"/>
    <n v="866250"/>
    <n v="121275.00000000001"/>
    <n v="744975"/>
    <n v="249975"/>
    <x v="0"/>
    <d v="2014-08-01T00:00:00"/>
    <x v="5"/>
  </r>
  <r>
    <s v="ORD-CND-MDM-20131001"/>
    <x v="0"/>
    <s v="CND"/>
    <x v="1"/>
    <s v="MDM"/>
    <x v="5"/>
    <n v="200"/>
    <n v="350"/>
    <n v="1743"/>
    <n v="348600"/>
    <n v="0.14000000000000001"/>
    <x v="3"/>
    <n v="610050"/>
    <n v="85407.000000000015"/>
    <n v="524643"/>
    <n v="176043"/>
    <x v="1"/>
    <d v="2013-10-01T00:00:00"/>
    <x v="7"/>
  </r>
  <r>
    <s v="ORD-USA-CPR-20141001"/>
    <x v="4"/>
    <s v="USA"/>
    <x v="2"/>
    <s v="CPR"/>
    <x v="5"/>
    <n v="200"/>
    <n v="350"/>
    <n v="2914"/>
    <n v="582800"/>
    <n v="0.14000000000000001"/>
    <x v="3"/>
    <n v="1019900"/>
    <n v="142786"/>
    <n v="877114"/>
    <n v="294314"/>
    <x v="0"/>
    <d v="2014-10-01T00:00:00"/>
    <x v="7"/>
  </r>
  <r>
    <s v="ORD-FRA-GOV-20141001"/>
    <x v="2"/>
    <s v="FRA"/>
    <x v="0"/>
    <s v="GOV"/>
    <x v="5"/>
    <n v="200"/>
    <n v="350"/>
    <n v="1731"/>
    <n v="346200"/>
    <n v="0.14000000000000001"/>
    <x v="3"/>
    <n v="605850"/>
    <n v="84819.000000000015"/>
    <n v="521031"/>
    <n v="174831"/>
    <x v="0"/>
    <d v="2014-10-01T00:00:00"/>
    <x v="7"/>
  </r>
  <r>
    <s v="ORD-MXC-GOV-20131001"/>
    <x v="3"/>
    <s v="MXC"/>
    <x v="0"/>
    <s v="GOV"/>
    <x v="5"/>
    <n v="200"/>
    <n v="350"/>
    <n v="1727"/>
    <n v="345400"/>
    <n v="0.14000000000000001"/>
    <x v="3"/>
    <n v="604450"/>
    <n v="84623.000000000015"/>
    <n v="519827"/>
    <n v="174427"/>
    <x v="1"/>
    <d v="2013-10-01T00:00:00"/>
    <x v="7"/>
  </r>
  <r>
    <s v="ORD-MXC-MDM-20131101"/>
    <x v="3"/>
    <s v="MXC"/>
    <x v="1"/>
    <s v="MDM"/>
    <x v="5"/>
    <n v="200"/>
    <n v="350"/>
    <n v="1870"/>
    <n v="374000"/>
    <n v="0.14000000000000001"/>
    <x v="3"/>
    <n v="654500"/>
    <n v="91630.000000000015"/>
    <n v="562870"/>
    <n v="188870"/>
    <x v="1"/>
    <d v="2013-11-01T00:00:00"/>
    <x v="9"/>
  </r>
  <r>
    <s v="ORD-FRA-ENT-20140801"/>
    <x v="2"/>
    <s v="FRA"/>
    <x v="3"/>
    <s v="ENT"/>
    <x v="0"/>
    <n v="3"/>
    <n v="20"/>
    <n v="1174"/>
    <n v="3522"/>
    <n v="0.15"/>
    <x v="3"/>
    <n v="23480"/>
    <n v="3522"/>
    <n v="19958"/>
    <n v="16436"/>
    <x v="0"/>
    <d v="2014-08-01T00:00:00"/>
    <x v="5"/>
  </r>
  <r>
    <s v="ORD-GER-ENT-20140801"/>
    <x v="1"/>
    <s v="GER"/>
    <x v="3"/>
    <s v="ENT"/>
    <x v="0"/>
    <n v="3"/>
    <n v="20"/>
    <n v="2767"/>
    <n v="8301"/>
    <n v="0.15"/>
    <x v="3"/>
    <n v="55340"/>
    <n v="8301"/>
    <n v="47039"/>
    <n v="38738"/>
    <x v="0"/>
    <d v="2014-08-01T00:00:00"/>
    <x v="5"/>
  </r>
  <r>
    <s v="ORD-GER-ENT-20141001"/>
    <x v="1"/>
    <s v="GER"/>
    <x v="3"/>
    <s v="ENT"/>
    <x v="0"/>
    <n v="3"/>
    <n v="20"/>
    <n v="1085"/>
    <n v="3255"/>
    <n v="0.15"/>
    <x v="3"/>
    <n v="21700"/>
    <n v="3255"/>
    <n v="18445"/>
    <n v="15190"/>
    <x v="0"/>
    <d v="2014-10-01T00:00:00"/>
    <x v="7"/>
  </r>
  <r>
    <s v="ORD-MXC-SMB-20141001"/>
    <x v="3"/>
    <s v="MXC"/>
    <x v="4"/>
    <s v="SMB"/>
    <x v="1"/>
    <n v="5"/>
    <n v="15"/>
    <n v="546"/>
    <n v="2730"/>
    <n v="0.15"/>
    <x v="3"/>
    <n v="8190"/>
    <n v="1228.5"/>
    <n v="6961.5"/>
    <n v="4231.5"/>
    <x v="0"/>
    <d v="2014-10-01T00:00:00"/>
    <x v="7"/>
  </r>
  <r>
    <s v="ORD-GER-GOV-20140301"/>
    <x v="1"/>
    <s v="GER"/>
    <x v="0"/>
    <s v="GOV"/>
    <x v="2"/>
    <n v="10"/>
    <n v="20"/>
    <n v="1158"/>
    <n v="11580"/>
    <n v="0.15"/>
    <x v="3"/>
    <n v="23160"/>
    <n v="3474"/>
    <n v="19686"/>
    <n v="8106"/>
    <x v="0"/>
    <d v="2014-03-01T00:00:00"/>
    <x v="3"/>
  </r>
  <r>
    <s v="ORD-CND-MDM-20140401"/>
    <x v="0"/>
    <s v="CND"/>
    <x v="1"/>
    <s v="MDM"/>
    <x v="2"/>
    <n v="10"/>
    <n v="20"/>
    <n v="1614"/>
    <n v="16140"/>
    <n v="0.15"/>
    <x v="3"/>
    <n v="32280"/>
    <n v="4842"/>
    <n v="27438"/>
    <n v="11298"/>
    <x v="0"/>
    <d v="2014-04-01T00:00:00"/>
    <x v="10"/>
  </r>
  <r>
    <s v="ORD-MXC-GOV-20140401"/>
    <x v="3"/>
    <s v="MXC"/>
    <x v="0"/>
    <s v="GOV"/>
    <x v="2"/>
    <n v="10"/>
    <n v="20"/>
    <n v="2535"/>
    <n v="25350"/>
    <n v="0.15"/>
    <x v="3"/>
    <n v="50700"/>
    <n v="7605"/>
    <n v="43095"/>
    <n v="17745"/>
    <x v="0"/>
    <d v="2014-04-01T00:00:00"/>
    <x v="10"/>
  </r>
  <r>
    <s v="ORD-MXC-GOV-20140501"/>
    <x v="3"/>
    <s v="MXC"/>
    <x v="0"/>
    <s v="GOV"/>
    <x v="2"/>
    <n v="10"/>
    <n v="20"/>
    <n v="2851"/>
    <n v="28510"/>
    <n v="0.15"/>
    <x v="3"/>
    <n v="57020"/>
    <n v="8553"/>
    <n v="48467"/>
    <n v="19957"/>
    <x v="0"/>
    <d v="2014-05-01T00:00:00"/>
    <x v="11"/>
  </r>
  <r>
    <s v="ORD-CND-MDM-20140801"/>
    <x v="0"/>
    <s v="CND"/>
    <x v="1"/>
    <s v="MDM"/>
    <x v="2"/>
    <n v="10"/>
    <n v="20"/>
    <n v="2559"/>
    <n v="25590"/>
    <n v="0.15"/>
    <x v="3"/>
    <n v="51180"/>
    <n v="7677"/>
    <n v="43503"/>
    <n v="17913"/>
    <x v="0"/>
    <d v="2014-08-01T00:00:00"/>
    <x v="5"/>
  </r>
  <r>
    <s v="ORD-USA-GOV-20131001"/>
    <x v="4"/>
    <s v="USA"/>
    <x v="0"/>
    <s v="GOV"/>
    <x v="2"/>
    <n v="10"/>
    <n v="20"/>
    <n v="267"/>
    <n v="2670"/>
    <n v="0.15"/>
    <x v="3"/>
    <n v="5340"/>
    <n v="801"/>
    <n v="4539"/>
    <n v="1869"/>
    <x v="1"/>
    <d v="2013-10-01T00:00:00"/>
    <x v="7"/>
  </r>
  <r>
    <s v="ORD-GER-ENT-20141001"/>
    <x v="1"/>
    <s v="GER"/>
    <x v="3"/>
    <s v="ENT"/>
    <x v="2"/>
    <n v="10"/>
    <n v="20"/>
    <n v="1085"/>
    <n v="10850"/>
    <n v="0.15"/>
    <x v="3"/>
    <n v="21700"/>
    <n v="3255"/>
    <n v="18445"/>
    <n v="7595"/>
    <x v="0"/>
    <d v="2014-10-01T00:00:00"/>
    <x v="7"/>
  </r>
  <r>
    <s v="ORD-GER-MDM-20141001"/>
    <x v="1"/>
    <s v="GER"/>
    <x v="1"/>
    <s v="MDM"/>
    <x v="2"/>
    <n v="10"/>
    <n v="20"/>
    <n v="1175"/>
    <n v="11750"/>
    <n v="0.15"/>
    <x v="3"/>
    <n v="23500"/>
    <n v="3525"/>
    <n v="19975"/>
    <n v="8225"/>
    <x v="0"/>
    <d v="2014-10-01T00:00:00"/>
    <x v="7"/>
  </r>
  <r>
    <s v="ORD-USA-GOV-20131101"/>
    <x v="4"/>
    <s v="USA"/>
    <x v="0"/>
    <s v="GOV"/>
    <x v="2"/>
    <n v="10"/>
    <n v="20"/>
    <n v="2007"/>
    <n v="20070"/>
    <n v="0.15"/>
    <x v="3"/>
    <n v="40140"/>
    <n v="6021"/>
    <n v="34119"/>
    <n v="14049"/>
    <x v="1"/>
    <d v="2013-11-01T00:00:00"/>
    <x v="9"/>
  </r>
  <r>
    <s v="ORD-MXC-GOV-20131101"/>
    <x v="3"/>
    <s v="MXC"/>
    <x v="0"/>
    <s v="GOV"/>
    <x v="2"/>
    <n v="10"/>
    <n v="20"/>
    <n v="2151"/>
    <n v="21510"/>
    <n v="0.15"/>
    <x v="3"/>
    <n v="43020"/>
    <n v="6453"/>
    <n v="36567"/>
    <n v="15057"/>
    <x v="1"/>
    <d v="2013-11-01T00:00:00"/>
    <x v="9"/>
  </r>
  <r>
    <s v="ORD-USA-CPR-20141201"/>
    <x v="4"/>
    <s v="USA"/>
    <x v="2"/>
    <s v="CPR"/>
    <x v="2"/>
    <n v="10"/>
    <n v="20"/>
    <n v="914"/>
    <n v="9140"/>
    <n v="0.15"/>
    <x v="3"/>
    <n v="18280"/>
    <n v="2742"/>
    <n v="15538"/>
    <n v="6398"/>
    <x v="0"/>
    <d v="2014-12-01T00:00:00"/>
    <x v="2"/>
  </r>
  <r>
    <s v="ORD-FRA-GOV-20141201"/>
    <x v="2"/>
    <s v="FRA"/>
    <x v="0"/>
    <s v="GOV"/>
    <x v="2"/>
    <n v="10"/>
    <n v="20"/>
    <n v="293"/>
    <n v="2930"/>
    <n v="0.15"/>
    <x v="3"/>
    <n v="5860"/>
    <n v="879"/>
    <n v="4981"/>
    <n v="2051"/>
    <x v="0"/>
    <d v="2014-12-01T00:00:00"/>
    <x v="2"/>
  </r>
  <r>
    <s v="ORD-MXC-CPR-20140301"/>
    <x v="3"/>
    <s v="MXC"/>
    <x v="2"/>
    <s v="CPR"/>
    <x v="3"/>
    <n v="120"/>
    <n v="180"/>
    <n v="500"/>
    <n v="60000"/>
    <n v="0.15"/>
    <x v="3"/>
    <n v="90000"/>
    <n v="13500"/>
    <n v="76500"/>
    <n v="16500"/>
    <x v="0"/>
    <d v="2014-03-01T00:00:00"/>
    <x v="3"/>
  </r>
  <r>
    <s v="ORD-FRA-MDM-20140501"/>
    <x v="2"/>
    <s v="FRA"/>
    <x v="1"/>
    <s v="MDM"/>
    <x v="3"/>
    <n v="120"/>
    <n v="180"/>
    <n v="2826"/>
    <n v="339120"/>
    <n v="0.15"/>
    <x v="3"/>
    <n v="508680"/>
    <n v="76302"/>
    <n v="432378"/>
    <n v="93258"/>
    <x v="0"/>
    <d v="2014-05-01T00:00:00"/>
    <x v="11"/>
  </r>
  <r>
    <s v="ORD-FRA-ENT-20140901"/>
    <x v="2"/>
    <s v="FRA"/>
    <x v="3"/>
    <s v="ENT"/>
    <x v="3"/>
    <n v="120"/>
    <n v="180"/>
    <n v="663"/>
    <n v="79560"/>
    <n v="0.15"/>
    <x v="3"/>
    <n v="119340"/>
    <n v="17901"/>
    <n v="101439"/>
    <n v="21879"/>
    <x v="0"/>
    <d v="2014-09-01T00:00:00"/>
    <x v="6"/>
  </r>
  <r>
    <s v="ORD-USA-SMB-20131101"/>
    <x v="4"/>
    <s v="USA"/>
    <x v="4"/>
    <s v="SMB"/>
    <x v="3"/>
    <n v="120"/>
    <n v="180"/>
    <n v="2574"/>
    <n v="308880"/>
    <n v="0.15"/>
    <x v="3"/>
    <n v="463320"/>
    <n v="69498"/>
    <n v="393822"/>
    <n v="84942"/>
    <x v="1"/>
    <d v="2013-11-01T00:00:00"/>
    <x v="9"/>
  </r>
  <r>
    <s v="ORD-USA-ENT-20131201"/>
    <x v="4"/>
    <s v="USA"/>
    <x v="3"/>
    <s v="ENT"/>
    <x v="3"/>
    <n v="120"/>
    <n v="180"/>
    <n v="2438"/>
    <n v="292560"/>
    <n v="0.15"/>
    <x v="3"/>
    <n v="438840"/>
    <n v="65826"/>
    <n v="373014"/>
    <n v="80454"/>
    <x v="1"/>
    <d v="2013-12-01T00:00:00"/>
    <x v="2"/>
  </r>
  <r>
    <s v="ORD-USA-CPR-20141201"/>
    <x v="4"/>
    <s v="USA"/>
    <x v="2"/>
    <s v="CPR"/>
    <x v="3"/>
    <n v="120"/>
    <n v="180"/>
    <n v="914"/>
    <n v="109680"/>
    <n v="0.15"/>
    <x v="3"/>
    <n v="164520"/>
    <n v="24678"/>
    <n v="139842"/>
    <n v="30162"/>
    <x v="0"/>
    <d v="2014-12-01T00:00:00"/>
    <x v="2"/>
  </r>
  <r>
    <s v="ORD-CND-GOV-20140701"/>
    <x v="0"/>
    <s v="CND"/>
    <x v="0"/>
    <s v="GOV"/>
    <x v="4"/>
    <n v="250"/>
    <n v="300"/>
    <n v="865"/>
    <n v="216250"/>
    <n v="0.15"/>
    <x v="3"/>
    <n v="259500"/>
    <n v="38925"/>
    <n v="220575"/>
    <n v="4325"/>
    <x v="0"/>
    <d v="2014-07-01T00:00:00"/>
    <x v="4"/>
  </r>
  <r>
    <s v="ORD-GER-MDM-20140701"/>
    <x v="1"/>
    <s v="GER"/>
    <x v="1"/>
    <s v="MDM"/>
    <x v="4"/>
    <n v="250"/>
    <n v="300"/>
    <n v="492"/>
    <n v="123000"/>
    <n v="0.15"/>
    <x v="3"/>
    <n v="147600"/>
    <n v="22140"/>
    <n v="125460"/>
    <n v="2460"/>
    <x v="0"/>
    <d v="2014-07-01T00:00:00"/>
    <x v="4"/>
  </r>
  <r>
    <s v="ORD-USA-GOV-20131001"/>
    <x v="4"/>
    <s v="USA"/>
    <x v="0"/>
    <s v="GOV"/>
    <x v="4"/>
    <n v="250"/>
    <n v="300"/>
    <n v="267"/>
    <n v="66750"/>
    <n v="0.15"/>
    <x v="3"/>
    <n v="80100"/>
    <n v="12015"/>
    <n v="68085"/>
    <n v="1335"/>
    <x v="1"/>
    <d v="2013-10-01T00:00:00"/>
    <x v="7"/>
  </r>
  <r>
    <s v="ORD-GER-MDM-20141001"/>
    <x v="1"/>
    <s v="GER"/>
    <x v="1"/>
    <s v="MDM"/>
    <x v="4"/>
    <n v="250"/>
    <n v="300"/>
    <n v="1175"/>
    <n v="293750"/>
    <n v="0.15"/>
    <x v="3"/>
    <n v="352500"/>
    <n v="52875"/>
    <n v="299625"/>
    <n v="5875"/>
    <x v="0"/>
    <d v="2014-10-01T00:00:00"/>
    <x v="7"/>
  </r>
  <r>
    <s v="ORD-CND-ENT-20131101"/>
    <x v="0"/>
    <s v="CND"/>
    <x v="3"/>
    <s v="ENT"/>
    <x v="4"/>
    <n v="250"/>
    <n v="300"/>
    <n v="2954"/>
    <n v="738500"/>
    <n v="0.15"/>
    <x v="3"/>
    <n v="886200"/>
    <n v="132930"/>
    <n v="753270"/>
    <n v="14770"/>
    <x v="1"/>
    <d v="2013-11-01T00:00:00"/>
    <x v="9"/>
  </r>
  <r>
    <s v="ORD-GER-ENT-20141101"/>
    <x v="1"/>
    <s v="GER"/>
    <x v="3"/>
    <s v="ENT"/>
    <x v="4"/>
    <n v="250"/>
    <n v="300"/>
    <n v="552"/>
    <n v="138000"/>
    <n v="0.15"/>
    <x v="3"/>
    <n v="165600"/>
    <n v="24840"/>
    <n v="140760"/>
    <n v="2760"/>
    <x v="0"/>
    <d v="2014-11-01T00:00:00"/>
    <x v="9"/>
  </r>
  <r>
    <s v="ORD-FRA-GOV-20141201"/>
    <x v="2"/>
    <s v="FRA"/>
    <x v="0"/>
    <s v="GOV"/>
    <x v="4"/>
    <n v="250"/>
    <n v="300"/>
    <n v="293"/>
    <n v="73250"/>
    <n v="0.15"/>
    <x v="3"/>
    <n v="87900"/>
    <n v="13185"/>
    <n v="74715"/>
    <n v="1465"/>
    <x v="0"/>
    <d v="2014-12-01T00:00:00"/>
    <x v="2"/>
  </r>
  <r>
    <s v="ORD-FRA-SMB-20140301"/>
    <x v="2"/>
    <s v="FRA"/>
    <x v="4"/>
    <s v="SMB"/>
    <x v="5"/>
    <n v="200"/>
    <n v="350"/>
    <n v="2475"/>
    <n v="495000"/>
    <n v="0.15"/>
    <x v="3"/>
    <n v="866250"/>
    <n v="129937.5"/>
    <n v="736312.5"/>
    <n v="241312.5"/>
    <x v="0"/>
    <d v="2014-03-01T00:00:00"/>
    <x v="3"/>
  </r>
  <r>
    <s v="ORD-MXC-SMB-20141001"/>
    <x v="3"/>
    <s v="MXC"/>
    <x v="4"/>
    <s v="SMB"/>
    <x v="5"/>
    <n v="200"/>
    <n v="350"/>
    <n v="546"/>
    <n v="109200"/>
    <n v="0.15"/>
    <x v="3"/>
    <n v="191100"/>
    <n v="28665"/>
    <n v="162435"/>
    <n v="53235"/>
    <x v="0"/>
    <d v="2014-10-01T00:00:00"/>
    <x v="7"/>
  </r>
  <r>
    <s v="ORD-MXC-GOV-20140201"/>
    <x v="3"/>
    <s v="MXC"/>
    <x v="0"/>
    <s v="GOV"/>
    <x v="1"/>
    <n v="5"/>
    <n v="15"/>
    <n v="1368"/>
    <n v="6840"/>
    <n v="0.15000000000000002"/>
    <x v="3"/>
    <n v="20520"/>
    <n v="3078.0000000000005"/>
    <n v="17442"/>
    <n v="10602"/>
    <x v="0"/>
    <d v="2014-02-01T00:00:00"/>
    <x v="8"/>
  </r>
  <r>
    <s v="ORD-CND-GOV-20140401"/>
    <x v="0"/>
    <s v="CND"/>
    <x v="0"/>
    <s v="GOV"/>
    <x v="2"/>
    <n v="10"/>
    <n v="20"/>
    <n v="723"/>
    <n v="7230"/>
    <n v="0.15"/>
    <x v="3"/>
    <n v="14460"/>
    <n v="2169"/>
    <n v="12291"/>
    <n v="5061"/>
    <x v="0"/>
    <d v="2014-04-01T00:00:00"/>
    <x v="10"/>
  </r>
  <r>
    <s v="ORD-USA-CPR-20140501"/>
    <x v="4"/>
    <s v="USA"/>
    <x v="2"/>
    <s v="CPR"/>
    <x v="4"/>
    <n v="250"/>
    <n v="300"/>
    <n v="1806"/>
    <n v="451500"/>
    <n v="0.15000000000000002"/>
    <x v="3"/>
    <n v="541800"/>
    <n v="81270.000000000015"/>
    <n v="460530"/>
    <n v="9030"/>
    <x v="0"/>
    <d v="2014-05-01T00:00:0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68A02-BFC2-454C-84E9-59375693311C}" name="Penjualan per count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4:G20" firstHeaderRow="1" firstDataRow="1" firstDataCol="1" rowPageCount="1" colPageCount="1"/>
  <pivotFields count="19">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 showAll="0"/>
    <pivotField numFmtId="165" showAll="0"/>
    <pivotField numFmtId="9" showAll="0"/>
    <pivotField showAll="0"/>
    <pivotField numFmtId="165" showAll="0"/>
    <pivotField numFmtId="165" showAll="0"/>
    <pivotField dataField="1" numFmtId="165" showAll="0"/>
    <pivotField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1"/>
  </rowFields>
  <rowItems count="6">
    <i>
      <x v="4"/>
    </i>
    <i>
      <x v="1"/>
    </i>
    <i>
      <x/>
    </i>
    <i>
      <x v="2"/>
    </i>
    <i>
      <x v="3"/>
    </i>
    <i t="grand">
      <x/>
    </i>
  </rowItems>
  <colItems count="1">
    <i/>
  </colItems>
  <pageFields count="1">
    <pageField fld="16" item="1" hier="-1"/>
  </pageFields>
  <dataFields count="1">
    <dataField name="Total Revenue" fld="14" baseField="0" baseItem="0" numFmtId="16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4FDEE-FA41-4AF1-9F47-7E16F46573C8}" name="Disc categor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25:F30" firstHeaderRow="1" firstDataRow="1" firstDataCol="1" rowPageCount="1" colPageCount="1"/>
  <pivotFields count="19">
    <pivotField dataField="1" showAll="0"/>
    <pivotField showAll="0">
      <items count="6">
        <item x="0"/>
        <item x="2"/>
        <item x="1"/>
        <item x="3"/>
        <item x="4"/>
        <item t="default"/>
      </items>
    </pivotField>
    <pivotField showAll="0"/>
    <pivotField showAll="0"/>
    <pivotField showAll="0"/>
    <pivotField showAll="0"/>
    <pivotField numFmtId="164" showAll="0"/>
    <pivotField numFmtId="164" showAll="0"/>
    <pivotField showAll="0"/>
    <pivotField numFmtId="165" showAll="0"/>
    <pivotField numFmtId="9" showAll="0"/>
    <pivotField axis="axisRow" showAll="0" sortType="ascending">
      <items count="5">
        <item x="3"/>
        <item x="1"/>
        <item x="2"/>
        <item x="0"/>
        <item t="default"/>
      </items>
    </pivotField>
    <pivotField numFmtId="165" showAll="0"/>
    <pivotField numFmtId="165" showAll="0"/>
    <pivotField numFmtId="165" showAll="0"/>
    <pivotField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11"/>
  </rowFields>
  <rowItems count="5">
    <i>
      <x/>
    </i>
    <i>
      <x v="1"/>
    </i>
    <i>
      <x v="2"/>
    </i>
    <i>
      <x v="3"/>
    </i>
    <i t="grand">
      <x/>
    </i>
  </rowItems>
  <colItems count="1">
    <i/>
  </colItems>
  <pageFields count="1">
    <pageField fld="16" item="1" hier="-1"/>
  </pageFields>
  <dataFields count="1">
    <dataField name="Total Order" fld="0" subtotal="count" baseField="0" baseItem="0"/>
  </dataFields>
  <chartFormats count="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1" count="1" selected="0">
            <x v="0"/>
          </reference>
        </references>
      </pivotArea>
    </chartFormat>
    <chartFormat chart="4" format="4">
      <pivotArea type="data" outline="0" fieldPosition="0">
        <references count="2">
          <reference field="4294967294" count="1" selected="0">
            <x v="0"/>
          </reference>
          <reference field="11" count="1" selected="0">
            <x v="1"/>
          </reference>
        </references>
      </pivotArea>
    </chartFormat>
    <chartFormat chart="4" format="5">
      <pivotArea type="data" outline="0" fieldPosition="0">
        <references count="2">
          <reference field="4294967294" count="1" selected="0">
            <x v="0"/>
          </reference>
          <reference field="11" count="1" selected="0">
            <x v="2"/>
          </reference>
        </references>
      </pivotArea>
    </chartFormat>
    <chartFormat chart="4" format="6">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2DBDA-BE42-4B69-9029-0D2488AAC6CC}" name="Gross profit per produk"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5:C32" firstHeaderRow="1" firstDataRow="1" firstDataCol="1" rowPageCount="1" colPageCount="1"/>
  <pivotFields count="19">
    <pivotField showAll="0"/>
    <pivotField showAll="0">
      <items count="6">
        <item x="0"/>
        <item x="2"/>
        <item x="1"/>
        <item x="3"/>
        <item x="4"/>
        <item t="default"/>
      </items>
    </pivotField>
    <pivotField showAll="0"/>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showAll="0"/>
    <pivotField numFmtId="165" showAll="0"/>
    <pivotField numFmtId="9" showAll="0"/>
    <pivotField showAll="0"/>
    <pivotField numFmtId="165" showAll="0"/>
    <pivotField numFmtId="165" showAll="0"/>
    <pivotField numFmtId="165" showAll="0"/>
    <pivotField dataField="1"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5"/>
  </rowFields>
  <rowItems count="7">
    <i>
      <x/>
    </i>
    <i>
      <x v="4"/>
    </i>
    <i>
      <x v="5"/>
    </i>
    <i>
      <x v="3"/>
    </i>
    <i>
      <x v="1"/>
    </i>
    <i>
      <x v="2"/>
    </i>
    <i t="grand">
      <x/>
    </i>
  </rowItems>
  <colItems count="1">
    <i/>
  </colItems>
  <pageFields count="1">
    <pageField fld="16" item="1" hier="-1"/>
  </pageFields>
  <dataFields count="1">
    <dataField name="Total Gross Profit" fld="15" baseField="0"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CCC02E-A371-48F7-B1E0-DFFB326B0D6B}" name="head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6:D37" firstHeaderRow="0" firstDataRow="1" firstDataCol="0" rowPageCount="1" colPageCount="1"/>
  <pivotFields count="19">
    <pivotField showAll="0"/>
    <pivotField showAll="0">
      <items count="6">
        <item x="0"/>
        <item x="2"/>
        <item x="1"/>
        <item x="3"/>
        <item x="4"/>
        <item t="default"/>
      </items>
    </pivotField>
    <pivotField showAll="0"/>
    <pivotField showAll="0"/>
    <pivotField showAll="0"/>
    <pivotField showAll="0"/>
    <pivotField numFmtId="164" showAll="0"/>
    <pivotField numFmtId="164" showAll="0"/>
    <pivotField dataField="1" showAll="0"/>
    <pivotField numFmtId="165" showAll="0"/>
    <pivotField numFmtId="9" showAll="0"/>
    <pivotField showAll="0"/>
    <pivotField numFmtId="165" showAll="0"/>
    <pivotField numFmtId="165" showAll="0"/>
    <pivotField dataField="1" numFmtId="165" showAll="0"/>
    <pivotField dataField="1"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Items count="1">
    <i/>
  </rowItems>
  <colFields count="1">
    <field x="-2"/>
  </colFields>
  <colItems count="3">
    <i>
      <x/>
    </i>
    <i i="1">
      <x v="1"/>
    </i>
    <i i="2">
      <x v="2"/>
    </i>
  </colItems>
  <pageFields count="1">
    <pageField fld="16" item="1" hier="-1"/>
  </pageFields>
  <dataFields count="3">
    <dataField name="Sum of Gross Profit" fld="15" baseField="0" baseItem="0" numFmtId="169"/>
    <dataField name="Sum of Qty sold" fld="8" baseField="0" baseItem="0"/>
    <dataField name="Sum of  Revenue" fld="14" baseField="0" baseItem="0" numFmtId="169"/>
  </dataFields>
  <formats count="2">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1A83CB-45BB-4EF8-AD76-FB6FE0DCFB58}" name="Revenue by month"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L14:N27" firstHeaderRow="0" firstDataRow="1" firstDataCol="1" rowPageCount="1" colPageCount="1"/>
  <pivotFields count="19">
    <pivotField showAll="0"/>
    <pivotField showAll="0">
      <items count="6">
        <item x="0"/>
        <item x="2"/>
        <item x="1"/>
        <item x="3"/>
        <item x="4"/>
        <item t="default"/>
      </items>
    </pivotField>
    <pivotField showAll="0"/>
    <pivotField showAll="0"/>
    <pivotField showAll="0"/>
    <pivotField showAll="0"/>
    <pivotField numFmtId="164" showAll="0"/>
    <pivotField numFmtId="164" showAll="0"/>
    <pivotField dataField="1" showAll="0"/>
    <pivotField numFmtId="165" showAll="0"/>
    <pivotField numFmtId="9" showAll="0"/>
    <pivotField showAll="0"/>
    <pivotField numFmtId="165" showAll="0"/>
    <pivotField numFmtId="165" showAll="0"/>
    <pivotField dataField="1" numFmtId="165" showAll="0"/>
    <pivotField numFmtId="165" showAll="0"/>
    <pivotField axis="axisPage" showAll="0">
      <items count="3">
        <item x="1"/>
        <item x="0"/>
        <item t="default"/>
      </items>
    </pivotField>
    <pivotField numFmtId="166" showAll="0"/>
    <pivotField axis="axisRow" showAll="0">
      <items count="13">
        <item x="0"/>
        <item x="8"/>
        <item x="3"/>
        <item x="10"/>
        <item x="11"/>
        <item x="1"/>
        <item x="4"/>
        <item x="5"/>
        <item x="6"/>
        <item x="7"/>
        <item x="9"/>
        <item x="2"/>
        <item t="default"/>
      </items>
    </pivotField>
  </pivotFields>
  <rowFields count="1">
    <field x="18"/>
  </rowFields>
  <rowItems count="13">
    <i>
      <x/>
    </i>
    <i>
      <x v="1"/>
    </i>
    <i>
      <x v="2"/>
    </i>
    <i>
      <x v="3"/>
    </i>
    <i>
      <x v="4"/>
    </i>
    <i>
      <x v="5"/>
    </i>
    <i>
      <x v="6"/>
    </i>
    <i>
      <x v="7"/>
    </i>
    <i>
      <x v="8"/>
    </i>
    <i>
      <x v="9"/>
    </i>
    <i>
      <x v="10"/>
    </i>
    <i>
      <x v="11"/>
    </i>
    <i t="grand">
      <x/>
    </i>
  </rowItems>
  <colFields count="1">
    <field x="-2"/>
  </colFields>
  <colItems count="2">
    <i>
      <x/>
    </i>
    <i i="1">
      <x v="1"/>
    </i>
  </colItems>
  <pageFields count="1">
    <pageField fld="16" item="1" hier="-1"/>
  </pageFields>
  <dataFields count="2">
    <dataField name="Sum of  Revenue" fld="14" baseField="0" baseItem="0" numFmtId="165"/>
    <dataField name="Sum of Qty sold" fld="8"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FD6254-20A3-490F-8008-7ED3E149F8D1}" name="Penjualan per produk"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14:D21" firstHeaderRow="0" firstDataRow="1" firstDataCol="1" rowPageCount="1" colPageCount="1"/>
  <pivotFields count="19">
    <pivotField showAll="0"/>
    <pivotField showAll="0">
      <items count="6">
        <item x="0"/>
        <item x="2"/>
        <item x="1"/>
        <item x="3"/>
        <item x="4"/>
        <item t="default"/>
      </items>
    </pivotField>
    <pivotField showAll="0"/>
    <pivotField showAll="0"/>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showAll="0"/>
    <pivotField numFmtId="165" showAll="0"/>
    <pivotField numFmtId="9" showAll="0"/>
    <pivotField showAll="0"/>
    <pivotField numFmtId="165" showAll="0"/>
    <pivotField numFmtId="165" showAll="0"/>
    <pivotField dataField="1" numFmtId="165" showAll="0"/>
    <pivotField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5"/>
  </rowFields>
  <rowItems count="7">
    <i>
      <x/>
    </i>
    <i>
      <x v="5"/>
    </i>
    <i>
      <x v="4"/>
    </i>
    <i>
      <x v="3"/>
    </i>
    <i>
      <x v="1"/>
    </i>
    <i>
      <x v="2"/>
    </i>
    <i t="grand">
      <x/>
    </i>
  </rowItems>
  <colFields count="1">
    <field x="-2"/>
  </colFields>
  <colItems count="2">
    <i>
      <x/>
    </i>
    <i i="1">
      <x v="1"/>
    </i>
  </colItems>
  <pageFields count="1">
    <pageField fld="16" item="1" hier="-1"/>
  </pageFields>
  <dataFields count="2">
    <dataField name="Total Revenue" fld="14" baseField="0" baseItem="0" numFmtId="165"/>
    <dataField name="Total Qty" fld="8" baseField="0" baseItem="0"/>
  </dataFields>
  <formats count="3">
    <format dxfId="5">
      <pivotArea collapsedLevelsAreSubtotals="1" fieldPosition="0">
        <references count="2">
          <reference field="4294967294" count="1" selected="0">
            <x v="0"/>
          </reference>
          <reference field="5" count="1">
            <x v="0"/>
          </reference>
        </references>
      </pivotArea>
    </format>
    <format dxfId="4">
      <pivotArea collapsedLevelsAreSubtotals="1" fieldPosition="0">
        <references count="2">
          <reference field="4294967294" count="1" selected="0">
            <x v="0"/>
          </reference>
          <reference field="5" count="5">
            <x v="1"/>
            <x v="2"/>
            <x v="3"/>
            <x v="4"/>
            <x v="5"/>
          </reference>
        </references>
      </pivotArea>
    </format>
    <format dxfId="3">
      <pivotArea field="5"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A3B0FA-9540-4B01-98A2-FADAA7C75420}" name="Penjualan per segeme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14:J20" firstHeaderRow="1" firstDataRow="1" firstDataCol="1" rowPageCount="1" colPageCount="1"/>
  <pivotFields count="19">
    <pivotField showAll="0"/>
    <pivotField showAll="0">
      <items count="6">
        <item x="0"/>
        <item x="2"/>
        <item x="1"/>
        <item x="3"/>
        <item x="4"/>
        <item t="default"/>
      </items>
    </pivotField>
    <pivotField showAll="0"/>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showAll="0"/>
    <pivotField numFmtId="165" showAll="0"/>
    <pivotField numFmtId="9" showAll="0"/>
    <pivotField showAll="0"/>
    <pivotField numFmtId="165" showAll="0"/>
    <pivotField numFmtId="165" showAll="0"/>
    <pivotField dataField="1" numFmtId="165" showAll="0"/>
    <pivotField numFmtId="165" showAll="0"/>
    <pivotField axis="axisPage" showAll="0">
      <items count="3">
        <item x="1"/>
        <item x="0"/>
        <item t="default"/>
      </items>
    </pivotField>
    <pivotField numFmtId="166" showAll="0"/>
    <pivotField showAll="0">
      <items count="13">
        <item x="0"/>
        <item x="8"/>
        <item x="3"/>
        <item x="10"/>
        <item x="11"/>
        <item x="1"/>
        <item x="4"/>
        <item x="5"/>
        <item x="6"/>
        <item x="7"/>
        <item x="9"/>
        <item x="2"/>
        <item t="default"/>
      </items>
    </pivotField>
  </pivotFields>
  <rowFields count="1">
    <field x="3"/>
  </rowFields>
  <rowItems count="6">
    <i>
      <x v="2"/>
    </i>
    <i>
      <x v="1"/>
    </i>
    <i>
      <x/>
    </i>
    <i>
      <x v="4"/>
    </i>
    <i>
      <x v="3"/>
    </i>
    <i t="grand">
      <x/>
    </i>
  </rowItems>
  <colItems count="1">
    <i/>
  </colItems>
  <pageFields count="1">
    <pageField fld="16" item="1" hier="-1"/>
  </pageFields>
  <dataFields count="1">
    <dataField name="Total Revenue" fld="14" baseField="0" baseItem="0" numFmtId="169"/>
  </dataFields>
  <formats count="1">
    <format dxfId="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F3B9AD9-4D4C-4715-A0F9-49036A290DC6}" sourceName="Month">
  <pivotTables>
    <pivotTable tabId="3" name="Revenue by month"/>
    <pivotTable tabId="3" name="Penjualan per country"/>
    <pivotTable tabId="3" name="Penjualan per produk"/>
    <pivotTable tabId="3" name="Penjualan per segement"/>
    <pivotTable tabId="3" name="Disc category"/>
    <pivotTable tabId="3" name="Gross profit per produk"/>
    <pivotTable tabId="3" name="header"/>
  </pivotTables>
  <data>
    <tabular pivotCacheId="1372956960">
      <items count="12">
        <i x="0" s="1"/>
        <i x="8" s="1"/>
        <i x="3" s="1"/>
        <i x="10" s="1"/>
        <i x="11" s="1"/>
        <i x="1" s="1"/>
        <i x="4" s="1"/>
        <i x="5" s="1"/>
        <i x="6" s="1"/>
        <i x="7"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rigin" xr10:uid="{967BE79F-AB3B-4680-9DA3-F595EB32922C}" sourceName="Country origin">
  <pivotTables>
    <pivotTable tabId="3" name="Penjualan per country"/>
    <pivotTable tabId="3" name="Disc category"/>
    <pivotTable tabId="3" name="Gross profit per produk"/>
    <pivotTable tabId="3" name="Penjualan per produk"/>
    <pivotTable tabId="3" name="Penjualan per segement"/>
    <pivotTable tabId="3" name="Revenue by month"/>
    <pivotTable tabId="3" name="header"/>
  </pivotTables>
  <data>
    <tabular pivotCacheId="1372956960">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A3F3A33-69CA-43DB-8F4A-90B3C57EB955}" cache="Slicer_Month" caption="Month" columnCount="12" style="SlicerStyleDark1" rowHeight="324000"/>
  <slicer name="Country origin" xr10:uid="{80C18B41-13A4-4F96-8CCE-7177A2E4D0B1}" cache="Slicer_Country_origin" caption="Country" style="SlicerStyleDark1" rowHeight="540000"/>
</slicer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6C584C"/>
      </a:accent1>
      <a:accent2>
        <a:srgbClr val="A98467"/>
      </a:accent2>
      <a:accent3>
        <a:srgbClr val="ADC178"/>
      </a:accent3>
      <a:accent4>
        <a:srgbClr val="DDE5B6"/>
      </a:accent4>
      <a:accent5>
        <a:srgbClr val="B23A48"/>
      </a:accent5>
      <a:accent6>
        <a:srgbClr val="FCB9B2"/>
      </a:accent6>
      <a:hlink>
        <a:srgbClr val="8B8C89"/>
      </a:hlink>
      <a:folHlink>
        <a:srgbClr val="8B8C89"/>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zoomScale="75" zoomScaleNormal="75" workbookViewId="0"/>
  </sheetViews>
  <sheetFormatPr defaultColWidth="14.3984375" defaultRowHeight="15" customHeight="1"/>
  <cols>
    <col min="1" max="1" width="3.09765625" customWidth="1"/>
    <col min="2" max="2" width="22.3984375" customWidth="1"/>
    <col min="3" max="3" width="34.09765625" customWidth="1"/>
    <col min="4" max="26" width="10.69921875" customWidth="1"/>
  </cols>
  <sheetData>
    <row r="1" spans="1:3" ht="13.5" customHeight="1">
      <c r="A1" s="1" t="s">
        <v>0</v>
      </c>
      <c r="B1" s="2"/>
    </row>
    <row r="2" spans="1:3" ht="13.5" customHeight="1">
      <c r="A2" s="3">
        <v>1</v>
      </c>
      <c r="B2" s="4" t="s">
        <v>1</v>
      </c>
    </row>
    <row r="3" spans="1:3" ht="13.5" customHeight="1">
      <c r="A3" s="3" t="s">
        <v>2</v>
      </c>
      <c r="B3" s="4" t="s">
        <v>3</v>
      </c>
    </row>
    <row r="4" spans="1:3" ht="13.5" customHeight="1">
      <c r="A4" s="3" t="s">
        <v>2</v>
      </c>
      <c r="B4" s="4" t="s">
        <v>4</v>
      </c>
    </row>
    <row r="5" spans="1:3" ht="13.5" customHeight="1">
      <c r="A5" s="3" t="s">
        <v>2</v>
      </c>
      <c r="B5" s="4" t="s">
        <v>5</v>
      </c>
      <c r="C5" s="4" t="s">
        <v>6</v>
      </c>
    </row>
    <row r="6" spans="1:3" ht="13.5" customHeight="1">
      <c r="A6" s="3">
        <v>2</v>
      </c>
      <c r="B6" s="4" t="s">
        <v>7</v>
      </c>
    </row>
    <row r="7" spans="1:3" ht="13.5" customHeight="1">
      <c r="A7" s="3">
        <v>3</v>
      </c>
      <c r="B7" s="4" t="s">
        <v>8</v>
      </c>
    </row>
    <row r="8" spans="1:3" ht="13.5" customHeight="1">
      <c r="A8" s="3" t="s">
        <v>2</v>
      </c>
      <c r="B8" s="5" t="s">
        <v>9</v>
      </c>
      <c r="C8" s="4" t="s">
        <v>10</v>
      </c>
    </row>
    <row r="9" spans="1:3" ht="13.5" customHeight="1">
      <c r="A9" s="3" t="s">
        <v>2</v>
      </c>
      <c r="B9" s="5" t="s">
        <v>11</v>
      </c>
      <c r="C9" s="4" t="s">
        <v>12</v>
      </c>
    </row>
    <row r="10" spans="1:3" ht="13.5" customHeight="1">
      <c r="A10" s="3" t="s">
        <v>2</v>
      </c>
      <c r="B10" s="5" t="s">
        <v>13</v>
      </c>
      <c r="C10" s="4" t="s">
        <v>14</v>
      </c>
    </row>
    <row r="11" spans="1:3" ht="13.5" customHeight="1">
      <c r="A11" s="3">
        <v>4</v>
      </c>
      <c r="B11" s="4" t="s">
        <v>15</v>
      </c>
    </row>
    <row r="12" spans="1:3" ht="13.5" customHeight="1">
      <c r="A12" s="3">
        <v>5</v>
      </c>
      <c r="B12" s="4" t="s">
        <v>16</v>
      </c>
    </row>
    <row r="13" spans="1:3" ht="13.5" customHeight="1">
      <c r="A13" s="3" t="s">
        <v>2</v>
      </c>
      <c r="B13" s="5" t="s">
        <v>17</v>
      </c>
      <c r="C13" s="4" t="s">
        <v>18</v>
      </c>
    </row>
    <row r="14" spans="1:3" ht="13.5" customHeight="1">
      <c r="A14" s="3" t="s">
        <v>2</v>
      </c>
      <c r="B14" s="5" t="s">
        <v>19</v>
      </c>
      <c r="C14" s="4" t="s">
        <v>20</v>
      </c>
    </row>
    <row r="15" spans="1:3" ht="13.5" customHeight="1">
      <c r="A15" s="3">
        <v>6</v>
      </c>
      <c r="B15" s="4" t="s">
        <v>21</v>
      </c>
    </row>
    <row r="16" spans="1:3" ht="13.5" customHeight="1">
      <c r="A16" s="3">
        <v>7</v>
      </c>
      <c r="B16" s="4" t="s">
        <v>22</v>
      </c>
    </row>
    <row r="17" spans="1:3" ht="13.5" customHeight="1">
      <c r="A17" s="3">
        <v>8</v>
      </c>
      <c r="B17" s="4" t="s">
        <v>23</v>
      </c>
    </row>
    <row r="18" spans="1:3" ht="13.5" customHeight="1">
      <c r="A18" s="3"/>
    </row>
    <row r="19" spans="1:3" ht="13.5" customHeight="1">
      <c r="A19" s="1" t="s">
        <v>24</v>
      </c>
      <c r="B19" s="2"/>
      <c r="C19" s="2"/>
    </row>
    <row r="20" spans="1:3" ht="13.5" customHeight="1">
      <c r="A20" s="3"/>
    </row>
    <row r="21" spans="1:3" ht="13.5" customHeight="1">
      <c r="A21" s="3"/>
      <c r="B21" s="6" t="s">
        <v>25</v>
      </c>
      <c r="C21" s="6" t="s">
        <v>26</v>
      </c>
    </row>
    <row r="22" spans="1:3" ht="13.5" customHeight="1">
      <c r="A22" s="3"/>
      <c r="B22" s="7" t="s">
        <v>27</v>
      </c>
      <c r="C22" s="7" t="s">
        <v>28</v>
      </c>
    </row>
    <row r="23" spans="1:3" ht="13.5" customHeight="1">
      <c r="A23" s="3"/>
      <c r="B23" s="7" t="s">
        <v>29</v>
      </c>
      <c r="C23" s="7" t="s">
        <v>30</v>
      </c>
    </row>
    <row r="24" spans="1:3" ht="13.5" customHeight="1">
      <c r="A24" s="3"/>
      <c r="B24" s="7" t="s">
        <v>31</v>
      </c>
      <c r="C24" s="7" t="s">
        <v>32</v>
      </c>
    </row>
    <row r="25" spans="1:3" ht="13.5" customHeight="1">
      <c r="A25" s="3"/>
      <c r="B25" s="7" t="s">
        <v>33</v>
      </c>
      <c r="C25" s="7" t="s">
        <v>34</v>
      </c>
    </row>
    <row r="26" spans="1:3" ht="13.5" customHeight="1">
      <c r="A26" s="3"/>
      <c r="B26" s="7" t="s">
        <v>35</v>
      </c>
      <c r="C26" s="7" t="s">
        <v>36</v>
      </c>
    </row>
    <row r="27" spans="1:3" ht="13.5" customHeight="1">
      <c r="A27" s="3"/>
    </row>
    <row r="28" spans="1:3" ht="13.5" customHeight="1">
      <c r="A28" s="3"/>
      <c r="B28" s="6" t="s">
        <v>37</v>
      </c>
      <c r="C28" s="6" t="s">
        <v>38</v>
      </c>
    </row>
    <row r="29" spans="1:3" ht="13.5" customHeight="1">
      <c r="A29" s="3"/>
      <c r="B29" s="7" t="s">
        <v>39</v>
      </c>
      <c r="C29" s="7" t="s">
        <v>40</v>
      </c>
    </row>
    <row r="30" spans="1:3" ht="13.5" customHeight="1">
      <c r="A30" s="3"/>
      <c r="B30" s="7" t="s">
        <v>41</v>
      </c>
      <c r="C30" s="7" t="s">
        <v>42</v>
      </c>
    </row>
    <row r="31" spans="1:3" ht="13.5" customHeight="1">
      <c r="A31" s="3"/>
      <c r="B31" s="7" t="s">
        <v>43</v>
      </c>
      <c r="C31" s="7" t="s">
        <v>44</v>
      </c>
    </row>
    <row r="32" spans="1:3" ht="13.5" customHeight="1">
      <c r="A32" s="3"/>
      <c r="B32" s="7" t="s">
        <v>45</v>
      </c>
      <c r="C32" s="7" t="s">
        <v>46</v>
      </c>
    </row>
    <row r="33" spans="1:3" ht="13.5" customHeight="1">
      <c r="A33" s="3"/>
      <c r="B33" s="7" t="s">
        <v>47</v>
      </c>
      <c r="C33" s="7" t="s">
        <v>48</v>
      </c>
    </row>
    <row r="34" spans="1:3" ht="13.5" customHeight="1">
      <c r="A34" s="3"/>
    </row>
    <row r="35" spans="1:3" ht="13.5" customHeight="1">
      <c r="A35" s="1" t="s">
        <v>49</v>
      </c>
      <c r="B35" s="2"/>
      <c r="C35" s="2"/>
    </row>
    <row r="36" spans="1:3" ht="13.5" customHeight="1">
      <c r="A36" s="3"/>
    </row>
    <row r="37" spans="1:3" ht="13.5" customHeight="1">
      <c r="A37" s="3"/>
      <c r="B37" s="6" t="s">
        <v>50</v>
      </c>
      <c r="C37" s="6" t="s">
        <v>51</v>
      </c>
    </row>
    <row r="38" spans="1:3" ht="13.5" customHeight="1">
      <c r="A38" s="3"/>
      <c r="B38" s="7" t="s">
        <v>52</v>
      </c>
      <c r="C38" s="7" t="s">
        <v>53</v>
      </c>
    </row>
    <row r="39" spans="1:3" ht="13.5" customHeight="1">
      <c r="A39" s="3"/>
      <c r="B39" s="7" t="s">
        <v>54</v>
      </c>
      <c r="C39" s="7" t="s">
        <v>55</v>
      </c>
    </row>
    <row r="40" spans="1:3" ht="13.5" customHeight="1">
      <c r="A40" s="3"/>
      <c r="B40" s="7" t="s">
        <v>56</v>
      </c>
      <c r="C40" s="7" t="s">
        <v>57</v>
      </c>
    </row>
    <row r="41" spans="1:3" ht="13.5" customHeight="1">
      <c r="A41" s="3"/>
      <c r="B41" s="7" t="s">
        <v>58</v>
      </c>
      <c r="C41" s="7" t="s">
        <v>59</v>
      </c>
    </row>
    <row r="42" spans="1:3" ht="13.5" customHeight="1">
      <c r="A42" s="3"/>
      <c r="B42" s="7" t="s">
        <v>60</v>
      </c>
      <c r="C42" s="7" t="s">
        <v>61</v>
      </c>
    </row>
    <row r="43" spans="1:3" ht="13.5" customHeight="1">
      <c r="A43" s="3"/>
      <c r="B43" s="7" t="s">
        <v>62</v>
      </c>
      <c r="C43" s="7" t="s">
        <v>63</v>
      </c>
    </row>
    <row r="44" spans="1:3" ht="13.5" customHeight="1">
      <c r="A44" s="3"/>
      <c r="B44" s="7" t="s">
        <v>64</v>
      </c>
      <c r="C44" s="7" t="s">
        <v>65</v>
      </c>
    </row>
    <row r="45" spans="1:3" ht="13.5" customHeight="1">
      <c r="A45" s="3"/>
      <c r="B45" s="7" t="s">
        <v>66</v>
      </c>
      <c r="C45" s="7" t="s">
        <v>67</v>
      </c>
    </row>
    <row r="46" spans="1:3" ht="13.5" customHeight="1">
      <c r="A46" s="3"/>
    </row>
    <row r="47" spans="1:3" ht="13.5" customHeight="1">
      <c r="A47" s="3"/>
    </row>
    <row r="48" spans="1:3" ht="13.5" customHeight="1">
      <c r="A48" s="3"/>
    </row>
    <row r="49" spans="1:1" ht="13.5" customHeight="1">
      <c r="A49" s="3"/>
    </row>
    <row r="50" spans="1:1" ht="13.5" customHeight="1">
      <c r="A50" s="3"/>
    </row>
    <row r="51" spans="1:1" ht="13.5" customHeight="1">
      <c r="A51" s="3"/>
    </row>
    <row r="52" spans="1:1" ht="13.5" customHeight="1">
      <c r="A52" s="3"/>
    </row>
    <row r="53" spans="1:1" ht="13.5" customHeight="1">
      <c r="A53" s="3"/>
    </row>
    <row r="54" spans="1:1" ht="13.5" customHeight="1">
      <c r="A54" s="3"/>
    </row>
    <row r="55" spans="1:1" ht="13.5" customHeight="1">
      <c r="A55" s="3"/>
    </row>
    <row r="56" spans="1:1" ht="13.5" customHeight="1">
      <c r="A56" s="3"/>
    </row>
    <row r="57" spans="1:1" ht="13.5" customHeight="1">
      <c r="A57" s="3"/>
    </row>
    <row r="58" spans="1:1" ht="13.5" customHeight="1">
      <c r="A58" s="3"/>
    </row>
    <row r="59" spans="1:1" ht="13.5" customHeight="1">
      <c r="A59" s="3"/>
    </row>
    <row r="60" spans="1:1" ht="13.5" customHeight="1">
      <c r="A60" s="3"/>
    </row>
    <row r="61" spans="1:1" ht="13.5" customHeight="1">
      <c r="A61" s="3"/>
    </row>
    <row r="62" spans="1:1" ht="13.5" customHeight="1">
      <c r="A62" s="3"/>
    </row>
    <row r="63" spans="1:1" ht="13.5" customHeight="1">
      <c r="A63" s="3"/>
    </row>
    <row r="64" spans="1:1" ht="13.5" customHeight="1">
      <c r="A64" s="3"/>
    </row>
    <row r="65" spans="1:1" ht="13.5" customHeight="1">
      <c r="A65" s="3"/>
    </row>
    <row r="66" spans="1:1" ht="13.5" customHeight="1">
      <c r="A66" s="3"/>
    </row>
    <row r="67" spans="1:1" ht="13.5" customHeight="1">
      <c r="A67" s="3"/>
    </row>
    <row r="68" spans="1:1" ht="13.5" customHeight="1">
      <c r="A68" s="3"/>
    </row>
    <row r="69" spans="1:1" ht="13.5" customHeight="1">
      <c r="A69" s="3"/>
    </row>
    <row r="70" spans="1:1" ht="13.5" customHeight="1">
      <c r="A70" s="3"/>
    </row>
    <row r="71" spans="1:1" ht="13.5" customHeight="1">
      <c r="A71" s="3"/>
    </row>
    <row r="72" spans="1:1" ht="13.5" customHeight="1">
      <c r="A72" s="3"/>
    </row>
    <row r="73" spans="1:1" ht="13.5" customHeight="1">
      <c r="A73" s="3"/>
    </row>
    <row r="74" spans="1:1" ht="13.5" customHeight="1">
      <c r="A74" s="3"/>
    </row>
    <row r="75" spans="1:1" ht="13.5" customHeight="1">
      <c r="A75" s="3"/>
    </row>
    <row r="76" spans="1:1" ht="13.5" customHeight="1">
      <c r="A76" s="3"/>
    </row>
    <row r="77" spans="1:1" ht="13.5" customHeight="1">
      <c r="A77" s="3"/>
    </row>
    <row r="78" spans="1:1" ht="13.5" customHeight="1">
      <c r="A78" s="3"/>
    </row>
    <row r="79" spans="1:1" ht="13.5" customHeight="1">
      <c r="A79" s="3"/>
    </row>
    <row r="80" spans="1:1" ht="13.5" customHeight="1">
      <c r="A80" s="3"/>
    </row>
    <row r="81" spans="1:1" ht="13.5" customHeight="1">
      <c r="A81" s="3"/>
    </row>
    <row r="82" spans="1:1" ht="13.5" customHeight="1">
      <c r="A82" s="3"/>
    </row>
    <row r="83" spans="1:1" ht="13.5" customHeight="1">
      <c r="A83" s="3"/>
    </row>
    <row r="84" spans="1:1" ht="13.5" customHeight="1">
      <c r="A84" s="3"/>
    </row>
    <row r="85" spans="1:1" ht="13.5" customHeight="1">
      <c r="A85" s="3"/>
    </row>
    <row r="86" spans="1:1" ht="13.5" customHeight="1">
      <c r="A86" s="3"/>
    </row>
    <row r="87" spans="1:1" ht="13.5" customHeight="1">
      <c r="A87" s="3"/>
    </row>
    <row r="88" spans="1:1" ht="13.5" customHeight="1">
      <c r="A88" s="3"/>
    </row>
    <row r="89" spans="1:1" ht="13.5" customHeight="1">
      <c r="A89" s="3"/>
    </row>
    <row r="90" spans="1:1" ht="13.5" customHeight="1">
      <c r="A90" s="3"/>
    </row>
    <row r="91" spans="1:1" ht="13.5" customHeight="1">
      <c r="A91" s="3"/>
    </row>
    <row r="92" spans="1:1" ht="13.5" customHeight="1">
      <c r="A92" s="3"/>
    </row>
    <row r="93" spans="1:1" ht="13.5" customHeight="1">
      <c r="A93" s="3"/>
    </row>
    <row r="94" spans="1:1" ht="13.5" customHeight="1">
      <c r="A94" s="3"/>
    </row>
    <row r="95" spans="1:1" ht="13.5" customHeight="1">
      <c r="A95" s="3"/>
    </row>
    <row r="96" spans="1:1" ht="13.5" customHeight="1">
      <c r="A96" s="3"/>
    </row>
    <row r="97" spans="1:1" ht="13.5" customHeight="1">
      <c r="A97" s="3"/>
    </row>
    <row r="98" spans="1:1" ht="13.5" customHeight="1">
      <c r="A98" s="3"/>
    </row>
    <row r="99" spans="1:1" ht="13.5" customHeight="1">
      <c r="A99" s="3"/>
    </row>
    <row r="100" spans="1:1" ht="13.5" customHeight="1">
      <c r="A100" s="3"/>
    </row>
    <row r="101" spans="1:1" ht="13.5" customHeight="1">
      <c r="A101" s="3"/>
    </row>
    <row r="102" spans="1:1" ht="13.5" customHeight="1">
      <c r="A102" s="3"/>
    </row>
    <row r="103" spans="1:1" ht="13.5" customHeight="1">
      <c r="A103" s="3"/>
    </row>
    <row r="104" spans="1:1" ht="13.5" customHeight="1">
      <c r="A104" s="3"/>
    </row>
    <row r="105" spans="1:1" ht="13.5" customHeight="1">
      <c r="A105" s="3"/>
    </row>
    <row r="106" spans="1:1" ht="13.5" customHeight="1">
      <c r="A106" s="3"/>
    </row>
    <row r="107" spans="1:1" ht="13.5" customHeight="1">
      <c r="A107" s="3"/>
    </row>
    <row r="108" spans="1:1" ht="13.5" customHeight="1">
      <c r="A108" s="3"/>
    </row>
    <row r="109" spans="1:1" ht="13.5" customHeight="1">
      <c r="A109" s="3"/>
    </row>
    <row r="110" spans="1:1" ht="13.5" customHeight="1">
      <c r="A110" s="3"/>
    </row>
    <row r="111" spans="1:1" ht="13.5" customHeight="1">
      <c r="A111" s="3"/>
    </row>
    <row r="112" spans="1:1" ht="13.5" customHeight="1">
      <c r="A112" s="3"/>
    </row>
    <row r="113" spans="1:1" ht="13.5" customHeight="1">
      <c r="A113" s="3"/>
    </row>
    <row r="114" spans="1:1" ht="13.5" customHeight="1">
      <c r="A114" s="3"/>
    </row>
    <row r="115" spans="1:1" ht="13.5" customHeight="1">
      <c r="A115" s="3"/>
    </row>
    <row r="116" spans="1:1" ht="13.5" customHeight="1">
      <c r="A116" s="3"/>
    </row>
    <row r="117" spans="1:1" ht="13.5" customHeight="1">
      <c r="A117" s="3"/>
    </row>
    <row r="118" spans="1:1" ht="13.5" customHeight="1">
      <c r="A118" s="3"/>
    </row>
    <row r="119" spans="1:1" ht="13.5" customHeight="1">
      <c r="A119" s="3"/>
    </row>
    <row r="120" spans="1:1" ht="13.5" customHeight="1">
      <c r="A120" s="3"/>
    </row>
    <row r="121" spans="1:1" ht="13.5" customHeight="1">
      <c r="A121" s="3"/>
    </row>
    <row r="122" spans="1:1" ht="13.5" customHeight="1">
      <c r="A122" s="3"/>
    </row>
    <row r="123" spans="1:1" ht="13.5" customHeight="1">
      <c r="A123" s="3"/>
    </row>
    <row r="124" spans="1:1" ht="13.5" customHeight="1">
      <c r="A124" s="3"/>
    </row>
    <row r="125" spans="1:1" ht="13.5" customHeight="1">
      <c r="A125" s="3"/>
    </row>
    <row r="126" spans="1:1" ht="13.5" customHeight="1">
      <c r="A126" s="3"/>
    </row>
    <row r="127" spans="1:1" ht="13.5" customHeight="1">
      <c r="A127" s="3"/>
    </row>
    <row r="128" spans="1:1" ht="13.5" customHeight="1">
      <c r="A128" s="3"/>
    </row>
    <row r="129" spans="1:1" ht="13.5" customHeight="1">
      <c r="A129" s="3"/>
    </row>
    <row r="130" spans="1:1" ht="13.5" customHeight="1">
      <c r="A130" s="3"/>
    </row>
    <row r="131" spans="1:1" ht="13.5" customHeight="1">
      <c r="A131" s="3"/>
    </row>
    <row r="132" spans="1:1" ht="13.5" customHeight="1">
      <c r="A132" s="3"/>
    </row>
    <row r="133" spans="1:1" ht="13.5" customHeight="1">
      <c r="A133" s="3"/>
    </row>
    <row r="134" spans="1:1" ht="13.5" customHeight="1">
      <c r="A134" s="3"/>
    </row>
    <row r="135" spans="1:1" ht="13.5" customHeight="1">
      <c r="A135" s="3"/>
    </row>
    <row r="136" spans="1:1" ht="13.5" customHeight="1">
      <c r="A136" s="3"/>
    </row>
    <row r="137" spans="1:1" ht="13.5" customHeight="1">
      <c r="A137" s="3"/>
    </row>
    <row r="138" spans="1:1" ht="13.5" customHeight="1">
      <c r="A138" s="3"/>
    </row>
    <row r="139" spans="1:1" ht="13.5" customHeight="1">
      <c r="A139" s="3"/>
    </row>
    <row r="140" spans="1:1" ht="13.5" customHeight="1">
      <c r="A140" s="3"/>
    </row>
    <row r="141" spans="1:1" ht="13.5" customHeight="1">
      <c r="A141" s="3"/>
    </row>
    <row r="142" spans="1:1" ht="13.5" customHeight="1">
      <c r="A142" s="3"/>
    </row>
    <row r="143" spans="1:1" ht="13.5" customHeight="1">
      <c r="A143" s="3"/>
    </row>
    <row r="144" spans="1:1" ht="13.5" customHeight="1">
      <c r="A144" s="3"/>
    </row>
    <row r="145" spans="1:1" ht="13.5" customHeight="1">
      <c r="A145" s="3"/>
    </row>
    <row r="146" spans="1:1" ht="13.5" customHeight="1">
      <c r="A146" s="3"/>
    </row>
    <row r="147" spans="1:1" ht="13.5" customHeight="1">
      <c r="A147" s="3"/>
    </row>
    <row r="148" spans="1:1" ht="13.5" customHeight="1">
      <c r="A148" s="3"/>
    </row>
    <row r="149" spans="1:1" ht="13.5" customHeight="1">
      <c r="A149" s="3"/>
    </row>
    <row r="150" spans="1:1" ht="13.5" customHeight="1">
      <c r="A150" s="3"/>
    </row>
    <row r="151" spans="1:1" ht="13.5" customHeight="1">
      <c r="A151" s="3"/>
    </row>
    <row r="152" spans="1:1" ht="13.5" customHeight="1">
      <c r="A152" s="3"/>
    </row>
    <row r="153" spans="1:1" ht="13.5" customHeight="1">
      <c r="A153" s="3"/>
    </row>
    <row r="154" spans="1:1" ht="13.5" customHeight="1">
      <c r="A154" s="3"/>
    </row>
    <row r="155" spans="1:1" ht="13.5" customHeight="1">
      <c r="A155" s="3"/>
    </row>
    <row r="156" spans="1:1" ht="13.5" customHeight="1">
      <c r="A156" s="3"/>
    </row>
    <row r="157" spans="1:1" ht="13.5" customHeight="1">
      <c r="A157" s="3"/>
    </row>
    <row r="158" spans="1:1" ht="13.5" customHeight="1">
      <c r="A158" s="3"/>
    </row>
    <row r="159" spans="1:1" ht="13.5" customHeight="1">
      <c r="A159" s="3"/>
    </row>
    <row r="160" spans="1:1" ht="13.5" customHeight="1">
      <c r="A160" s="3"/>
    </row>
    <row r="161" spans="1:1" ht="13.5" customHeight="1">
      <c r="A161" s="3"/>
    </row>
    <row r="162" spans="1:1" ht="13.5" customHeight="1">
      <c r="A162" s="3"/>
    </row>
    <row r="163" spans="1:1" ht="13.5" customHeight="1">
      <c r="A163" s="3"/>
    </row>
    <row r="164" spans="1:1" ht="13.5" customHeight="1">
      <c r="A164" s="3"/>
    </row>
    <row r="165" spans="1:1" ht="13.5" customHeight="1">
      <c r="A165" s="3"/>
    </row>
    <row r="166" spans="1:1" ht="13.5" customHeight="1">
      <c r="A166" s="3"/>
    </row>
    <row r="167" spans="1:1" ht="13.5" customHeight="1">
      <c r="A167" s="3"/>
    </row>
    <row r="168" spans="1:1" ht="13.5" customHeight="1">
      <c r="A168" s="3"/>
    </row>
    <row r="169" spans="1:1" ht="13.5" customHeight="1">
      <c r="A169" s="3"/>
    </row>
    <row r="170" spans="1:1" ht="13.5" customHeight="1">
      <c r="A170" s="3"/>
    </row>
    <row r="171" spans="1:1" ht="13.5" customHeight="1">
      <c r="A171" s="3"/>
    </row>
    <row r="172" spans="1:1" ht="13.5" customHeight="1">
      <c r="A172" s="3"/>
    </row>
    <row r="173" spans="1:1" ht="13.5" customHeight="1">
      <c r="A173" s="3"/>
    </row>
    <row r="174" spans="1:1" ht="13.5" customHeight="1">
      <c r="A174" s="3"/>
    </row>
    <row r="175" spans="1:1" ht="13.5" customHeight="1">
      <c r="A175" s="3"/>
    </row>
    <row r="176" spans="1:1" ht="13.5" customHeight="1">
      <c r="A176" s="3"/>
    </row>
    <row r="177" spans="1:1" ht="13.5" customHeight="1">
      <c r="A177" s="3"/>
    </row>
    <row r="178" spans="1:1" ht="13.5" customHeight="1">
      <c r="A178" s="3"/>
    </row>
    <row r="179" spans="1:1" ht="13.5" customHeight="1">
      <c r="A179" s="3"/>
    </row>
    <row r="180" spans="1:1" ht="13.5" customHeight="1">
      <c r="A180" s="3"/>
    </row>
    <row r="181" spans="1:1" ht="13.5" customHeight="1">
      <c r="A181" s="3"/>
    </row>
    <row r="182" spans="1:1" ht="13.5" customHeight="1">
      <c r="A182" s="3"/>
    </row>
    <row r="183" spans="1:1" ht="13.5" customHeight="1">
      <c r="A183" s="3"/>
    </row>
    <row r="184" spans="1:1" ht="13.5" customHeight="1">
      <c r="A184" s="3"/>
    </row>
    <row r="185" spans="1:1" ht="13.5" customHeight="1">
      <c r="A185" s="3"/>
    </row>
    <row r="186" spans="1:1" ht="13.5" customHeight="1">
      <c r="A186" s="3"/>
    </row>
    <row r="187" spans="1:1" ht="13.5" customHeight="1">
      <c r="A187" s="3"/>
    </row>
    <row r="188" spans="1:1" ht="13.5" customHeight="1">
      <c r="A188" s="3"/>
    </row>
    <row r="189" spans="1:1" ht="13.5" customHeight="1">
      <c r="A189" s="3"/>
    </row>
    <row r="190" spans="1:1" ht="13.5" customHeight="1">
      <c r="A190" s="3"/>
    </row>
    <row r="191" spans="1:1" ht="13.5" customHeight="1">
      <c r="A191" s="3"/>
    </row>
    <row r="192" spans="1:1" ht="13.5" customHeight="1">
      <c r="A192" s="3"/>
    </row>
    <row r="193" spans="1:1" ht="13.5" customHeight="1">
      <c r="A193" s="3"/>
    </row>
    <row r="194" spans="1:1" ht="13.5" customHeight="1">
      <c r="A194" s="3"/>
    </row>
    <row r="195" spans="1:1" ht="13.5" customHeight="1">
      <c r="A195" s="3"/>
    </row>
    <row r="196" spans="1:1" ht="13.5" customHeight="1">
      <c r="A196" s="3"/>
    </row>
    <row r="197" spans="1:1" ht="13.5" customHeight="1">
      <c r="A197" s="3"/>
    </row>
    <row r="198" spans="1:1" ht="13.5" customHeight="1">
      <c r="A198" s="3"/>
    </row>
    <row r="199" spans="1:1" ht="13.5" customHeight="1">
      <c r="A199" s="3"/>
    </row>
    <row r="200" spans="1:1" ht="13.5" customHeight="1">
      <c r="A200" s="3"/>
    </row>
    <row r="201" spans="1:1" ht="13.5" customHeight="1">
      <c r="A201" s="3"/>
    </row>
    <row r="202" spans="1:1" ht="13.5" customHeight="1">
      <c r="A202" s="3"/>
    </row>
    <row r="203" spans="1:1" ht="13.5" customHeight="1">
      <c r="A203" s="3"/>
    </row>
    <row r="204" spans="1:1" ht="13.5" customHeight="1">
      <c r="A204" s="3"/>
    </row>
    <row r="205" spans="1:1" ht="13.5" customHeight="1">
      <c r="A205" s="3"/>
    </row>
    <row r="206" spans="1:1" ht="13.5" customHeight="1">
      <c r="A206" s="3"/>
    </row>
    <row r="207" spans="1:1" ht="13.5" customHeight="1">
      <c r="A207" s="3"/>
    </row>
    <row r="208" spans="1:1" ht="13.5" customHeight="1">
      <c r="A208" s="3"/>
    </row>
    <row r="209" spans="1:1" ht="13.5" customHeight="1">
      <c r="A209" s="3"/>
    </row>
    <row r="210" spans="1:1" ht="13.5" customHeight="1">
      <c r="A210" s="3"/>
    </row>
    <row r="211" spans="1:1" ht="13.5" customHeight="1">
      <c r="A211" s="3"/>
    </row>
    <row r="212" spans="1:1" ht="13.5" customHeight="1">
      <c r="A212" s="3"/>
    </row>
    <row r="213" spans="1:1" ht="13.5" customHeight="1">
      <c r="A213" s="3"/>
    </row>
    <row r="214" spans="1:1" ht="13.5" customHeight="1">
      <c r="A214" s="3"/>
    </row>
    <row r="215" spans="1:1" ht="13.5" customHeight="1">
      <c r="A215" s="3"/>
    </row>
    <row r="216" spans="1:1" ht="13.5" customHeight="1">
      <c r="A216" s="3"/>
    </row>
    <row r="217" spans="1:1" ht="13.5" customHeight="1">
      <c r="A217" s="3"/>
    </row>
    <row r="218" spans="1:1" ht="13.5" customHeight="1">
      <c r="A218" s="3"/>
    </row>
    <row r="219" spans="1:1" ht="13.5" customHeight="1">
      <c r="A219" s="3"/>
    </row>
    <row r="220" spans="1:1" ht="13.5" customHeight="1">
      <c r="A220" s="3"/>
    </row>
    <row r="221" spans="1:1" ht="13.5" customHeight="1">
      <c r="A221" s="3"/>
    </row>
    <row r="222" spans="1:1" ht="13.5" customHeight="1">
      <c r="A222" s="3"/>
    </row>
    <row r="223" spans="1:1" ht="13.5" customHeight="1">
      <c r="A223" s="3"/>
    </row>
    <row r="224" spans="1:1" ht="13.5" customHeight="1">
      <c r="A224" s="3"/>
    </row>
    <row r="225" spans="1:1" ht="13.5" customHeight="1">
      <c r="A225" s="3"/>
    </row>
    <row r="226" spans="1:1" ht="13.5" customHeight="1">
      <c r="A226" s="3"/>
    </row>
    <row r="227" spans="1:1" ht="13.5" customHeight="1">
      <c r="A227" s="3"/>
    </row>
    <row r="228" spans="1:1" ht="13.5" customHeight="1">
      <c r="A228" s="3"/>
    </row>
    <row r="229" spans="1:1" ht="13.5" customHeight="1">
      <c r="A229" s="3"/>
    </row>
    <row r="230" spans="1:1" ht="13.5" customHeight="1">
      <c r="A230" s="3"/>
    </row>
    <row r="231" spans="1:1" ht="13.5" customHeight="1">
      <c r="A231" s="3"/>
    </row>
    <row r="232" spans="1:1" ht="13.5" customHeight="1">
      <c r="A232" s="3"/>
    </row>
    <row r="233" spans="1:1" ht="13.5" customHeight="1">
      <c r="A233" s="3"/>
    </row>
    <row r="234" spans="1:1" ht="13.5" customHeight="1">
      <c r="A234" s="3"/>
    </row>
    <row r="235" spans="1:1" ht="13.5" customHeight="1">
      <c r="A235" s="3"/>
    </row>
    <row r="236" spans="1:1" ht="13.5" customHeight="1">
      <c r="A236" s="3"/>
    </row>
    <row r="237" spans="1:1" ht="13.5" customHeight="1">
      <c r="A237" s="3"/>
    </row>
    <row r="238" spans="1:1" ht="13.5" customHeight="1">
      <c r="A238" s="3"/>
    </row>
    <row r="239" spans="1:1" ht="13.5" customHeight="1">
      <c r="A239" s="3"/>
    </row>
    <row r="240" spans="1:1" ht="13.5" customHeight="1">
      <c r="A240" s="3"/>
    </row>
    <row r="241" spans="1:1" ht="13.5" customHeight="1">
      <c r="A241" s="3"/>
    </row>
    <row r="242" spans="1:1" ht="13.5" customHeight="1">
      <c r="A242" s="3"/>
    </row>
    <row r="243" spans="1:1" ht="13.5" customHeight="1">
      <c r="A243" s="3"/>
    </row>
    <row r="244" spans="1:1" ht="13.5" customHeight="1">
      <c r="A244" s="3"/>
    </row>
    <row r="245" spans="1:1" ht="13.5" customHeight="1">
      <c r="A245" s="3"/>
    </row>
    <row r="246" spans="1:1" ht="13.5" customHeight="1">
      <c r="A246" s="3"/>
    </row>
    <row r="247" spans="1:1" ht="13.5" customHeight="1">
      <c r="A247" s="3"/>
    </row>
    <row r="248" spans="1:1" ht="13.5" customHeight="1">
      <c r="A248" s="3"/>
    </row>
    <row r="249" spans="1:1" ht="13.5" customHeight="1">
      <c r="A249" s="3"/>
    </row>
    <row r="250" spans="1:1" ht="13.5" customHeight="1">
      <c r="A250" s="3"/>
    </row>
    <row r="251" spans="1:1" ht="13.5" customHeight="1">
      <c r="A251" s="3"/>
    </row>
    <row r="252" spans="1:1" ht="13.5" customHeight="1">
      <c r="A252" s="3"/>
    </row>
    <row r="253" spans="1:1" ht="13.5" customHeight="1">
      <c r="A253" s="3"/>
    </row>
    <row r="254" spans="1:1" ht="13.5" customHeight="1">
      <c r="A254" s="3"/>
    </row>
    <row r="255" spans="1:1" ht="13.5" customHeight="1">
      <c r="A255" s="3"/>
    </row>
    <row r="256" spans="1:1" ht="13.5" customHeight="1">
      <c r="A256" s="3"/>
    </row>
    <row r="257" spans="1:1" ht="13.5" customHeight="1">
      <c r="A257" s="3"/>
    </row>
    <row r="258" spans="1:1" ht="13.5" customHeight="1">
      <c r="A258" s="3"/>
    </row>
    <row r="259" spans="1:1" ht="13.5" customHeight="1">
      <c r="A259" s="3"/>
    </row>
    <row r="260" spans="1:1" ht="13.5" customHeight="1">
      <c r="A260" s="3"/>
    </row>
    <row r="261" spans="1:1" ht="13.5" customHeight="1">
      <c r="A261" s="3"/>
    </row>
    <row r="262" spans="1:1" ht="13.5" customHeight="1">
      <c r="A262" s="3"/>
    </row>
    <row r="263" spans="1:1" ht="13.5" customHeight="1">
      <c r="A263" s="3"/>
    </row>
    <row r="264" spans="1:1" ht="13.5" customHeight="1">
      <c r="A264" s="3"/>
    </row>
    <row r="265" spans="1:1" ht="13.5" customHeight="1">
      <c r="A265" s="3"/>
    </row>
    <row r="266" spans="1:1" ht="13.5" customHeight="1">
      <c r="A266" s="3"/>
    </row>
    <row r="267" spans="1:1" ht="13.5" customHeight="1">
      <c r="A267" s="3"/>
    </row>
    <row r="268" spans="1:1" ht="13.5" customHeight="1">
      <c r="A268" s="3"/>
    </row>
    <row r="269" spans="1:1" ht="13.5" customHeight="1">
      <c r="A269" s="3"/>
    </row>
    <row r="270" spans="1:1" ht="13.5" customHeight="1">
      <c r="A270" s="3"/>
    </row>
    <row r="271" spans="1:1" ht="13.5" customHeight="1">
      <c r="A271" s="3"/>
    </row>
    <row r="272" spans="1:1" ht="13.5" customHeight="1">
      <c r="A272" s="3"/>
    </row>
    <row r="273" spans="1:1" ht="13.5" customHeight="1">
      <c r="A273" s="3"/>
    </row>
    <row r="274" spans="1:1" ht="13.5" customHeight="1">
      <c r="A274" s="3"/>
    </row>
    <row r="275" spans="1:1" ht="13.5" customHeight="1">
      <c r="A275" s="3"/>
    </row>
    <row r="276" spans="1:1" ht="13.5" customHeight="1">
      <c r="A276" s="3"/>
    </row>
    <row r="277" spans="1:1" ht="13.5" customHeight="1">
      <c r="A277" s="3"/>
    </row>
    <row r="278" spans="1:1" ht="13.5" customHeight="1">
      <c r="A278" s="3"/>
    </row>
    <row r="279" spans="1:1" ht="13.5" customHeight="1">
      <c r="A279" s="3"/>
    </row>
    <row r="280" spans="1:1" ht="13.5" customHeight="1">
      <c r="A280" s="3"/>
    </row>
    <row r="281" spans="1:1" ht="13.5" customHeight="1">
      <c r="A281" s="3"/>
    </row>
    <row r="282" spans="1:1" ht="13.5" customHeight="1">
      <c r="A282" s="3"/>
    </row>
    <row r="283" spans="1:1" ht="13.5" customHeight="1">
      <c r="A283" s="3"/>
    </row>
    <row r="284" spans="1:1" ht="13.5" customHeight="1">
      <c r="A284" s="3"/>
    </row>
    <row r="285" spans="1:1" ht="13.5" customHeight="1">
      <c r="A285" s="3"/>
    </row>
    <row r="286" spans="1:1" ht="13.5" customHeight="1">
      <c r="A286" s="3"/>
    </row>
    <row r="287" spans="1:1" ht="13.5" customHeight="1">
      <c r="A287" s="3"/>
    </row>
    <row r="288" spans="1:1" ht="13.5" customHeight="1">
      <c r="A288" s="3"/>
    </row>
    <row r="289" spans="1:1" ht="13.5" customHeight="1">
      <c r="A289" s="3"/>
    </row>
    <row r="290" spans="1:1" ht="13.5" customHeight="1">
      <c r="A290" s="3"/>
    </row>
    <row r="291" spans="1:1" ht="13.5" customHeight="1">
      <c r="A291" s="3"/>
    </row>
    <row r="292" spans="1:1" ht="13.5" customHeight="1">
      <c r="A292" s="3"/>
    </row>
    <row r="293" spans="1:1" ht="13.5" customHeight="1">
      <c r="A293" s="3"/>
    </row>
    <row r="294" spans="1:1" ht="13.5" customHeight="1">
      <c r="A294" s="3"/>
    </row>
    <row r="295" spans="1:1" ht="13.5" customHeight="1">
      <c r="A295" s="3"/>
    </row>
    <row r="296" spans="1:1" ht="13.5" customHeight="1">
      <c r="A296" s="3"/>
    </row>
    <row r="297" spans="1:1" ht="13.5" customHeight="1">
      <c r="A297" s="3"/>
    </row>
    <row r="298" spans="1:1" ht="13.5" customHeight="1">
      <c r="A298" s="3"/>
    </row>
    <row r="299" spans="1:1" ht="13.5" customHeight="1">
      <c r="A299" s="3"/>
    </row>
    <row r="300" spans="1:1" ht="13.5" customHeight="1">
      <c r="A300" s="3"/>
    </row>
    <row r="301" spans="1:1" ht="13.5" customHeight="1">
      <c r="A301" s="3"/>
    </row>
    <row r="302" spans="1:1" ht="13.5" customHeight="1">
      <c r="A302" s="3"/>
    </row>
    <row r="303" spans="1:1" ht="13.5" customHeight="1">
      <c r="A303" s="3"/>
    </row>
    <row r="304" spans="1:1" ht="13.5" customHeight="1">
      <c r="A304" s="3"/>
    </row>
    <row r="305" spans="1:1" ht="13.5" customHeight="1">
      <c r="A305" s="3"/>
    </row>
    <row r="306" spans="1:1" ht="13.5" customHeight="1">
      <c r="A306" s="3"/>
    </row>
    <row r="307" spans="1:1" ht="13.5" customHeight="1">
      <c r="A307" s="3"/>
    </row>
    <row r="308" spans="1:1" ht="13.5" customHeight="1">
      <c r="A308" s="3"/>
    </row>
    <row r="309" spans="1:1" ht="13.5" customHeight="1">
      <c r="A309" s="3"/>
    </row>
    <row r="310" spans="1:1" ht="13.5" customHeight="1">
      <c r="A310" s="3"/>
    </row>
    <row r="311" spans="1:1" ht="13.5" customHeight="1">
      <c r="A311" s="3"/>
    </row>
    <row r="312" spans="1:1" ht="13.5" customHeight="1">
      <c r="A312" s="3"/>
    </row>
    <row r="313" spans="1:1" ht="13.5" customHeight="1">
      <c r="A313" s="3"/>
    </row>
    <row r="314" spans="1:1" ht="13.5" customHeight="1">
      <c r="A314" s="3"/>
    </row>
    <row r="315" spans="1:1" ht="13.5" customHeight="1">
      <c r="A315" s="3"/>
    </row>
    <row r="316" spans="1:1" ht="13.5" customHeight="1">
      <c r="A316" s="3"/>
    </row>
    <row r="317" spans="1:1" ht="13.5" customHeight="1">
      <c r="A317" s="3"/>
    </row>
    <row r="318" spans="1:1" ht="13.5" customHeight="1">
      <c r="A318" s="3"/>
    </row>
    <row r="319" spans="1:1" ht="13.5" customHeight="1">
      <c r="A319" s="3"/>
    </row>
    <row r="320" spans="1:1" ht="13.5" customHeight="1">
      <c r="A320" s="3"/>
    </row>
    <row r="321" spans="1:1" ht="13.5" customHeight="1">
      <c r="A321" s="3"/>
    </row>
    <row r="322" spans="1:1" ht="13.5" customHeight="1">
      <c r="A322" s="3"/>
    </row>
    <row r="323" spans="1:1" ht="13.5" customHeight="1">
      <c r="A323" s="3"/>
    </row>
    <row r="324" spans="1:1" ht="13.5" customHeight="1">
      <c r="A324" s="3"/>
    </row>
    <row r="325" spans="1:1" ht="13.5" customHeight="1">
      <c r="A325" s="3"/>
    </row>
    <row r="326" spans="1:1" ht="13.5" customHeight="1">
      <c r="A326" s="3"/>
    </row>
    <row r="327" spans="1:1" ht="13.5" customHeight="1">
      <c r="A327" s="3"/>
    </row>
    <row r="328" spans="1:1" ht="13.5" customHeight="1">
      <c r="A328" s="3"/>
    </row>
    <row r="329" spans="1:1" ht="13.5" customHeight="1">
      <c r="A329" s="3"/>
    </row>
    <row r="330" spans="1:1" ht="13.5" customHeight="1">
      <c r="A330" s="3"/>
    </row>
    <row r="331" spans="1:1" ht="13.5" customHeight="1">
      <c r="A331" s="3"/>
    </row>
    <row r="332" spans="1:1" ht="13.5" customHeight="1">
      <c r="A332" s="3"/>
    </row>
    <row r="333" spans="1:1" ht="13.5" customHeight="1">
      <c r="A333" s="3"/>
    </row>
    <row r="334" spans="1:1" ht="13.5" customHeight="1">
      <c r="A334" s="3"/>
    </row>
    <row r="335" spans="1:1" ht="13.5" customHeight="1">
      <c r="A335" s="3"/>
    </row>
    <row r="336" spans="1:1" ht="13.5" customHeight="1">
      <c r="A336" s="3"/>
    </row>
    <row r="337" spans="1:1" ht="13.5" customHeight="1">
      <c r="A337" s="3"/>
    </row>
    <row r="338" spans="1:1" ht="13.5" customHeight="1">
      <c r="A338" s="3"/>
    </row>
    <row r="339" spans="1:1" ht="13.5" customHeight="1">
      <c r="A339" s="3"/>
    </row>
    <row r="340" spans="1:1" ht="13.5" customHeight="1">
      <c r="A340" s="3"/>
    </row>
    <row r="341" spans="1:1" ht="13.5" customHeight="1">
      <c r="A341" s="3"/>
    </row>
    <row r="342" spans="1:1" ht="13.5" customHeight="1">
      <c r="A342" s="3"/>
    </row>
    <row r="343" spans="1:1" ht="13.5" customHeight="1">
      <c r="A343" s="3"/>
    </row>
    <row r="344" spans="1:1" ht="13.5" customHeight="1">
      <c r="A344" s="3"/>
    </row>
    <row r="345" spans="1:1" ht="13.5" customHeight="1">
      <c r="A345" s="3"/>
    </row>
    <row r="346" spans="1:1" ht="13.5" customHeight="1">
      <c r="A346" s="3"/>
    </row>
    <row r="347" spans="1:1" ht="13.5" customHeight="1">
      <c r="A347" s="3"/>
    </row>
    <row r="348" spans="1:1" ht="13.5" customHeight="1">
      <c r="A348" s="3"/>
    </row>
    <row r="349" spans="1:1" ht="13.5" customHeight="1">
      <c r="A349" s="3"/>
    </row>
    <row r="350" spans="1:1" ht="13.5" customHeight="1">
      <c r="A350" s="3"/>
    </row>
    <row r="351" spans="1:1" ht="13.5" customHeight="1">
      <c r="A351" s="3"/>
    </row>
    <row r="352" spans="1:1" ht="13.5" customHeight="1">
      <c r="A352" s="3"/>
    </row>
    <row r="353" spans="1:1" ht="13.5" customHeight="1">
      <c r="A353" s="3"/>
    </row>
    <row r="354" spans="1:1" ht="13.5" customHeight="1">
      <c r="A354" s="3"/>
    </row>
    <row r="355" spans="1:1" ht="13.5" customHeight="1">
      <c r="A355" s="3"/>
    </row>
    <row r="356" spans="1:1" ht="13.5" customHeight="1">
      <c r="A356" s="3"/>
    </row>
    <row r="357" spans="1:1" ht="13.5" customHeight="1">
      <c r="A357" s="3"/>
    </row>
    <row r="358" spans="1:1" ht="13.5" customHeight="1">
      <c r="A358" s="3"/>
    </row>
    <row r="359" spans="1:1" ht="13.5" customHeight="1">
      <c r="A359" s="3"/>
    </row>
    <row r="360" spans="1:1" ht="13.5" customHeight="1">
      <c r="A360" s="3"/>
    </row>
    <row r="361" spans="1:1" ht="13.5" customHeight="1">
      <c r="A361" s="3"/>
    </row>
    <row r="362" spans="1:1" ht="13.5" customHeight="1">
      <c r="A362" s="3"/>
    </row>
    <row r="363" spans="1:1" ht="13.5" customHeight="1">
      <c r="A363" s="3"/>
    </row>
    <row r="364" spans="1:1" ht="13.5" customHeight="1">
      <c r="A364" s="3"/>
    </row>
    <row r="365" spans="1:1" ht="13.5" customHeight="1">
      <c r="A365" s="3"/>
    </row>
    <row r="366" spans="1:1" ht="13.5" customHeight="1">
      <c r="A366" s="3"/>
    </row>
    <row r="367" spans="1:1" ht="13.5" customHeight="1">
      <c r="A367" s="3"/>
    </row>
    <row r="368" spans="1:1" ht="13.5" customHeight="1">
      <c r="A368" s="3"/>
    </row>
    <row r="369" spans="1:1" ht="13.5" customHeight="1">
      <c r="A369" s="3"/>
    </row>
    <row r="370" spans="1:1" ht="13.5" customHeight="1">
      <c r="A370" s="3"/>
    </row>
    <row r="371" spans="1:1" ht="13.5" customHeight="1">
      <c r="A371" s="3"/>
    </row>
    <row r="372" spans="1:1" ht="13.5" customHeight="1">
      <c r="A372" s="3"/>
    </row>
    <row r="373" spans="1:1" ht="13.5" customHeight="1">
      <c r="A373" s="3"/>
    </row>
    <row r="374" spans="1:1" ht="13.5" customHeight="1">
      <c r="A374" s="3"/>
    </row>
    <row r="375" spans="1:1" ht="13.5" customHeight="1">
      <c r="A375" s="3"/>
    </row>
    <row r="376" spans="1:1" ht="13.5" customHeight="1">
      <c r="A376" s="3"/>
    </row>
    <row r="377" spans="1:1" ht="13.5" customHeight="1">
      <c r="A377" s="3"/>
    </row>
    <row r="378" spans="1:1" ht="13.5" customHeight="1">
      <c r="A378" s="3"/>
    </row>
    <row r="379" spans="1:1" ht="13.5" customHeight="1">
      <c r="A379" s="3"/>
    </row>
    <row r="380" spans="1:1" ht="13.5" customHeight="1">
      <c r="A380" s="3"/>
    </row>
    <row r="381" spans="1:1" ht="13.5" customHeight="1">
      <c r="A381" s="3"/>
    </row>
    <row r="382" spans="1:1" ht="13.5" customHeight="1">
      <c r="A382" s="3"/>
    </row>
    <row r="383" spans="1:1" ht="13.5" customHeight="1">
      <c r="A383" s="3"/>
    </row>
    <row r="384" spans="1:1" ht="13.5" customHeight="1">
      <c r="A384" s="3"/>
    </row>
    <row r="385" spans="1:1" ht="13.5" customHeight="1">
      <c r="A385" s="3"/>
    </row>
    <row r="386" spans="1:1" ht="13.5" customHeight="1">
      <c r="A386" s="3"/>
    </row>
    <row r="387" spans="1:1" ht="13.5" customHeight="1">
      <c r="A387" s="3"/>
    </row>
    <row r="388" spans="1:1" ht="13.5" customHeight="1">
      <c r="A388" s="3"/>
    </row>
    <row r="389" spans="1:1" ht="13.5" customHeight="1">
      <c r="A389" s="3"/>
    </row>
    <row r="390" spans="1:1" ht="13.5" customHeight="1">
      <c r="A390" s="3"/>
    </row>
    <row r="391" spans="1:1" ht="13.5" customHeight="1">
      <c r="A391" s="3"/>
    </row>
    <row r="392" spans="1:1" ht="13.5" customHeight="1">
      <c r="A392" s="3"/>
    </row>
    <row r="393" spans="1:1" ht="13.5" customHeight="1">
      <c r="A393" s="3"/>
    </row>
    <row r="394" spans="1:1" ht="13.5" customHeight="1">
      <c r="A394" s="3"/>
    </row>
    <row r="395" spans="1:1" ht="13.5" customHeight="1">
      <c r="A395" s="3"/>
    </row>
    <row r="396" spans="1:1" ht="13.5" customHeight="1">
      <c r="A396" s="3"/>
    </row>
    <row r="397" spans="1:1" ht="13.5" customHeight="1">
      <c r="A397" s="3"/>
    </row>
    <row r="398" spans="1:1" ht="13.5" customHeight="1">
      <c r="A398" s="3"/>
    </row>
    <row r="399" spans="1:1" ht="13.5" customHeight="1">
      <c r="A399" s="3"/>
    </row>
    <row r="400" spans="1:1" ht="13.5" customHeight="1">
      <c r="A400" s="3"/>
    </row>
    <row r="401" spans="1:1" ht="13.5" customHeight="1">
      <c r="A401" s="3"/>
    </row>
    <row r="402" spans="1:1" ht="13.5" customHeight="1">
      <c r="A402" s="3"/>
    </row>
    <row r="403" spans="1:1" ht="13.5" customHeight="1">
      <c r="A403" s="3"/>
    </row>
    <row r="404" spans="1:1" ht="13.5" customHeight="1">
      <c r="A404" s="3"/>
    </row>
    <row r="405" spans="1:1" ht="13.5" customHeight="1">
      <c r="A405" s="3"/>
    </row>
    <row r="406" spans="1:1" ht="13.5" customHeight="1">
      <c r="A406" s="3"/>
    </row>
    <row r="407" spans="1:1" ht="13.5" customHeight="1">
      <c r="A407" s="3"/>
    </row>
    <row r="408" spans="1:1" ht="13.5" customHeight="1">
      <c r="A408" s="3"/>
    </row>
    <row r="409" spans="1:1" ht="13.5" customHeight="1">
      <c r="A409" s="3"/>
    </row>
    <row r="410" spans="1:1" ht="13.5" customHeight="1">
      <c r="A410" s="3"/>
    </row>
    <row r="411" spans="1:1" ht="13.5" customHeight="1">
      <c r="A411" s="3"/>
    </row>
    <row r="412" spans="1:1" ht="13.5" customHeight="1">
      <c r="A412" s="3"/>
    </row>
    <row r="413" spans="1:1" ht="13.5" customHeight="1">
      <c r="A413" s="3"/>
    </row>
    <row r="414" spans="1:1" ht="13.5" customHeight="1">
      <c r="A414" s="3"/>
    </row>
    <row r="415" spans="1:1" ht="13.5" customHeight="1">
      <c r="A415" s="3"/>
    </row>
    <row r="416" spans="1:1" ht="13.5" customHeight="1">
      <c r="A416" s="3"/>
    </row>
    <row r="417" spans="1:1" ht="13.5" customHeight="1">
      <c r="A417" s="3"/>
    </row>
    <row r="418" spans="1:1" ht="13.5" customHeight="1">
      <c r="A418" s="3"/>
    </row>
    <row r="419" spans="1:1" ht="13.5" customHeight="1">
      <c r="A419" s="3"/>
    </row>
    <row r="420" spans="1:1" ht="13.5" customHeight="1">
      <c r="A420" s="3"/>
    </row>
    <row r="421" spans="1:1" ht="13.5" customHeight="1">
      <c r="A421" s="3"/>
    </row>
    <row r="422" spans="1:1" ht="13.5" customHeight="1">
      <c r="A422" s="3"/>
    </row>
    <row r="423" spans="1:1" ht="13.5" customHeight="1">
      <c r="A423" s="3"/>
    </row>
    <row r="424" spans="1:1" ht="13.5" customHeight="1">
      <c r="A424" s="3"/>
    </row>
    <row r="425" spans="1:1" ht="13.5" customHeight="1">
      <c r="A425" s="3"/>
    </row>
    <row r="426" spans="1:1" ht="13.5" customHeight="1">
      <c r="A426" s="3"/>
    </row>
    <row r="427" spans="1:1" ht="13.5" customHeight="1">
      <c r="A427" s="3"/>
    </row>
    <row r="428" spans="1:1" ht="13.5" customHeight="1">
      <c r="A428" s="3"/>
    </row>
    <row r="429" spans="1:1" ht="13.5" customHeight="1">
      <c r="A429" s="3"/>
    </row>
    <row r="430" spans="1:1" ht="13.5" customHeight="1">
      <c r="A430" s="3"/>
    </row>
    <row r="431" spans="1:1" ht="13.5" customHeight="1">
      <c r="A431" s="3"/>
    </row>
    <row r="432" spans="1:1" ht="13.5" customHeight="1">
      <c r="A432" s="3"/>
    </row>
    <row r="433" spans="1:1" ht="13.5" customHeight="1">
      <c r="A433" s="3"/>
    </row>
    <row r="434" spans="1:1" ht="13.5" customHeight="1">
      <c r="A434" s="3"/>
    </row>
    <row r="435" spans="1:1" ht="13.5" customHeight="1">
      <c r="A435" s="3"/>
    </row>
    <row r="436" spans="1:1" ht="13.5" customHeight="1">
      <c r="A436" s="3"/>
    </row>
    <row r="437" spans="1:1" ht="13.5" customHeight="1">
      <c r="A437" s="3"/>
    </row>
    <row r="438" spans="1:1" ht="13.5" customHeight="1">
      <c r="A438" s="3"/>
    </row>
    <row r="439" spans="1:1" ht="13.5" customHeight="1">
      <c r="A439" s="3"/>
    </row>
    <row r="440" spans="1:1" ht="13.5" customHeight="1">
      <c r="A440" s="3"/>
    </row>
    <row r="441" spans="1:1" ht="13.5" customHeight="1">
      <c r="A441" s="3"/>
    </row>
    <row r="442" spans="1:1" ht="13.5" customHeight="1">
      <c r="A442" s="3"/>
    </row>
    <row r="443" spans="1:1" ht="13.5" customHeight="1">
      <c r="A443" s="3"/>
    </row>
    <row r="444" spans="1:1" ht="13.5" customHeight="1">
      <c r="A444" s="3"/>
    </row>
    <row r="445" spans="1:1" ht="13.5" customHeight="1">
      <c r="A445" s="3"/>
    </row>
    <row r="446" spans="1:1" ht="13.5" customHeight="1">
      <c r="A446" s="3"/>
    </row>
    <row r="447" spans="1:1" ht="13.5" customHeight="1">
      <c r="A447" s="3"/>
    </row>
    <row r="448" spans="1:1" ht="13.5" customHeight="1">
      <c r="A448" s="3"/>
    </row>
    <row r="449" spans="1:1" ht="13.5" customHeight="1">
      <c r="A449" s="3"/>
    </row>
    <row r="450" spans="1:1" ht="13.5" customHeight="1">
      <c r="A450" s="3"/>
    </row>
    <row r="451" spans="1:1" ht="13.5" customHeight="1">
      <c r="A451" s="3"/>
    </row>
    <row r="452" spans="1:1" ht="13.5" customHeight="1">
      <c r="A452" s="3"/>
    </row>
    <row r="453" spans="1:1" ht="13.5" customHeight="1">
      <c r="A453" s="3"/>
    </row>
    <row r="454" spans="1:1" ht="13.5" customHeight="1">
      <c r="A454" s="3"/>
    </row>
    <row r="455" spans="1:1" ht="13.5" customHeight="1">
      <c r="A455" s="3"/>
    </row>
    <row r="456" spans="1:1" ht="13.5" customHeight="1">
      <c r="A456" s="3"/>
    </row>
    <row r="457" spans="1:1" ht="13.5" customHeight="1">
      <c r="A457" s="3"/>
    </row>
    <row r="458" spans="1:1" ht="13.5" customHeight="1">
      <c r="A458" s="3"/>
    </row>
    <row r="459" spans="1:1" ht="13.5" customHeight="1">
      <c r="A459" s="3"/>
    </row>
    <row r="460" spans="1:1" ht="13.5" customHeight="1">
      <c r="A460" s="3"/>
    </row>
    <row r="461" spans="1:1" ht="13.5" customHeight="1">
      <c r="A461" s="3"/>
    </row>
    <row r="462" spans="1:1" ht="13.5" customHeight="1">
      <c r="A462" s="3"/>
    </row>
    <row r="463" spans="1:1" ht="13.5" customHeight="1">
      <c r="A463" s="3"/>
    </row>
    <row r="464" spans="1:1" ht="13.5" customHeight="1">
      <c r="A464" s="3"/>
    </row>
    <row r="465" spans="1:1" ht="13.5" customHeight="1">
      <c r="A465" s="3"/>
    </row>
    <row r="466" spans="1:1" ht="13.5" customHeight="1">
      <c r="A466" s="3"/>
    </row>
    <row r="467" spans="1:1" ht="13.5" customHeight="1">
      <c r="A467" s="3"/>
    </row>
    <row r="468" spans="1:1" ht="13.5" customHeight="1">
      <c r="A468" s="3"/>
    </row>
    <row r="469" spans="1:1" ht="13.5" customHeight="1">
      <c r="A469" s="3"/>
    </row>
    <row r="470" spans="1:1" ht="13.5" customHeight="1">
      <c r="A470" s="3"/>
    </row>
    <row r="471" spans="1:1" ht="13.5" customHeight="1">
      <c r="A471" s="3"/>
    </row>
    <row r="472" spans="1:1" ht="13.5" customHeight="1">
      <c r="A472" s="3"/>
    </row>
    <row r="473" spans="1:1" ht="13.5" customHeight="1">
      <c r="A473" s="3"/>
    </row>
    <row r="474" spans="1:1" ht="13.5" customHeight="1">
      <c r="A474" s="3"/>
    </row>
    <row r="475" spans="1:1" ht="13.5" customHeight="1">
      <c r="A475" s="3"/>
    </row>
    <row r="476" spans="1:1" ht="13.5" customHeight="1">
      <c r="A476" s="3"/>
    </row>
    <row r="477" spans="1:1" ht="13.5" customHeight="1">
      <c r="A477" s="3"/>
    </row>
    <row r="478" spans="1:1" ht="13.5" customHeight="1">
      <c r="A478" s="3"/>
    </row>
    <row r="479" spans="1:1" ht="13.5" customHeight="1">
      <c r="A479" s="3"/>
    </row>
    <row r="480" spans="1:1" ht="13.5" customHeight="1">
      <c r="A480" s="3"/>
    </row>
    <row r="481" spans="1:1" ht="13.5" customHeight="1">
      <c r="A481" s="3"/>
    </row>
    <row r="482" spans="1:1" ht="13.5" customHeight="1">
      <c r="A482" s="3"/>
    </row>
    <row r="483" spans="1:1" ht="13.5" customHeight="1">
      <c r="A483" s="3"/>
    </row>
    <row r="484" spans="1:1" ht="13.5" customHeight="1">
      <c r="A484" s="3"/>
    </row>
    <row r="485" spans="1:1" ht="13.5" customHeight="1">
      <c r="A485" s="3"/>
    </row>
    <row r="486" spans="1:1" ht="13.5" customHeight="1">
      <c r="A486" s="3"/>
    </row>
    <row r="487" spans="1:1" ht="13.5" customHeight="1">
      <c r="A487" s="3"/>
    </row>
    <row r="488" spans="1:1" ht="13.5" customHeight="1">
      <c r="A488" s="3"/>
    </row>
    <row r="489" spans="1:1" ht="13.5" customHeight="1">
      <c r="A489" s="3"/>
    </row>
    <row r="490" spans="1:1" ht="13.5" customHeight="1">
      <c r="A490" s="3"/>
    </row>
    <row r="491" spans="1:1" ht="13.5" customHeight="1">
      <c r="A491" s="3"/>
    </row>
    <row r="492" spans="1:1" ht="13.5" customHeight="1">
      <c r="A492" s="3"/>
    </row>
    <row r="493" spans="1:1" ht="13.5" customHeight="1">
      <c r="A493" s="3"/>
    </row>
    <row r="494" spans="1:1" ht="13.5" customHeight="1">
      <c r="A494" s="3"/>
    </row>
    <row r="495" spans="1:1" ht="13.5" customHeight="1">
      <c r="A495" s="3"/>
    </row>
    <row r="496" spans="1:1" ht="13.5" customHeight="1">
      <c r="A496" s="3"/>
    </row>
    <row r="497" spans="1:1" ht="13.5" customHeight="1">
      <c r="A497" s="3"/>
    </row>
    <row r="498" spans="1:1" ht="13.5" customHeight="1">
      <c r="A498" s="3"/>
    </row>
    <row r="499" spans="1:1" ht="13.5" customHeight="1">
      <c r="A499" s="3"/>
    </row>
    <row r="500" spans="1:1" ht="13.5" customHeight="1">
      <c r="A500" s="3"/>
    </row>
    <row r="501" spans="1:1" ht="13.5" customHeight="1">
      <c r="A501" s="3"/>
    </row>
    <row r="502" spans="1:1" ht="13.5" customHeight="1">
      <c r="A502" s="3"/>
    </row>
    <row r="503" spans="1:1" ht="13.5" customHeight="1">
      <c r="A503" s="3"/>
    </row>
    <row r="504" spans="1:1" ht="13.5" customHeight="1">
      <c r="A504" s="3"/>
    </row>
    <row r="505" spans="1:1" ht="13.5" customHeight="1">
      <c r="A505" s="3"/>
    </row>
    <row r="506" spans="1:1" ht="13.5" customHeight="1">
      <c r="A506" s="3"/>
    </row>
    <row r="507" spans="1:1" ht="13.5" customHeight="1">
      <c r="A507" s="3"/>
    </row>
    <row r="508" spans="1:1" ht="13.5" customHeight="1">
      <c r="A508" s="3"/>
    </row>
    <row r="509" spans="1:1" ht="13.5" customHeight="1">
      <c r="A509" s="3"/>
    </row>
    <row r="510" spans="1:1" ht="13.5" customHeight="1">
      <c r="A510" s="3"/>
    </row>
    <row r="511" spans="1:1" ht="13.5" customHeight="1">
      <c r="A511" s="3"/>
    </row>
    <row r="512" spans="1:1" ht="13.5" customHeight="1">
      <c r="A512" s="3"/>
    </row>
    <row r="513" spans="1:1" ht="13.5" customHeight="1">
      <c r="A513" s="3"/>
    </row>
    <row r="514" spans="1:1" ht="13.5" customHeight="1">
      <c r="A514" s="3"/>
    </row>
    <row r="515" spans="1:1" ht="13.5" customHeight="1">
      <c r="A515" s="3"/>
    </row>
    <row r="516" spans="1:1" ht="13.5" customHeight="1">
      <c r="A516" s="3"/>
    </row>
    <row r="517" spans="1:1" ht="13.5" customHeight="1">
      <c r="A517" s="3"/>
    </row>
    <row r="518" spans="1:1" ht="13.5" customHeight="1">
      <c r="A518" s="3"/>
    </row>
    <row r="519" spans="1:1" ht="13.5" customHeight="1">
      <c r="A519" s="3"/>
    </row>
    <row r="520" spans="1:1" ht="13.5" customHeight="1">
      <c r="A520" s="3"/>
    </row>
    <row r="521" spans="1:1" ht="13.5" customHeight="1">
      <c r="A521" s="3"/>
    </row>
    <row r="522" spans="1:1" ht="13.5" customHeight="1">
      <c r="A522" s="3"/>
    </row>
    <row r="523" spans="1:1" ht="13.5" customHeight="1">
      <c r="A523" s="3"/>
    </row>
    <row r="524" spans="1:1" ht="13.5" customHeight="1">
      <c r="A524" s="3"/>
    </row>
    <row r="525" spans="1:1" ht="13.5" customHeight="1">
      <c r="A525" s="3"/>
    </row>
    <row r="526" spans="1:1" ht="13.5" customHeight="1">
      <c r="A526" s="3"/>
    </row>
    <row r="527" spans="1:1" ht="13.5" customHeight="1">
      <c r="A527" s="3"/>
    </row>
    <row r="528" spans="1:1" ht="13.5" customHeight="1">
      <c r="A528" s="3"/>
    </row>
    <row r="529" spans="1:1" ht="13.5" customHeight="1">
      <c r="A529" s="3"/>
    </row>
    <row r="530" spans="1:1" ht="13.5" customHeight="1">
      <c r="A530" s="3"/>
    </row>
    <row r="531" spans="1:1" ht="13.5" customHeight="1">
      <c r="A531" s="3"/>
    </row>
    <row r="532" spans="1:1" ht="13.5" customHeight="1">
      <c r="A532" s="3"/>
    </row>
    <row r="533" spans="1:1" ht="13.5" customHeight="1">
      <c r="A533" s="3"/>
    </row>
    <row r="534" spans="1:1" ht="13.5" customHeight="1">
      <c r="A534" s="3"/>
    </row>
    <row r="535" spans="1:1" ht="13.5" customHeight="1">
      <c r="A535" s="3"/>
    </row>
    <row r="536" spans="1:1" ht="13.5" customHeight="1">
      <c r="A536" s="3"/>
    </row>
    <row r="537" spans="1:1" ht="13.5" customHeight="1">
      <c r="A537" s="3"/>
    </row>
    <row r="538" spans="1:1" ht="13.5" customHeight="1">
      <c r="A538" s="3"/>
    </row>
    <row r="539" spans="1:1" ht="13.5" customHeight="1">
      <c r="A539" s="3"/>
    </row>
    <row r="540" spans="1:1" ht="13.5" customHeight="1">
      <c r="A540" s="3"/>
    </row>
    <row r="541" spans="1:1" ht="13.5" customHeight="1">
      <c r="A541" s="3"/>
    </row>
    <row r="542" spans="1:1" ht="13.5" customHeight="1">
      <c r="A542" s="3"/>
    </row>
    <row r="543" spans="1:1" ht="13.5" customHeight="1">
      <c r="A543" s="3"/>
    </row>
    <row r="544" spans="1:1" ht="13.5" customHeight="1">
      <c r="A544" s="3"/>
    </row>
    <row r="545" spans="1:1" ht="13.5" customHeight="1">
      <c r="A545" s="3"/>
    </row>
    <row r="546" spans="1:1" ht="13.5" customHeight="1">
      <c r="A546" s="3"/>
    </row>
    <row r="547" spans="1:1" ht="13.5" customHeight="1">
      <c r="A547" s="3"/>
    </row>
    <row r="548" spans="1:1" ht="13.5" customHeight="1">
      <c r="A548" s="3"/>
    </row>
    <row r="549" spans="1:1" ht="13.5" customHeight="1">
      <c r="A549" s="3"/>
    </row>
    <row r="550" spans="1:1" ht="13.5" customHeight="1">
      <c r="A550" s="3"/>
    </row>
    <row r="551" spans="1:1" ht="13.5" customHeight="1">
      <c r="A551" s="3"/>
    </row>
    <row r="552" spans="1:1" ht="13.5" customHeight="1">
      <c r="A552" s="3"/>
    </row>
    <row r="553" spans="1:1" ht="13.5" customHeight="1">
      <c r="A553" s="3"/>
    </row>
    <row r="554" spans="1:1" ht="13.5" customHeight="1">
      <c r="A554" s="3"/>
    </row>
    <row r="555" spans="1:1" ht="13.5" customHeight="1">
      <c r="A555" s="3"/>
    </row>
    <row r="556" spans="1:1" ht="13.5" customHeight="1">
      <c r="A556" s="3"/>
    </row>
    <row r="557" spans="1:1" ht="13.5" customHeight="1">
      <c r="A557" s="3"/>
    </row>
    <row r="558" spans="1:1" ht="13.5" customHeight="1">
      <c r="A558" s="3"/>
    </row>
    <row r="559" spans="1:1" ht="13.5" customHeight="1">
      <c r="A559" s="3"/>
    </row>
    <row r="560" spans="1:1" ht="13.5" customHeight="1">
      <c r="A560" s="3"/>
    </row>
    <row r="561" spans="1:1" ht="13.5" customHeight="1">
      <c r="A561" s="3"/>
    </row>
    <row r="562" spans="1:1" ht="13.5" customHeight="1">
      <c r="A562" s="3"/>
    </row>
    <row r="563" spans="1:1" ht="13.5" customHeight="1">
      <c r="A563" s="3"/>
    </row>
    <row r="564" spans="1:1" ht="13.5" customHeight="1">
      <c r="A564" s="3"/>
    </row>
    <row r="565" spans="1:1" ht="13.5" customHeight="1">
      <c r="A565" s="3"/>
    </row>
    <row r="566" spans="1:1" ht="13.5" customHeight="1">
      <c r="A566" s="3"/>
    </row>
    <row r="567" spans="1:1" ht="13.5" customHeight="1">
      <c r="A567" s="3"/>
    </row>
    <row r="568" spans="1:1" ht="13.5" customHeight="1">
      <c r="A568" s="3"/>
    </row>
    <row r="569" spans="1:1" ht="13.5" customHeight="1">
      <c r="A569" s="3"/>
    </row>
    <row r="570" spans="1:1" ht="13.5" customHeight="1">
      <c r="A570" s="3"/>
    </row>
    <row r="571" spans="1:1" ht="13.5" customHeight="1">
      <c r="A571" s="3"/>
    </row>
    <row r="572" spans="1:1" ht="13.5" customHeight="1">
      <c r="A572" s="3"/>
    </row>
    <row r="573" spans="1:1" ht="13.5" customHeight="1">
      <c r="A573" s="3"/>
    </row>
    <row r="574" spans="1:1" ht="13.5" customHeight="1">
      <c r="A574" s="3"/>
    </row>
    <row r="575" spans="1:1" ht="13.5" customHeight="1">
      <c r="A575" s="3"/>
    </row>
    <row r="576" spans="1:1" ht="13.5" customHeight="1">
      <c r="A576" s="3"/>
    </row>
    <row r="577" spans="1:1" ht="13.5" customHeight="1">
      <c r="A577" s="3"/>
    </row>
    <row r="578" spans="1:1" ht="13.5" customHeight="1">
      <c r="A578" s="3"/>
    </row>
    <row r="579" spans="1:1" ht="13.5" customHeight="1">
      <c r="A579" s="3"/>
    </row>
    <row r="580" spans="1:1" ht="13.5" customHeight="1">
      <c r="A580" s="3"/>
    </row>
    <row r="581" spans="1:1" ht="13.5" customHeight="1">
      <c r="A581" s="3"/>
    </row>
    <row r="582" spans="1:1" ht="13.5" customHeight="1">
      <c r="A582" s="3"/>
    </row>
    <row r="583" spans="1:1" ht="13.5" customHeight="1">
      <c r="A583" s="3"/>
    </row>
    <row r="584" spans="1:1" ht="13.5" customHeight="1">
      <c r="A584" s="3"/>
    </row>
    <row r="585" spans="1:1" ht="13.5" customHeight="1">
      <c r="A585" s="3"/>
    </row>
    <row r="586" spans="1:1" ht="13.5" customHeight="1">
      <c r="A586" s="3"/>
    </row>
    <row r="587" spans="1:1" ht="13.5" customHeight="1">
      <c r="A587" s="3"/>
    </row>
    <row r="588" spans="1:1" ht="13.5" customHeight="1">
      <c r="A588" s="3"/>
    </row>
    <row r="589" spans="1:1" ht="13.5" customHeight="1">
      <c r="A589" s="3"/>
    </row>
    <row r="590" spans="1:1" ht="13.5" customHeight="1">
      <c r="A590" s="3"/>
    </row>
    <row r="591" spans="1:1" ht="13.5" customHeight="1">
      <c r="A591" s="3"/>
    </row>
    <row r="592" spans="1:1" ht="13.5" customHeight="1">
      <c r="A592" s="3"/>
    </row>
    <row r="593" spans="1:1" ht="13.5" customHeight="1">
      <c r="A593" s="3"/>
    </row>
    <row r="594" spans="1:1" ht="13.5" customHeight="1">
      <c r="A594" s="3"/>
    </row>
    <row r="595" spans="1:1" ht="13.5" customHeight="1">
      <c r="A595" s="3"/>
    </row>
    <row r="596" spans="1:1" ht="13.5" customHeight="1">
      <c r="A596" s="3"/>
    </row>
    <row r="597" spans="1:1" ht="13.5" customHeight="1">
      <c r="A597" s="3"/>
    </row>
    <row r="598" spans="1:1" ht="13.5" customHeight="1">
      <c r="A598" s="3"/>
    </row>
    <row r="599" spans="1:1" ht="13.5" customHeight="1">
      <c r="A599" s="3"/>
    </row>
    <row r="600" spans="1:1" ht="13.5" customHeight="1">
      <c r="A600" s="3"/>
    </row>
    <row r="601" spans="1:1" ht="13.5" customHeight="1">
      <c r="A601" s="3"/>
    </row>
    <row r="602" spans="1:1" ht="13.5" customHeight="1">
      <c r="A602" s="3"/>
    </row>
    <row r="603" spans="1:1" ht="13.5" customHeight="1">
      <c r="A603" s="3"/>
    </row>
    <row r="604" spans="1:1" ht="13.5" customHeight="1">
      <c r="A604" s="3"/>
    </row>
    <row r="605" spans="1:1" ht="13.5" customHeight="1">
      <c r="A605" s="3"/>
    </row>
    <row r="606" spans="1:1" ht="13.5" customHeight="1">
      <c r="A606" s="3"/>
    </row>
    <row r="607" spans="1:1" ht="13.5" customHeight="1">
      <c r="A607" s="3"/>
    </row>
    <row r="608" spans="1:1" ht="13.5" customHeight="1">
      <c r="A608" s="3"/>
    </row>
    <row r="609" spans="1:1" ht="13.5" customHeight="1">
      <c r="A609" s="3"/>
    </row>
    <row r="610" spans="1:1" ht="13.5" customHeight="1">
      <c r="A610" s="3"/>
    </row>
    <row r="611" spans="1:1" ht="13.5" customHeight="1">
      <c r="A611" s="3"/>
    </row>
    <row r="612" spans="1:1" ht="13.5" customHeight="1">
      <c r="A612" s="3"/>
    </row>
    <row r="613" spans="1:1" ht="13.5" customHeight="1">
      <c r="A613" s="3"/>
    </row>
    <row r="614" spans="1:1" ht="13.5" customHeight="1">
      <c r="A614" s="3"/>
    </row>
    <row r="615" spans="1:1" ht="13.5" customHeight="1">
      <c r="A615" s="3"/>
    </row>
    <row r="616" spans="1:1" ht="13.5" customHeight="1">
      <c r="A616" s="3"/>
    </row>
    <row r="617" spans="1:1" ht="13.5" customHeight="1">
      <c r="A617" s="3"/>
    </row>
    <row r="618" spans="1:1" ht="13.5" customHeight="1">
      <c r="A618" s="3"/>
    </row>
    <row r="619" spans="1:1" ht="13.5" customHeight="1">
      <c r="A619" s="3"/>
    </row>
    <row r="620" spans="1:1" ht="13.5" customHeight="1">
      <c r="A620" s="3"/>
    </row>
    <row r="621" spans="1:1" ht="13.5" customHeight="1">
      <c r="A621" s="3"/>
    </row>
    <row r="622" spans="1:1" ht="13.5" customHeight="1">
      <c r="A622" s="3"/>
    </row>
    <row r="623" spans="1:1" ht="13.5" customHeight="1">
      <c r="A623" s="3"/>
    </row>
    <row r="624" spans="1:1" ht="13.5" customHeight="1">
      <c r="A624" s="3"/>
    </row>
    <row r="625" spans="1:1" ht="13.5" customHeight="1">
      <c r="A625" s="3"/>
    </row>
    <row r="626" spans="1:1" ht="13.5" customHeight="1">
      <c r="A626" s="3"/>
    </row>
    <row r="627" spans="1:1" ht="13.5" customHeight="1">
      <c r="A627" s="3"/>
    </row>
    <row r="628" spans="1:1" ht="13.5" customHeight="1">
      <c r="A628" s="3"/>
    </row>
    <row r="629" spans="1:1" ht="13.5" customHeight="1">
      <c r="A629" s="3"/>
    </row>
    <row r="630" spans="1:1" ht="13.5" customHeight="1">
      <c r="A630" s="3"/>
    </row>
    <row r="631" spans="1:1" ht="13.5" customHeight="1">
      <c r="A631" s="3"/>
    </row>
    <row r="632" spans="1:1" ht="13.5" customHeight="1">
      <c r="A632" s="3"/>
    </row>
    <row r="633" spans="1:1" ht="13.5" customHeight="1">
      <c r="A633" s="3"/>
    </row>
    <row r="634" spans="1:1" ht="13.5" customHeight="1">
      <c r="A634" s="3"/>
    </row>
    <row r="635" spans="1:1" ht="13.5" customHeight="1">
      <c r="A635" s="3"/>
    </row>
    <row r="636" spans="1:1" ht="13.5" customHeight="1">
      <c r="A636" s="3"/>
    </row>
    <row r="637" spans="1:1" ht="13.5" customHeight="1">
      <c r="A637" s="3"/>
    </row>
    <row r="638" spans="1:1" ht="13.5" customHeight="1">
      <c r="A638" s="3"/>
    </row>
    <row r="639" spans="1:1" ht="13.5" customHeight="1">
      <c r="A639" s="3"/>
    </row>
    <row r="640" spans="1:1" ht="13.5" customHeight="1">
      <c r="A640" s="3"/>
    </row>
    <row r="641" spans="1:1" ht="13.5" customHeight="1">
      <c r="A641" s="3"/>
    </row>
    <row r="642" spans="1:1" ht="13.5" customHeight="1">
      <c r="A642" s="3"/>
    </row>
    <row r="643" spans="1:1" ht="13.5" customHeight="1">
      <c r="A643" s="3"/>
    </row>
    <row r="644" spans="1:1" ht="13.5" customHeight="1">
      <c r="A644" s="3"/>
    </row>
    <row r="645" spans="1:1" ht="13.5" customHeight="1">
      <c r="A645" s="3"/>
    </row>
    <row r="646" spans="1:1" ht="13.5" customHeight="1">
      <c r="A646" s="3"/>
    </row>
    <row r="647" spans="1:1" ht="13.5" customHeight="1">
      <c r="A647" s="3"/>
    </row>
    <row r="648" spans="1:1" ht="13.5" customHeight="1">
      <c r="A648" s="3"/>
    </row>
    <row r="649" spans="1:1" ht="13.5" customHeight="1">
      <c r="A649" s="3"/>
    </row>
    <row r="650" spans="1:1" ht="13.5" customHeight="1">
      <c r="A650" s="3"/>
    </row>
    <row r="651" spans="1:1" ht="13.5" customHeight="1">
      <c r="A651" s="3"/>
    </row>
    <row r="652" spans="1:1" ht="13.5" customHeight="1">
      <c r="A652" s="3"/>
    </row>
    <row r="653" spans="1:1" ht="13.5" customHeight="1">
      <c r="A653" s="3"/>
    </row>
    <row r="654" spans="1:1" ht="13.5" customHeight="1">
      <c r="A654" s="3"/>
    </row>
    <row r="655" spans="1:1" ht="13.5" customHeight="1">
      <c r="A655" s="3"/>
    </row>
    <row r="656" spans="1:1" ht="13.5" customHeight="1">
      <c r="A656" s="3"/>
    </row>
    <row r="657" spans="1:1" ht="13.5" customHeight="1">
      <c r="A657" s="3"/>
    </row>
    <row r="658" spans="1:1" ht="13.5" customHeight="1">
      <c r="A658" s="3"/>
    </row>
    <row r="659" spans="1:1" ht="13.5" customHeight="1">
      <c r="A659" s="3"/>
    </row>
    <row r="660" spans="1:1" ht="13.5" customHeight="1">
      <c r="A660" s="3"/>
    </row>
    <row r="661" spans="1:1" ht="13.5" customHeight="1">
      <c r="A661" s="3"/>
    </row>
    <row r="662" spans="1:1" ht="13.5" customHeight="1">
      <c r="A662" s="3"/>
    </row>
    <row r="663" spans="1:1" ht="13.5" customHeight="1">
      <c r="A663" s="3"/>
    </row>
    <row r="664" spans="1:1" ht="13.5" customHeight="1">
      <c r="A664" s="3"/>
    </row>
    <row r="665" spans="1:1" ht="13.5" customHeight="1">
      <c r="A665" s="3"/>
    </row>
    <row r="666" spans="1:1" ht="13.5" customHeight="1">
      <c r="A666" s="3"/>
    </row>
    <row r="667" spans="1:1" ht="13.5" customHeight="1">
      <c r="A667" s="3"/>
    </row>
    <row r="668" spans="1:1" ht="13.5" customHeight="1">
      <c r="A668" s="3"/>
    </row>
    <row r="669" spans="1:1" ht="13.5" customHeight="1">
      <c r="A669" s="3"/>
    </row>
    <row r="670" spans="1:1" ht="13.5" customHeight="1">
      <c r="A670" s="3"/>
    </row>
    <row r="671" spans="1:1" ht="13.5" customHeight="1">
      <c r="A671" s="3"/>
    </row>
    <row r="672" spans="1:1" ht="13.5" customHeight="1">
      <c r="A672" s="3"/>
    </row>
    <row r="673" spans="1:1" ht="13.5" customHeight="1">
      <c r="A673" s="3"/>
    </row>
    <row r="674" spans="1:1" ht="13.5" customHeight="1">
      <c r="A674" s="3"/>
    </row>
    <row r="675" spans="1:1" ht="13.5" customHeight="1">
      <c r="A675" s="3"/>
    </row>
    <row r="676" spans="1:1" ht="13.5" customHeight="1">
      <c r="A676" s="3"/>
    </row>
    <row r="677" spans="1:1" ht="13.5" customHeight="1">
      <c r="A677" s="3"/>
    </row>
    <row r="678" spans="1:1" ht="13.5" customHeight="1">
      <c r="A678" s="3"/>
    </row>
    <row r="679" spans="1:1" ht="13.5" customHeight="1">
      <c r="A679" s="3"/>
    </row>
    <row r="680" spans="1:1" ht="13.5" customHeight="1">
      <c r="A680" s="3"/>
    </row>
    <row r="681" spans="1:1" ht="13.5" customHeight="1">
      <c r="A681" s="3"/>
    </row>
    <row r="682" spans="1:1" ht="13.5" customHeight="1">
      <c r="A682" s="3"/>
    </row>
    <row r="683" spans="1:1" ht="13.5" customHeight="1">
      <c r="A683" s="3"/>
    </row>
    <row r="684" spans="1:1" ht="13.5" customHeight="1">
      <c r="A684" s="3"/>
    </row>
    <row r="685" spans="1:1" ht="13.5" customHeight="1">
      <c r="A685" s="3"/>
    </row>
    <row r="686" spans="1:1" ht="13.5" customHeight="1">
      <c r="A686" s="3"/>
    </row>
    <row r="687" spans="1:1" ht="13.5" customHeight="1">
      <c r="A687" s="3"/>
    </row>
    <row r="688" spans="1:1" ht="13.5" customHeight="1">
      <c r="A688" s="3"/>
    </row>
    <row r="689" spans="1:1" ht="13.5" customHeight="1">
      <c r="A689" s="3"/>
    </row>
    <row r="690" spans="1:1" ht="13.5" customHeight="1">
      <c r="A690" s="3"/>
    </row>
    <row r="691" spans="1:1" ht="13.5" customHeight="1">
      <c r="A691" s="3"/>
    </row>
    <row r="692" spans="1:1" ht="13.5" customHeight="1">
      <c r="A692" s="3"/>
    </row>
    <row r="693" spans="1:1" ht="13.5" customHeight="1">
      <c r="A693" s="3"/>
    </row>
    <row r="694" spans="1:1" ht="13.5" customHeight="1">
      <c r="A694" s="3"/>
    </row>
    <row r="695" spans="1:1" ht="13.5" customHeight="1">
      <c r="A695" s="3"/>
    </row>
    <row r="696" spans="1:1" ht="13.5" customHeight="1">
      <c r="A696" s="3"/>
    </row>
    <row r="697" spans="1:1" ht="13.5" customHeight="1">
      <c r="A697" s="3"/>
    </row>
    <row r="698" spans="1:1" ht="13.5" customHeight="1">
      <c r="A698" s="3"/>
    </row>
    <row r="699" spans="1:1" ht="13.5" customHeight="1">
      <c r="A699" s="3"/>
    </row>
    <row r="700" spans="1:1" ht="13.5" customHeight="1">
      <c r="A700" s="3"/>
    </row>
    <row r="701" spans="1:1" ht="13.5" customHeight="1">
      <c r="A701" s="3"/>
    </row>
    <row r="702" spans="1:1" ht="13.5" customHeight="1">
      <c r="A702" s="3"/>
    </row>
    <row r="703" spans="1:1" ht="13.5" customHeight="1">
      <c r="A703" s="3"/>
    </row>
    <row r="704" spans="1:1" ht="13.5" customHeight="1">
      <c r="A704" s="3"/>
    </row>
    <row r="705" spans="1:1" ht="13.5" customHeight="1">
      <c r="A705" s="3"/>
    </row>
    <row r="706" spans="1:1" ht="13.5" customHeight="1">
      <c r="A706" s="3"/>
    </row>
    <row r="707" spans="1:1" ht="13.5" customHeight="1">
      <c r="A707" s="3"/>
    </row>
    <row r="708" spans="1:1" ht="13.5" customHeight="1">
      <c r="A708" s="3"/>
    </row>
    <row r="709" spans="1:1" ht="13.5" customHeight="1">
      <c r="A709" s="3"/>
    </row>
    <row r="710" spans="1:1" ht="13.5" customHeight="1">
      <c r="A710" s="3"/>
    </row>
    <row r="711" spans="1:1" ht="13.5" customHeight="1">
      <c r="A711" s="3"/>
    </row>
    <row r="712" spans="1:1" ht="13.5" customHeight="1">
      <c r="A712" s="3"/>
    </row>
    <row r="713" spans="1:1" ht="13.5" customHeight="1">
      <c r="A713" s="3"/>
    </row>
    <row r="714" spans="1:1" ht="13.5" customHeight="1">
      <c r="A714" s="3"/>
    </row>
    <row r="715" spans="1:1" ht="13.5" customHeight="1">
      <c r="A715" s="3"/>
    </row>
    <row r="716" spans="1:1" ht="13.5" customHeight="1">
      <c r="A716" s="3"/>
    </row>
    <row r="717" spans="1:1" ht="13.5" customHeight="1">
      <c r="A717" s="3"/>
    </row>
    <row r="718" spans="1:1" ht="13.5" customHeight="1">
      <c r="A718" s="3"/>
    </row>
    <row r="719" spans="1:1" ht="13.5" customHeight="1">
      <c r="A719" s="3"/>
    </row>
    <row r="720" spans="1:1" ht="13.5" customHeight="1">
      <c r="A720" s="3"/>
    </row>
    <row r="721" spans="1:1" ht="13.5" customHeight="1">
      <c r="A721" s="3"/>
    </row>
    <row r="722" spans="1:1" ht="13.5" customHeight="1">
      <c r="A722" s="3"/>
    </row>
    <row r="723" spans="1:1" ht="13.5" customHeight="1">
      <c r="A723" s="3"/>
    </row>
    <row r="724" spans="1:1" ht="13.5" customHeight="1">
      <c r="A724" s="3"/>
    </row>
    <row r="725" spans="1:1" ht="13.5" customHeight="1">
      <c r="A725" s="3"/>
    </row>
    <row r="726" spans="1:1" ht="13.5" customHeight="1">
      <c r="A726" s="3"/>
    </row>
    <row r="727" spans="1:1" ht="13.5" customHeight="1">
      <c r="A727" s="3"/>
    </row>
    <row r="728" spans="1:1" ht="13.5" customHeight="1">
      <c r="A728" s="3"/>
    </row>
    <row r="729" spans="1:1" ht="13.5" customHeight="1">
      <c r="A729" s="3"/>
    </row>
    <row r="730" spans="1:1" ht="13.5" customHeight="1">
      <c r="A730" s="3"/>
    </row>
    <row r="731" spans="1:1" ht="13.5" customHeight="1">
      <c r="A731" s="3"/>
    </row>
    <row r="732" spans="1:1" ht="13.5" customHeight="1">
      <c r="A732" s="3"/>
    </row>
    <row r="733" spans="1:1" ht="13.5" customHeight="1">
      <c r="A733" s="3"/>
    </row>
    <row r="734" spans="1:1" ht="13.5" customHeight="1">
      <c r="A734" s="3"/>
    </row>
    <row r="735" spans="1:1" ht="13.5" customHeight="1">
      <c r="A735" s="3"/>
    </row>
    <row r="736" spans="1:1" ht="13.5" customHeight="1">
      <c r="A736" s="3"/>
    </row>
    <row r="737" spans="1:1" ht="13.5" customHeight="1">
      <c r="A737" s="3"/>
    </row>
    <row r="738" spans="1:1" ht="13.5" customHeight="1">
      <c r="A738" s="3"/>
    </row>
    <row r="739" spans="1:1" ht="13.5" customHeight="1">
      <c r="A739" s="3"/>
    </row>
    <row r="740" spans="1:1" ht="13.5" customHeight="1">
      <c r="A740" s="3"/>
    </row>
    <row r="741" spans="1:1" ht="13.5" customHeight="1">
      <c r="A741" s="3"/>
    </row>
    <row r="742" spans="1:1" ht="13.5" customHeight="1">
      <c r="A742" s="3"/>
    </row>
    <row r="743" spans="1:1" ht="13.5" customHeight="1">
      <c r="A743" s="3"/>
    </row>
    <row r="744" spans="1:1" ht="13.5" customHeight="1">
      <c r="A744" s="3"/>
    </row>
    <row r="745" spans="1:1" ht="13.5" customHeight="1">
      <c r="A745" s="3"/>
    </row>
    <row r="746" spans="1:1" ht="13.5" customHeight="1">
      <c r="A746" s="3"/>
    </row>
    <row r="747" spans="1:1" ht="13.5" customHeight="1">
      <c r="A747" s="3"/>
    </row>
    <row r="748" spans="1:1" ht="13.5" customHeight="1">
      <c r="A748" s="3"/>
    </row>
    <row r="749" spans="1:1" ht="13.5" customHeight="1">
      <c r="A749" s="3"/>
    </row>
    <row r="750" spans="1:1" ht="13.5" customHeight="1">
      <c r="A750" s="3"/>
    </row>
    <row r="751" spans="1:1" ht="13.5" customHeight="1">
      <c r="A751" s="3"/>
    </row>
    <row r="752" spans="1:1" ht="13.5" customHeight="1">
      <c r="A752" s="3"/>
    </row>
    <row r="753" spans="1:1" ht="13.5" customHeight="1">
      <c r="A753" s="3"/>
    </row>
    <row r="754" spans="1:1" ht="13.5" customHeight="1">
      <c r="A754" s="3"/>
    </row>
    <row r="755" spans="1:1" ht="13.5" customHeight="1">
      <c r="A755" s="3"/>
    </row>
    <row r="756" spans="1:1" ht="13.5" customHeight="1">
      <c r="A756" s="3"/>
    </row>
    <row r="757" spans="1:1" ht="13.5" customHeight="1">
      <c r="A757" s="3"/>
    </row>
    <row r="758" spans="1:1" ht="13.5" customHeight="1">
      <c r="A758" s="3"/>
    </row>
    <row r="759" spans="1:1" ht="13.5" customHeight="1">
      <c r="A759" s="3"/>
    </row>
    <row r="760" spans="1:1" ht="13.5" customHeight="1">
      <c r="A760" s="3"/>
    </row>
    <row r="761" spans="1:1" ht="13.5" customHeight="1">
      <c r="A761" s="3"/>
    </row>
    <row r="762" spans="1:1" ht="13.5" customHeight="1">
      <c r="A762" s="3"/>
    </row>
    <row r="763" spans="1:1" ht="13.5" customHeight="1">
      <c r="A763" s="3"/>
    </row>
    <row r="764" spans="1:1" ht="13.5" customHeight="1">
      <c r="A764" s="3"/>
    </row>
    <row r="765" spans="1:1" ht="13.5" customHeight="1">
      <c r="A765" s="3"/>
    </row>
    <row r="766" spans="1:1" ht="13.5" customHeight="1">
      <c r="A766" s="3"/>
    </row>
    <row r="767" spans="1:1" ht="13.5" customHeight="1">
      <c r="A767" s="3"/>
    </row>
    <row r="768" spans="1:1" ht="13.5" customHeight="1">
      <c r="A768" s="3"/>
    </row>
    <row r="769" spans="1:1" ht="13.5" customHeight="1">
      <c r="A769" s="3"/>
    </row>
    <row r="770" spans="1:1" ht="13.5" customHeight="1">
      <c r="A770" s="3"/>
    </row>
    <row r="771" spans="1:1" ht="13.5" customHeight="1">
      <c r="A771" s="3"/>
    </row>
    <row r="772" spans="1:1" ht="13.5" customHeight="1">
      <c r="A772" s="3"/>
    </row>
    <row r="773" spans="1:1" ht="13.5" customHeight="1">
      <c r="A773" s="3"/>
    </row>
    <row r="774" spans="1:1" ht="13.5" customHeight="1">
      <c r="A774" s="3"/>
    </row>
    <row r="775" spans="1:1" ht="13.5" customHeight="1">
      <c r="A775" s="3"/>
    </row>
    <row r="776" spans="1:1" ht="13.5" customHeight="1">
      <c r="A776" s="3"/>
    </row>
    <row r="777" spans="1:1" ht="13.5" customHeight="1">
      <c r="A777" s="3"/>
    </row>
    <row r="778" spans="1:1" ht="13.5" customHeight="1">
      <c r="A778" s="3"/>
    </row>
    <row r="779" spans="1:1" ht="13.5" customHeight="1">
      <c r="A779" s="3"/>
    </row>
    <row r="780" spans="1:1" ht="13.5" customHeight="1">
      <c r="A780" s="3"/>
    </row>
    <row r="781" spans="1:1" ht="13.5" customHeight="1">
      <c r="A781" s="3"/>
    </row>
    <row r="782" spans="1:1" ht="13.5" customHeight="1">
      <c r="A782" s="3"/>
    </row>
    <row r="783" spans="1:1" ht="13.5" customHeight="1">
      <c r="A783" s="3"/>
    </row>
    <row r="784" spans="1:1" ht="13.5" customHeight="1">
      <c r="A784" s="3"/>
    </row>
    <row r="785" spans="1:1" ht="13.5" customHeight="1">
      <c r="A785" s="3"/>
    </row>
    <row r="786" spans="1:1" ht="13.5" customHeight="1">
      <c r="A786" s="3"/>
    </row>
    <row r="787" spans="1:1" ht="13.5" customHeight="1">
      <c r="A787" s="3"/>
    </row>
    <row r="788" spans="1:1" ht="13.5" customHeight="1">
      <c r="A788" s="3"/>
    </row>
    <row r="789" spans="1:1" ht="13.5" customHeight="1">
      <c r="A789" s="3"/>
    </row>
    <row r="790" spans="1:1" ht="13.5" customHeight="1">
      <c r="A790" s="3"/>
    </row>
    <row r="791" spans="1:1" ht="13.5" customHeight="1">
      <c r="A791" s="3"/>
    </row>
    <row r="792" spans="1:1" ht="13.5" customHeight="1">
      <c r="A792" s="3"/>
    </row>
    <row r="793" spans="1:1" ht="13.5" customHeight="1">
      <c r="A793" s="3"/>
    </row>
    <row r="794" spans="1:1" ht="13.5" customHeight="1">
      <c r="A794" s="3"/>
    </row>
    <row r="795" spans="1:1" ht="13.5" customHeight="1">
      <c r="A795" s="3"/>
    </row>
    <row r="796" spans="1:1" ht="13.5" customHeight="1">
      <c r="A796" s="3"/>
    </row>
    <row r="797" spans="1:1" ht="13.5" customHeight="1">
      <c r="A797" s="3"/>
    </row>
    <row r="798" spans="1:1" ht="13.5" customHeight="1">
      <c r="A798" s="3"/>
    </row>
    <row r="799" spans="1:1" ht="13.5" customHeight="1">
      <c r="A799" s="3"/>
    </row>
    <row r="800" spans="1:1" ht="13.5" customHeight="1">
      <c r="A800" s="3"/>
    </row>
    <row r="801" spans="1:1" ht="13.5" customHeight="1">
      <c r="A801" s="3"/>
    </row>
    <row r="802" spans="1:1" ht="13.5" customHeight="1">
      <c r="A802" s="3"/>
    </row>
    <row r="803" spans="1:1" ht="13.5" customHeight="1">
      <c r="A803" s="3"/>
    </row>
    <row r="804" spans="1:1" ht="13.5" customHeight="1">
      <c r="A804" s="3"/>
    </row>
    <row r="805" spans="1:1" ht="13.5" customHeight="1">
      <c r="A805" s="3"/>
    </row>
    <row r="806" spans="1:1" ht="13.5" customHeight="1">
      <c r="A806" s="3"/>
    </row>
    <row r="807" spans="1:1" ht="13.5" customHeight="1">
      <c r="A807" s="3"/>
    </row>
    <row r="808" spans="1:1" ht="13.5" customHeight="1">
      <c r="A808" s="3"/>
    </row>
    <row r="809" spans="1:1" ht="13.5" customHeight="1">
      <c r="A809" s="3"/>
    </row>
    <row r="810" spans="1:1" ht="13.5" customHeight="1">
      <c r="A810" s="3"/>
    </row>
    <row r="811" spans="1:1" ht="13.5" customHeight="1">
      <c r="A811" s="3"/>
    </row>
    <row r="812" spans="1:1" ht="13.5" customHeight="1">
      <c r="A812" s="3"/>
    </row>
    <row r="813" spans="1:1" ht="13.5" customHeight="1">
      <c r="A813" s="3"/>
    </row>
    <row r="814" spans="1:1" ht="13.5" customHeight="1">
      <c r="A814" s="3"/>
    </row>
    <row r="815" spans="1:1" ht="13.5" customHeight="1">
      <c r="A815" s="3"/>
    </row>
    <row r="816" spans="1:1" ht="13.5" customHeight="1">
      <c r="A816" s="3"/>
    </row>
    <row r="817" spans="1:1" ht="13.5" customHeight="1">
      <c r="A817" s="3"/>
    </row>
    <row r="818" spans="1:1" ht="13.5" customHeight="1">
      <c r="A818" s="3"/>
    </row>
    <row r="819" spans="1:1" ht="13.5" customHeight="1">
      <c r="A819" s="3"/>
    </row>
    <row r="820" spans="1:1" ht="13.5" customHeight="1">
      <c r="A820" s="3"/>
    </row>
    <row r="821" spans="1:1" ht="13.5" customHeight="1">
      <c r="A821" s="3"/>
    </row>
    <row r="822" spans="1:1" ht="13.5" customHeight="1">
      <c r="A822" s="3"/>
    </row>
    <row r="823" spans="1:1" ht="13.5" customHeight="1">
      <c r="A823" s="3"/>
    </row>
    <row r="824" spans="1:1" ht="13.5" customHeight="1">
      <c r="A824" s="3"/>
    </row>
    <row r="825" spans="1:1" ht="13.5" customHeight="1">
      <c r="A825" s="3"/>
    </row>
    <row r="826" spans="1:1" ht="13.5" customHeight="1">
      <c r="A826" s="3"/>
    </row>
    <row r="827" spans="1:1" ht="13.5" customHeight="1">
      <c r="A827" s="3"/>
    </row>
    <row r="828" spans="1:1" ht="13.5" customHeight="1">
      <c r="A828" s="3"/>
    </row>
    <row r="829" spans="1:1" ht="13.5" customHeight="1">
      <c r="A829" s="3"/>
    </row>
    <row r="830" spans="1:1" ht="13.5" customHeight="1">
      <c r="A830" s="3"/>
    </row>
    <row r="831" spans="1:1" ht="13.5" customHeight="1">
      <c r="A831" s="3"/>
    </row>
    <row r="832" spans="1:1" ht="13.5" customHeight="1">
      <c r="A832" s="3"/>
    </row>
    <row r="833" spans="1:1" ht="13.5" customHeight="1">
      <c r="A833" s="3"/>
    </row>
    <row r="834" spans="1:1" ht="13.5" customHeight="1">
      <c r="A834" s="3"/>
    </row>
    <row r="835" spans="1:1" ht="13.5" customHeight="1">
      <c r="A835" s="3"/>
    </row>
    <row r="836" spans="1:1" ht="13.5" customHeight="1">
      <c r="A836" s="3"/>
    </row>
    <row r="837" spans="1:1" ht="13.5" customHeight="1">
      <c r="A837" s="3"/>
    </row>
    <row r="838" spans="1:1" ht="13.5" customHeight="1">
      <c r="A838" s="3"/>
    </row>
    <row r="839" spans="1:1" ht="13.5" customHeight="1">
      <c r="A839" s="3"/>
    </row>
    <row r="840" spans="1:1" ht="13.5" customHeight="1">
      <c r="A840" s="3"/>
    </row>
    <row r="841" spans="1:1" ht="13.5" customHeight="1">
      <c r="A841" s="3"/>
    </row>
    <row r="842" spans="1:1" ht="13.5" customHeight="1">
      <c r="A842" s="3"/>
    </row>
    <row r="843" spans="1:1" ht="13.5" customHeight="1">
      <c r="A843" s="3"/>
    </row>
    <row r="844" spans="1:1" ht="13.5" customHeight="1">
      <c r="A844" s="3"/>
    </row>
    <row r="845" spans="1:1" ht="13.5" customHeight="1">
      <c r="A845" s="3"/>
    </row>
    <row r="846" spans="1:1" ht="13.5" customHeight="1">
      <c r="A846" s="3"/>
    </row>
    <row r="847" spans="1:1" ht="13.5" customHeight="1">
      <c r="A847" s="3"/>
    </row>
    <row r="848" spans="1:1" ht="13.5" customHeight="1">
      <c r="A848" s="3"/>
    </row>
    <row r="849" spans="1:1" ht="13.5" customHeight="1">
      <c r="A849" s="3"/>
    </row>
    <row r="850" spans="1:1" ht="13.5" customHeight="1">
      <c r="A850" s="3"/>
    </row>
    <row r="851" spans="1:1" ht="13.5" customHeight="1">
      <c r="A851" s="3"/>
    </row>
    <row r="852" spans="1:1" ht="13.5" customHeight="1">
      <c r="A852" s="3"/>
    </row>
    <row r="853" spans="1:1" ht="13.5" customHeight="1">
      <c r="A853" s="3"/>
    </row>
    <row r="854" spans="1:1" ht="13.5" customHeight="1">
      <c r="A854" s="3"/>
    </row>
    <row r="855" spans="1:1" ht="13.5" customHeight="1">
      <c r="A855" s="3"/>
    </row>
    <row r="856" spans="1:1" ht="13.5" customHeight="1">
      <c r="A856" s="3"/>
    </row>
    <row r="857" spans="1:1" ht="13.5" customHeight="1">
      <c r="A857" s="3"/>
    </row>
    <row r="858" spans="1:1" ht="13.5" customHeight="1">
      <c r="A858" s="3"/>
    </row>
    <row r="859" spans="1:1" ht="13.5" customHeight="1">
      <c r="A859" s="3"/>
    </row>
    <row r="860" spans="1:1" ht="13.5" customHeight="1">
      <c r="A860" s="3"/>
    </row>
    <row r="861" spans="1:1" ht="13.5" customHeight="1">
      <c r="A861" s="3"/>
    </row>
    <row r="862" spans="1:1" ht="13.5" customHeight="1">
      <c r="A862" s="3"/>
    </row>
    <row r="863" spans="1:1" ht="13.5" customHeight="1">
      <c r="A863" s="3"/>
    </row>
    <row r="864" spans="1:1" ht="13.5" customHeight="1">
      <c r="A864" s="3"/>
    </row>
    <row r="865" spans="1:1" ht="13.5" customHeight="1">
      <c r="A865" s="3"/>
    </row>
    <row r="866" spans="1:1" ht="13.5" customHeight="1">
      <c r="A866" s="3"/>
    </row>
    <row r="867" spans="1:1" ht="13.5" customHeight="1">
      <c r="A867" s="3"/>
    </row>
    <row r="868" spans="1:1" ht="13.5" customHeight="1">
      <c r="A868" s="3"/>
    </row>
    <row r="869" spans="1:1" ht="13.5" customHeight="1">
      <c r="A869" s="3"/>
    </row>
    <row r="870" spans="1:1" ht="13.5" customHeight="1">
      <c r="A870" s="3"/>
    </row>
    <row r="871" spans="1:1" ht="13.5" customHeight="1">
      <c r="A871" s="3"/>
    </row>
    <row r="872" spans="1:1" ht="13.5" customHeight="1">
      <c r="A872" s="3"/>
    </row>
    <row r="873" spans="1:1" ht="13.5" customHeight="1">
      <c r="A873" s="3"/>
    </row>
    <row r="874" spans="1:1" ht="13.5" customHeight="1">
      <c r="A874" s="3"/>
    </row>
    <row r="875" spans="1:1" ht="13.5" customHeight="1">
      <c r="A875" s="3"/>
    </row>
    <row r="876" spans="1:1" ht="13.5" customHeight="1">
      <c r="A876" s="3"/>
    </row>
    <row r="877" spans="1:1" ht="13.5" customHeight="1">
      <c r="A877" s="3"/>
    </row>
    <row r="878" spans="1:1" ht="13.5" customHeight="1">
      <c r="A878" s="3"/>
    </row>
    <row r="879" spans="1:1" ht="13.5" customHeight="1">
      <c r="A879" s="3"/>
    </row>
    <row r="880" spans="1:1" ht="13.5" customHeight="1">
      <c r="A880" s="3"/>
    </row>
    <row r="881" spans="1:1" ht="13.5" customHeight="1">
      <c r="A881" s="3"/>
    </row>
    <row r="882" spans="1:1" ht="13.5" customHeight="1">
      <c r="A882" s="3"/>
    </row>
    <row r="883" spans="1:1" ht="13.5" customHeight="1">
      <c r="A883" s="3"/>
    </row>
    <row r="884" spans="1:1" ht="13.5" customHeight="1">
      <c r="A884" s="3"/>
    </row>
    <row r="885" spans="1:1" ht="13.5" customHeight="1">
      <c r="A885" s="3"/>
    </row>
    <row r="886" spans="1:1" ht="13.5" customHeight="1">
      <c r="A886" s="3"/>
    </row>
    <row r="887" spans="1:1" ht="13.5" customHeight="1">
      <c r="A887" s="3"/>
    </row>
    <row r="888" spans="1:1" ht="13.5" customHeight="1">
      <c r="A888" s="3"/>
    </row>
    <row r="889" spans="1:1" ht="13.5" customHeight="1">
      <c r="A889" s="3"/>
    </row>
    <row r="890" spans="1:1" ht="13.5" customHeight="1">
      <c r="A890" s="3"/>
    </row>
    <row r="891" spans="1:1" ht="13.5" customHeight="1">
      <c r="A891" s="3"/>
    </row>
    <row r="892" spans="1:1" ht="13.5" customHeight="1">
      <c r="A892" s="3"/>
    </row>
    <row r="893" spans="1:1" ht="13.5" customHeight="1">
      <c r="A893" s="3"/>
    </row>
    <row r="894" spans="1:1" ht="13.5" customHeight="1">
      <c r="A894" s="3"/>
    </row>
    <row r="895" spans="1:1" ht="13.5" customHeight="1">
      <c r="A895" s="3"/>
    </row>
    <row r="896" spans="1:1" ht="13.5" customHeight="1">
      <c r="A896" s="3"/>
    </row>
    <row r="897" spans="1:1" ht="13.5" customHeight="1">
      <c r="A897" s="3"/>
    </row>
    <row r="898" spans="1:1" ht="13.5" customHeight="1">
      <c r="A898" s="3"/>
    </row>
    <row r="899" spans="1:1" ht="13.5" customHeight="1">
      <c r="A899" s="3"/>
    </row>
    <row r="900" spans="1:1" ht="13.5" customHeight="1">
      <c r="A900" s="3"/>
    </row>
    <row r="901" spans="1:1" ht="13.5" customHeight="1">
      <c r="A901" s="3"/>
    </row>
    <row r="902" spans="1:1" ht="13.5" customHeight="1">
      <c r="A902" s="3"/>
    </row>
    <row r="903" spans="1:1" ht="13.5" customHeight="1">
      <c r="A903" s="3"/>
    </row>
    <row r="904" spans="1:1" ht="13.5" customHeight="1">
      <c r="A904" s="3"/>
    </row>
    <row r="905" spans="1:1" ht="13.5" customHeight="1">
      <c r="A905" s="3"/>
    </row>
    <row r="906" spans="1:1" ht="13.5" customHeight="1">
      <c r="A906" s="3"/>
    </row>
    <row r="907" spans="1:1" ht="13.5" customHeight="1">
      <c r="A907" s="3"/>
    </row>
    <row r="908" spans="1:1" ht="13.5" customHeight="1">
      <c r="A908" s="3"/>
    </row>
    <row r="909" spans="1:1" ht="13.5" customHeight="1">
      <c r="A909" s="3"/>
    </row>
    <row r="910" spans="1:1" ht="13.5" customHeight="1">
      <c r="A910" s="3"/>
    </row>
    <row r="911" spans="1:1" ht="13.5" customHeight="1">
      <c r="A911" s="3"/>
    </row>
    <row r="912" spans="1:1" ht="13.5" customHeight="1">
      <c r="A912" s="3"/>
    </row>
    <row r="913" spans="1:1" ht="13.5" customHeight="1">
      <c r="A913" s="3"/>
    </row>
    <row r="914" spans="1:1" ht="13.5" customHeight="1">
      <c r="A914" s="3"/>
    </row>
    <row r="915" spans="1:1" ht="13.5" customHeight="1">
      <c r="A915" s="3"/>
    </row>
    <row r="916" spans="1:1" ht="13.5" customHeight="1">
      <c r="A916" s="3"/>
    </row>
    <row r="917" spans="1:1" ht="13.5" customHeight="1">
      <c r="A917" s="3"/>
    </row>
    <row r="918" spans="1:1" ht="13.5" customHeight="1">
      <c r="A918" s="3"/>
    </row>
    <row r="919" spans="1:1" ht="13.5" customHeight="1">
      <c r="A919" s="3"/>
    </row>
    <row r="920" spans="1:1" ht="13.5" customHeight="1">
      <c r="A920" s="3"/>
    </row>
    <row r="921" spans="1:1" ht="13.5" customHeight="1">
      <c r="A921" s="3"/>
    </row>
    <row r="922" spans="1:1" ht="13.5" customHeight="1">
      <c r="A922" s="3"/>
    </row>
    <row r="923" spans="1:1" ht="13.5" customHeight="1">
      <c r="A923" s="3"/>
    </row>
    <row r="924" spans="1:1" ht="13.5" customHeight="1">
      <c r="A924" s="3"/>
    </row>
    <row r="925" spans="1:1" ht="13.5" customHeight="1">
      <c r="A925" s="3"/>
    </row>
    <row r="926" spans="1:1" ht="13.5" customHeight="1">
      <c r="A926" s="3"/>
    </row>
    <row r="927" spans="1:1" ht="13.5" customHeight="1">
      <c r="A927" s="3"/>
    </row>
    <row r="928" spans="1:1" ht="13.5" customHeight="1">
      <c r="A928" s="3"/>
    </row>
    <row r="929" spans="1:1" ht="13.5" customHeight="1">
      <c r="A929" s="3"/>
    </row>
    <row r="930" spans="1:1" ht="13.5" customHeight="1">
      <c r="A930" s="3"/>
    </row>
    <row r="931" spans="1:1" ht="13.5" customHeight="1">
      <c r="A931" s="3"/>
    </row>
    <row r="932" spans="1:1" ht="13.5" customHeight="1">
      <c r="A932" s="3"/>
    </row>
    <row r="933" spans="1:1" ht="13.5" customHeight="1">
      <c r="A933" s="3"/>
    </row>
    <row r="934" spans="1:1" ht="13.5" customHeight="1">
      <c r="A934" s="3"/>
    </row>
    <row r="935" spans="1:1" ht="13.5" customHeight="1">
      <c r="A935" s="3"/>
    </row>
    <row r="936" spans="1:1" ht="13.5" customHeight="1">
      <c r="A936" s="3"/>
    </row>
    <row r="937" spans="1:1" ht="13.5" customHeight="1">
      <c r="A937" s="3"/>
    </row>
    <row r="938" spans="1:1" ht="13.5" customHeight="1">
      <c r="A938" s="3"/>
    </row>
    <row r="939" spans="1:1" ht="13.5" customHeight="1">
      <c r="A939" s="3"/>
    </row>
    <row r="940" spans="1:1" ht="13.5" customHeight="1">
      <c r="A940" s="3"/>
    </row>
    <row r="941" spans="1:1" ht="13.5" customHeight="1">
      <c r="A941" s="3"/>
    </row>
    <row r="942" spans="1:1" ht="13.5" customHeight="1">
      <c r="A942" s="3"/>
    </row>
    <row r="943" spans="1:1" ht="13.5" customHeight="1">
      <c r="A943" s="3"/>
    </row>
    <row r="944" spans="1:1" ht="13.5" customHeight="1">
      <c r="A944" s="3"/>
    </row>
    <row r="945" spans="1:1" ht="13.5" customHeight="1">
      <c r="A945" s="3"/>
    </row>
    <row r="946" spans="1:1" ht="13.5" customHeight="1">
      <c r="A946" s="3"/>
    </row>
    <row r="947" spans="1:1" ht="13.5" customHeight="1">
      <c r="A947" s="3"/>
    </row>
    <row r="948" spans="1:1" ht="13.5" customHeight="1">
      <c r="A948" s="3"/>
    </row>
    <row r="949" spans="1:1" ht="13.5" customHeight="1">
      <c r="A949" s="3"/>
    </row>
    <row r="950" spans="1:1" ht="13.5" customHeight="1">
      <c r="A950" s="3"/>
    </row>
    <row r="951" spans="1:1" ht="13.5" customHeight="1">
      <c r="A951" s="3"/>
    </row>
    <row r="952" spans="1:1" ht="13.5" customHeight="1">
      <c r="A952" s="3"/>
    </row>
    <row r="953" spans="1:1" ht="13.5" customHeight="1">
      <c r="A953" s="3"/>
    </row>
    <row r="954" spans="1:1" ht="13.5" customHeight="1">
      <c r="A954" s="3"/>
    </row>
    <row r="955" spans="1:1" ht="13.5" customHeight="1">
      <c r="A955" s="3"/>
    </row>
    <row r="956" spans="1:1" ht="13.5" customHeight="1">
      <c r="A956" s="3"/>
    </row>
    <row r="957" spans="1:1" ht="13.5" customHeight="1">
      <c r="A957" s="3"/>
    </row>
    <row r="958" spans="1:1" ht="13.5" customHeight="1">
      <c r="A958" s="3"/>
    </row>
    <row r="959" spans="1:1" ht="13.5" customHeight="1">
      <c r="A959" s="3"/>
    </row>
    <row r="960" spans="1:1" ht="13.5" customHeight="1">
      <c r="A960" s="3"/>
    </row>
    <row r="961" spans="1:1" ht="13.5" customHeight="1">
      <c r="A961" s="3"/>
    </row>
    <row r="962" spans="1:1" ht="13.5" customHeight="1">
      <c r="A962" s="3"/>
    </row>
    <row r="963" spans="1:1" ht="13.5" customHeight="1">
      <c r="A963" s="3"/>
    </row>
    <row r="964" spans="1:1" ht="13.5" customHeight="1">
      <c r="A964" s="3"/>
    </row>
    <row r="965" spans="1:1" ht="13.5" customHeight="1">
      <c r="A965" s="3"/>
    </row>
    <row r="966" spans="1:1" ht="13.5" customHeight="1">
      <c r="A966" s="3"/>
    </row>
    <row r="967" spans="1:1" ht="13.5" customHeight="1">
      <c r="A967" s="3"/>
    </row>
    <row r="968" spans="1:1" ht="13.5" customHeight="1">
      <c r="A968" s="3"/>
    </row>
    <row r="969" spans="1:1" ht="13.5" customHeight="1">
      <c r="A969" s="3"/>
    </row>
    <row r="970" spans="1:1" ht="13.5" customHeight="1">
      <c r="A970" s="3"/>
    </row>
    <row r="971" spans="1:1" ht="13.5" customHeight="1">
      <c r="A971" s="3"/>
    </row>
    <row r="972" spans="1:1" ht="13.5" customHeight="1">
      <c r="A972" s="3"/>
    </row>
    <row r="973" spans="1:1" ht="13.5" customHeight="1">
      <c r="A973" s="3"/>
    </row>
    <row r="974" spans="1:1" ht="13.5" customHeight="1">
      <c r="A974" s="3"/>
    </row>
    <row r="975" spans="1:1" ht="13.5" customHeight="1">
      <c r="A975" s="3"/>
    </row>
    <row r="976" spans="1:1" ht="13.5" customHeight="1">
      <c r="A976" s="3"/>
    </row>
    <row r="977" spans="1:1" ht="13.5" customHeight="1">
      <c r="A977" s="3"/>
    </row>
    <row r="978" spans="1:1" ht="13.5" customHeight="1">
      <c r="A978" s="3"/>
    </row>
    <row r="979" spans="1:1" ht="13.5" customHeight="1">
      <c r="A979" s="3"/>
    </row>
    <row r="980" spans="1:1" ht="13.5" customHeight="1">
      <c r="A980" s="3"/>
    </row>
    <row r="981" spans="1:1" ht="13.5" customHeight="1">
      <c r="A981" s="3"/>
    </row>
    <row r="982" spans="1:1" ht="13.5" customHeight="1">
      <c r="A982" s="3"/>
    </row>
    <row r="983" spans="1:1" ht="13.5" customHeight="1">
      <c r="A983" s="3"/>
    </row>
    <row r="984" spans="1:1" ht="13.5" customHeight="1">
      <c r="A984" s="3"/>
    </row>
    <row r="985" spans="1:1" ht="13.5" customHeight="1">
      <c r="A985" s="3"/>
    </row>
    <row r="986" spans="1:1" ht="13.5" customHeight="1">
      <c r="A986" s="3"/>
    </row>
    <row r="987" spans="1:1" ht="13.5" customHeight="1">
      <c r="A987" s="3"/>
    </row>
    <row r="988" spans="1:1" ht="13.5" customHeight="1">
      <c r="A988" s="3"/>
    </row>
    <row r="989" spans="1:1" ht="13.5" customHeight="1">
      <c r="A989" s="3"/>
    </row>
    <row r="990" spans="1:1" ht="13.5" customHeight="1">
      <c r="A990" s="3"/>
    </row>
    <row r="991" spans="1:1" ht="13.5" customHeight="1">
      <c r="A991" s="3"/>
    </row>
    <row r="992" spans="1:1" ht="13.5" customHeight="1">
      <c r="A992" s="3"/>
    </row>
    <row r="993" spans="1:1" ht="13.5" customHeight="1">
      <c r="A993" s="3"/>
    </row>
    <row r="994" spans="1:1" ht="13.5" customHeight="1">
      <c r="A994" s="3"/>
    </row>
    <row r="995" spans="1:1" ht="13.5" customHeight="1">
      <c r="A995" s="3"/>
    </row>
    <row r="996" spans="1:1" ht="13.5" customHeight="1">
      <c r="A996" s="3"/>
    </row>
    <row r="997" spans="1:1" ht="13.5" customHeight="1">
      <c r="A997" s="3"/>
    </row>
    <row r="998" spans="1:1" ht="13.5" customHeight="1">
      <c r="A998" s="3"/>
    </row>
    <row r="999" spans="1:1" ht="13.5" customHeight="1">
      <c r="A999" s="3"/>
    </row>
    <row r="1000" spans="1:1" ht="13.5" customHeight="1">
      <c r="A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000"/>
  <sheetViews>
    <sheetView zoomScale="83" zoomScaleNormal="83" workbookViewId="0">
      <pane ySplit="1" topLeftCell="A2" activePane="bottomLeft" state="frozen"/>
      <selection pane="bottomLeft" activeCell="G1" sqref="G1"/>
    </sheetView>
  </sheetViews>
  <sheetFormatPr defaultColWidth="14.3984375" defaultRowHeight="15" customHeight="1"/>
  <cols>
    <col min="1" max="1" width="23.796875" bestFit="1" customWidth="1"/>
    <col min="2" max="2" width="19.3984375" customWidth="1"/>
    <col min="3" max="4" width="18.3984375" customWidth="1"/>
    <col min="5" max="6" width="17.3984375" customWidth="1"/>
    <col min="7" max="7" width="19.69921875" customWidth="1"/>
    <col min="8" max="8" width="13.59765625" customWidth="1"/>
    <col min="9" max="9" width="12" customWidth="1"/>
    <col min="10" max="10" width="24" customWidth="1"/>
    <col min="11" max="11" width="15.09765625" customWidth="1"/>
    <col min="12" max="12" width="13.09765625" customWidth="1"/>
    <col min="13" max="13" width="13.296875" customWidth="1"/>
    <col min="14" max="15" width="10.69921875" customWidth="1"/>
    <col min="16" max="16" width="12" customWidth="1"/>
    <col min="17" max="17" width="5.3984375" customWidth="1"/>
    <col min="18" max="18" width="14.3984375" customWidth="1"/>
    <col min="19" max="36" width="15.09765625" customWidth="1"/>
  </cols>
  <sheetData>
    <row r="1" spans="1:36" ht="15.75" customHeight="1">
      <c r="A1" s="8" t="s">
        <v>52</v>
      </c>
      <c r="B1" s="8" t="s">
        <v>56</v>
      </c>
      <c r="C1" s="9" t="s">
        <v>68</v>
      </c>
      <c r="D1" s="8" t="s">
        <v>58</v>
      </c>
      <c r="E1" s="9" t="s">
        <v>69</v>
      </c>
      <c r="F1" s="8" t="s">
        <v>60</v>
      </c>
      <c r="G1" s="10" t="s">
        <v>70</v>
      </c>
      <c r="H1" s="10" t="s">
        <v>71</v>
      </c>
      <c r="I1" s="8" t="s">
        <v>62</v>
      </c>
      <c r="J1" s="11" t="s">
        <v>72</v>
      </c>
      <c r="K1" s="12" t="s">
        <v>64</v>
      </c>
      <c r="L1" s="11" t="s">
        <v>73</v>
      </c>
      <c r="M1" s="11" t="s">
        <v>74</v>
      </c>
      <c r="N1" s="11" t="s">
        <v>75</v>
      </c>
      <c r="O1" s="11" t="s">
        <v>76</v>
      </c>
      <c r="P1" s="9" t="s">
        <v>77</v>
      </c>
      <c r="Q1" s="9" t="s">
        <v>78</v>
      </c>
      <c r="R1" s="13" t="s">
        <v>66</v>
      </c>
      <c r="S1" s="5" t="s">
        <v>520</v>
      </c>
      <c r="T1" s="5"/>
      <c r="U1" s="5"/>
      <c r="V1" s="5"/>
      <c r="W1" s="5"/>
      <c r="X1" s="5"/>
      <c r="Y1" s="5"/>
      <c r="Z1" s="5"/>
      <c r="AA1" s="5"/>
      <c r="AB1" s="5"/>
      <c r="AC1" s="5"/>
      <c r="AD1" s="5"/>
      <c r="AE1" s="5"/>
      <c r="AF1" s="5"/>
      <c r="AG1" s="5"/>
      <c r="AH1" s="5"/>
      <c r="AI1" s="5"/>
      <c r="AJ1" s="5"/>
    </row>
    <row r="2" spans="1:36" ht="15.75" customHeight="1">
      <c r="A2" s="14" t="s">
        <v>113</v>
      </c>
      <c r="B2" s="14" t="s">
        <v>27</v>
      </c>
      <c r="C2" s="14" t="s">
        <v>28</v>
      </c>
      <c r="D2" s="14" t="s">
        <v>39</v>
      </c>
      <c r="E2" s="14" t="s">
        <v>40</v>
      </c>
      <c r="F2" s="14" t="s">
        <v>79</v>
      </c>
      <c r="G2" s="15">
        <v>3</v>
      </c>
      <c r="H2" s="15">
        <v>20</v>
      </c>
      <c r="I2" s="14">
        <v>1618</v>
      </c>
      <c r="J2" s="16">
        <v>4854</v>
      </c>
      <c r="K2" s="17">
        <v>0</v>
      </c>
      <c r="L2" s="16" t="s">
        <v>114</v>
      </c>
      <c r="M2" s="16">
        <v>32360</v>
      </c>
      <c r="N2" s="16">
        <v>0</v>
      </c>
      <c r="O2" s="16">
        <v>32360</v>
      </c>
      <c r="P2" s="16">
        <v>27506</v>
      </c>
      <c r="Q2" s="14">
        <v>2014</v>
      </c>
      <c r="R2" s="18">
        <v>41640</v>
      </c>
      <c r="S2" t="str">
        <f>TEXT(R2,"mmm")</f>
        <v>Jan</v>
      </c>
    </row>
    <row r="3" spans="1:36" ht="15.75" customHeight="1">
      <c r="A3" s="14" t="s">
        <v>115</v>
      </c>
      <c r="B3" s="14" t="s">
        <v>29</v>
      </c>
      <c r="C3" s="14" t="s">
        <v>30</v>
      </c>
      <c r="D3" s="14" t="s">
        <v>39</v>
      </c>
      <c r="E3" s="14" t="s">
        <v>40</v>
      </c>
      <c r="F3" s="14" t="s">
        <v>79</v>
      </c>
      <c r="G3" s="15">
        <v>3</v>
      </c>
      <c r="H3" s="15">
        <v>20</v>
      </c>
      <c r="I3" s="14">
        <v>1321</v>
      </c>
      <c r="J3" s="16">
        <v>3963</v>
      </c>
      <c r="K3" s="17">
        <v>0</v>
      </c>
      <c r="L3" s="16" t="s">
        <v>114</v>
      </c>
      <c r="M3" s="16">
        <v>26420</v>
      </c>
      <c r="N3" s="16">
        <v>0</v>
      </c>
      <c r="O3" s="16">
        <v>26420</v>
      </c>
      <c r="P3" s="16">
        <v>22457</v>
      </c>
      <c r="Q3" s="14">
        <v>2014</v>
      </c>
      <c r="R3" s="18">
        <v>41640</v>
      </c>
      <c r="S3" t="str">
        <f t="shared" ref="S3:S66" si="0">TEXT(R3,"mmm")</f>
        <v>Jan</v>
      </c>
    </row>
    <row r="4" spans="1:36" ht="15.75" customHeight="1">
      <c r="A4" s="14" t="s">
        <v>116</v>
      </c>
      <c r="B4" s="14" t="s">
        <v>31</v>
      </c>
      <c r="C4" s="14" t="s">
        <v>32</v>
      </c>
      <c r="D4" s="14" t="s">
        <v>41</v>
      </c>
      <c r="E4" s="14" t="s">
        <v>42</v>
      </c>
      <c r="F4" s="14" t="s">
        <v>79</v>
      </c>
      <c r="G4" s="15">
        <v>3</v>
      </c>
      <c r="H4" s="15">
        <v>20</v>
      </c>
      <c r="I4" s="14">
        <v>2178</v>
      </c>
      <c r="J4" s="16">
        <v>6534</v>
      </c>
      <c r="K4" s="17">
        <v>0</v>
      </c>
      <c r="L4" s="16" t="s">
        <v>114</v>
      </c>
      <c r="M4" s="16">
        <v>43560</v>
      </c>
      <c r="N4" s="16">
        <v>0</v>
      </c>
      <c r="O4" s="16">
        <v>43560</v>
      </c>
      <c r="P4" s="16">
        <v>37026</v>
      </c>
      <c r="Q4" s="14">
        <v>2014</v>
      </c>
      <c r="R4" s="18">
        <v>41791</v>
      </c>
      <c r="S4" t="str">
        <f t="shared" si="0"/>
        <v>Jun</v>
      </c>
    </row>
    <row r="5" spans="1:36" ht="15.75" customHeight="1">
      <c r="A5" s="14" t="s">
        <v>117</v>
      </c>
      <c r="B5" s="14" t="s">
        <v>29</v>
      </c>
      <c r="C5" s="14" t="s">
        <v>30</v>
      </c>
      <c r="D5" s="14" t="s">
        <v>41</v>
      </c>
      <c r="E5" s="14" t="s">
        <v>42</v>
      </c>
      <c r="F5" s="14" t="s">
        <v>79</v>
      </c>
      <c r="G5" s="15">
        <v>3</v>
      </c>
      <c r="H5" s="15">
        <v>20</v>
      </c>
      <c r="I5" s="14">
        <v>888</v>
      </c>
      <c r="J5" s="16">
        <v>2664</v>
      </c>
      <c r="K5" s="17">
        <v>0</v>
      </c>
      <c r="L5" s="16" t="s">
        <v>114</v>
      </c>
      <c r="M5" s="16">
        <v>17760</v>
      </c>
      <c r="N5" s="16">
        <v>0</v>
      </c>
      <c r="O5" s="16">
        <v>17760</v>
      </c>
      <c r="P5" s="16">
        <v>15096</v>
      </c>
      <c r="Q5" s="14">
        <v>2014</v>
      </c>
      <c r="R5" s="18">
        <v>41791</v>
      </c>
      <c r="S5" t="str">
        <f t="shared" si="0"/>
        <v>Jun</v>
      </c>
    </row>
    <row r="6" spans="1:36" ht="15.75" customHeight="1">
      <c r="A6" s="14" t="s">
        <v>118</v>
      </c>
      <c r="B6" s="14" t="s">
        <v>33</v>
      </c>
      <c r="C6" s="14" t="s">
        <v>34</v>
      </c>
      <c r="D6" s="14" t="s">
        <v>41</v>
      </c>
      <c r="E6" s="14" t="s">
        <v>42</v>
      </c>
      <c r="F6" s="14" t="s">
        <v>79</v>
      </c>
      <c r="G6" s="15">
        <v>3</v>
      </c>
      <c r="H6" s="15">
        <v>20</v>
      </c>
      <c r="I6" s="14">
        <v>2470</v>
      </c>
      <c r="J6" s="16">
        <v>7410</v>
      </c>
      <c r="K6" s="17">
        <v>0</v>
      </c>
      <c r="L6" s="16" t="s">
        <v>114</v>
      </c>
      <c r="M6" s="16">
        <v>49400</v>
      </c>
      <c r="N6" s="16">
        <v>0</v>
      </c>
      <c r="O6" s="16">
        <v>49400</v>
      </c>
      <c r="P6" s="16">
        <v>41990</v>
      </c>
      <c r="Q6" s="14">
        <v>2014</v>
      </c>
      <c r="R6" s="18">
        <v>41791</v>
      </c>
      <c r="S6" t="str">
        <f t="shared" si="0"/>
        <v>Jun</v>
      </c>
    </row>
    <row r="7" spans="1:36" ht="15.75" customHeight="1">
      <c r="A7" s="14" t="s">
        <v>119</v>
      </c>
      <c r="B7" s="14" t="s">
        <v>29</v>
      </c>
      <c r="C7" s="14" t="s">
        <v>30</v>
      </c>
      <c r="D7" s="14" t="s">
        <v>39</v>
      </c>
      <c r="E7" s="14" t="s">
        <v>40</v>
      </c>
      <c r="F7" s="14" t="s">
        <v>79</v>
      </c>
      <c r="G7" s="15">
        <v>3</v>
      </c>
      <c r="H7" s="15">
        <v>20</v>
      </c>
      <c r="I7" s="14">
        <v>1513</v>
      </c>
      <c r="J7" s="16">
        <v>4539</v>
      </c>
      <c r="K7" s="17">
        <v>0</v>
      </c>
      <c r="L7" s="16" t="s">
        <v>114</v>
      </c>
      <c r="M7" s="16">
        <v>30260</v>
      </c>
      <c r="N7" s="16">
        <v>0</v>
      </c>
      <c r="O7" s="16">
        <v>30260</v>
      </c>
      <c r="P7" s="16">
        <v>25721</v>
      </c>
      <c r="Q7" s="14">
        <v>2014</v>
      </c>
      <c r="R7" s="18">
        <v>41974</v>
      </c>
      <c r="S7" t="str">
        <f t="shared" si="0"/>
        <v>Dec</v>
      </c>
    </row>
    <row r="8" spans="1:36" ht="15.75" customHeight="1">
      <c r="A8" s="14" t="s">
        <v>120</v>
      </c>
      <c r="B8" s="14" t="s">
        <v>29</v>
      </c>
      <c r="C8" s="14" t="s">
        <v>30</v>
      </c>
      <c r="D8" s="14" t="s">
        <v>41</v>
      </c>
      <c r="E8" s="14" t="s">
        <v>42</v>
      </c>
      <c r="F8" s="14" t="s">
        <v>80</v>
      </c>
      <c r="G8" s="15">
        <v>5</v>
      </c>
      <c r="H8" s="15">
        <v>15</v>
      </c>
      <c r="I8" s="14">
        <v>921</v>
      </c>
      <c r="J8" s="16">
        <v>4605</v>
      </c>
      <c r="K8" s="17">
        <v>0</v>
      </c>
      <c r="L8" s="16" t="s">
        <v>114</v>
      </c>
      <c r="M8" s="16">
        <v>13815</v>
      </c>
      <c r="N8" s="16">
        <v>0</v>
      </c>
      <c r="O8" s="16">
        <v>13815</v>
      </c>
      <c r="P8" s="16">
        <v>9210</v>
      </c>
      <c r="Q8" s="14">
        <v>2014</v>
      </c>
      <c r="R8" s="18">
        <v>41699</v>
      </c>
      <c r="S8" t="str">
        <f t="shared" si="0"/>
        <v>Mar</v>
      </c>
    </row>
    <row r="9" spans="1:36" ht="15.75" customHeight="1">
      <c r="A9" s="14" t="s">
        <v>121</v>
      </c>
      <c r="B9" s="14" t="s">
        <v>27</v>
      </c>
      <c r="C9" s="14" t="s">
        <v>28</v>
      </c>
      <c r="D9" s="14" t="s">
        <v>43</v>
      </c>
      <c r="E9" s="14" t="s">
        <v>44</v>
      </c>
      <c r="F9" s="14" t="s">
        <v>80</v>
      </c>
      <c r="G9" s="15">
        <v>5</v>
      </c>
      <c r="H9" s="15">
        <v>15</v>
      </c>
      <c r="I9" s="14">
        <v>2518</v>
      </c>
      <c r="J9" s="16">
        <v>12590</v>
      </c>
      <c r="K9" s="17">
        <v>0</v>
      </c>
      <c r="L9" s="16" t="s">
        <v>114</v>
      </c>
      <c r="M9" s="16">
        <v>37770</v>
      </c>
      <c r="N9" s="16">
        <v>0</v>
      </c>
      <c r="O9" s="16">
        <v>37770</v>
      </c>
      <c r="P9" s="16">
        <v>25180</v>
      </c>
      <c r="Q9" s="14">
        <v>2014</v>
      </c>
      <c r="R9" s="18">
        <v>41791</v>
      </c>
      <c r="S9" t="str">
        <f t="shared" si="0"/>
        <v>Jun</v>
      </c>
    </row>
    <row r="10" spans="1:36" ht="15.75" customHeight="1">
      <c r="A10" s="14" t="s">
        <v>122</v>
      </c>
      <c r="B10" s="14" t="s">
        <v>31</v>
      </c>
      <c r="C10" s="14" t="s">
        <v>32</v>
      </c>
      <c r="D10" s="14" t="s">
        <v>39</v>
      </c>
      <c r="E10" s="14" t="s">
        <v>40</v>
      </c>
      <c r="F10" s="14" t="s">
        <v>80</v>
      </c>
      <c r="G10" s="15">
        <v>5</v>
      </c>
      <c r="H10" s="15">
        <v>15</v>
      </c>
      <c r="I10" s="14">
        <v>1899</v>
      </c>
      <c r="J10" s="16">
        <v>9495</v>
      </c>
      <c r="K10" s="17">
        <v>0</v>
      </c>
      <c r="L10" s="16" t="s">
        <v>114</v>
      </c>
      <c r="M10" s="16">
        <v>28485</v>
      </c>
      <c r="N10" s="16">
        <v>0</v>
      </c>
      <c r="O10" s="16">
        <v>28485</v>
      </c>
      <c r="P10" s="16">
        <v>18990</v>
      </c>
      <c r="Q10" s="14">
        <v>2014</v>
      </c>
      <c r="R10" s="18">
        <v>41791</v>
      </c>
      <c r="S10" t="str">
        <f t="shared" si="0"/>
        <v>Jun</v>
      </c>
    </row>
    <row r="11" spans="1:36" ht="15.75" customHeight="1">
      <c r="A11" s="14" t="s">
        <v>123</v>
      </c>
      <c r="B11" s="14" t="s">
        <v>29</v>
      </c>
      <c r="C11" s="14" t="s">
        <v>30</v>
      </c>
      <c r="D11" s="14" t="s">
        <v>43</v>
      </c>
      <c r="E11" s="14" t="s">
        <v>44</v>
      </c>
      <c r="F11" s="14" t="s">
        <v>80</v>
      </c>
      <c r="G11" s="15">
        <v>5</v>
      </c>
      <c r="H11" s="15">
        <v>15</v>
      </c>
      <c r="I11" s="14">
        <v>1545</v>
      </c>
      <c r="J11" s="16">
        <v>7725</v>
      </c>
      <c r="K11" s="17">
        <v>0</v>
      </c>
      <c r="L11" s="16" t="s">
        <v>114</v>
      </c>
      <c r="M11" s="16">
        <v>23175</v>
      </c>
      <c r="N11" s="16">
        <v>0</v>
      </c>
      <c r="O11" s="16">
        <v>23175</v>
      </c>
      <c r="P11" s="16">
        <v>15450</v>
      </c>
      <c r="Q11" s="14">
        <v>2014</v>
      </c>
      <c r="R11" s="18">
        <v>41791</v>
      </c>
      <c r="S11" t="str">
        <f t="shared" si="0"/>
        <v>Jun</v>
      </c>
    </row>
    <row r="12" spans="1:36" ht="15.75" customHeight="1">
      <c r="A12" s="14" t="s">
        <v>118</v>
      </c>
      <c r="B12" s="14" t="s">
        <v>33</v>
      </c>
      <c r="C12" s="14" t="s">
        <v>34</v>
      </c>
      <c r="D12" s="14" t="s">
        <v>41</v>
      </c>
      <c r="E12" s="14" t="s">
        <v>42</v>
      </c>
      <c r="F12" s="14" t="s">
        <v>80</v>
      </c>
      <c r="G12" s="15">
        <v>5</v>
      </c>
      <c r="H12" s="15">
        <v>15</v>
      </c>
      <c r="I12" s="14">
        <v>2470</v>
      </c>
      <c r="J12" s="16">
        <v>12350</v>
      </c>
      <c r="K12" s="17">
        <v>0</v>
      </c>
      <c r="L12" s="16" t="s">
        <v>114</v>
      </c>
      <c r="M12" s="16">
        <v>37050</v>
      </c>
      <c r="N12" s="16">
        <v>0</v>
      </c>
      <c r="O12" s="16">
        <v>37050</v>
      </c>
      <c r="P12" s="16">
        <v>24700</v>
      </c>
      <c r="Q12" s="14">
        <v>2014</v>
      </c>
      <c r="R12" s="18">
        <v>41791</v>
      </c>
      <c r="S12" t="str">
        <f t="shared" si="0"/>
        <v>Jun</v>
      </c>
    </row>
    <row r="13" spans="1:36" ht="15.75" customHeight="1">
      <c r="A13" s="14" t="s">
        <v>124</v>
      </c>
      <c r="B13" s="14" t="s">
        <v>27</v>
      </c>
      <c r="C13" s="14" t="s">
        <v>28</v>
      </c>
      <c r="D13" s="14" t="s">
        <v>45</v>
      </c>
      <c r="E13" s="14" t="s">
        <v>46</v>
      </c>
      <c r="F13" s="14" t="s">
        <v>80</v>
      </c>
      <c r="G13" s="15">
        <v>5</v>
      </c>
      <c r="H13" s="15">
        <v>15</v>
      </c>
      <c r="I13" s="14">
        <v>2665</v>
      </c>
      <c r="J13" s="16">
        <v>13325</v>
      </c>
      <c r="K13" s="17">
        <v>0</v>
      </c>
      <c r="L13" s="16" t="s">
        <v>114</v>
      </c>
      <c r="M13" s="16">
        <v>39975</v>
      </c>
      <c r="N13" s="16">
        <v>0</v>
      </c>
      <c r="O13" s="16">
        <v>39975</v>
      </c>
      <c r="P13" s="16">
        <v>26650</v>
      </c>
      <c r="Q13" s="14">
        <v>2014</v>
      </c>
      <c r="R13" s="18">
        <v>41821</v>
      </c>
      <c r="S13" t="str">
        <f t="shared" si="0"/>
        <v>Jul</v>
      </c>
    </row>
    <row r="14" spans="1:36" ht="15.75" customHeight="1">
      <c r="A14" s="14" t="s">
        <v>125</v>
      </c>
      <c r="B14" s="14" t="s">
        <v>33</v>
      </c>
      <c r="C14" s="14" t="s">
        <v>34</v>
      </c>
      <c r="D14" s="14" t="s">
        <v>47</v>
      </c>
      <c r="E14" s="14" t="s">
        <v>48</v>
      </c>
      <c r="F14" s="14" t="s">
        <v>80</v>
      </c>
      <c r="G14" s="15">
        <v>5</v>
      </c>
      <c r="H14" s="15">
        <v>15</v>
      </c>
      <c r="I14" s="14">
        <v>958</v>
      </c>
      <c r="J14" s="16">
        <v>4790</v>
      </c>
      <c r="K14" s="17">
        <v>0</v>
      </c>
      <c r="L14" s="16" t="s">
        <v>114</v>
      </c>
      <c r="M14" s="16">
        <v>14370</v>
      </c>
      <c r="N14" s="16">
        <v>0</v>
      </c>
      <c r="O14" s="16">
        <v>14370</v>
      </c>
      <c r="P14" s="16">
        <v>9580</v>
      </c>
      <c r="Q14" s="14">
        <v>2014</v>
      </c>
      <c r="R14" s="18">
        <v>41852</v>
      </c>
      <c r="S14" t="str">
        <f t="shared" si="0"/>
        <v>Aug</v>
      </c>
    </row>
    <row r="15" spans="1:36" ht="15.75" customHeight="1">
      <c r="A15" s="14" t="s">
        <v>126</v>
      </c>
      <c r="B15" s="14" t="s">
        <v>29</v>
      </c>
      <c r="C15" s="14" t="s">
        <v>30</v>
      </c>
      <c r="D15" s="14" t="s">
        <v>39</v>
      </c>
      <c r="E15" s="14" t="s">
        <v>40</v>
      </c>
      <c r="F15" s="14" t="s">
        <v>80</v>
      </c>
      <c r="G15" s="15">
        <v>5</v>
      </c>
      <c r="H15" s="15">
        <v>15</v>
      </c>
      <c r="I15" s="14">
        <v>2146</v>
      </c>
      <c r="J15" s="16">
        <v>10730</v>
      </c>
      <c r="K15" s="17">
        <v>0</v>
      </c>
      <c r="L15" s="16" t="s">
        <v>114</v>
      </c>
      <c r="M15" s="16">
        <v>32190</v>
      </c>
      <c r="N15" s="16">
        <v>0</v>
      </c>
      <c r="O15" s="16">
        <v>32190</v>
      </c>
      <c r="P15" s="16">
        <v>21460</v>
      </c>
      <c r="Q15" s="14">
        <v>2014</v>
      </c>
      <c r="R15" s="18">
        <v>41883</v>
      </c>
      <c r="S15" t="str">
        <f t="shared" si="0"/>
        <v>Sep</v>
      </c>
    </row>
    <row r="16" spans="1:36" ht="15.75" customHeight="1">
      <c r="A16" s="14" t="s">
        <v>127</v>
      </c>
      <c r="B16" s="14" t="s">
        <v>27</v>
      </c>
      <c r="C16" s="14" t="s">
        <v>28</v>
      </c>
      <c r="D16" s="14" t="s">
        <v>45</v>
      </c>
      <c r="E16" s="14" t="s">
        <v>46</v>
      </c>
      <c r="F16" s="14" t="s">
        <v>80</v>
      </c>
      <c r="G16" s="15">
        <v>5</v>
      </c>
      <c r="H16" s="15">
        <v>15</v>
      </c>
      <c r="I16" s="14">
        <v>345</v>
      </c>
      <c r="J16" s="16">
        <v>1725</v>
      </c>
      <c r="K16" s="17">
        <v>0</v>
      </c>
      <c r="L16" s="16" t="s">
        <v>114</v>
      </c>
      <c r="M16" s="16">
        <v>5175</v>
      </c>
      <c r="N16" s="16">
        <v>0</v>
      </c>
      <c r="O16" s="16">
        <v>5175</v>
      </c>
      <c r="P16" s="16">
        <v>3450</v>
      </c>
      <c r="Q16" s="14">
        <v>2013</v>
      </c>
      <c r="R16" s="18">
        <v>41548</v>
      </c>
      <c r="S16" t="str">
        <f t="shared" si="0"/>
        <v>Oct</v>
      </c>
    </row>
    <row r="17" spans="1:19" ht="15.75" customHeight="1">
      <c r="A17" s="14" t="s">
        <v>128</v>
      </c>
      <c r="B17" s="14" t="s">
        <v>35</v>
      </c>
      <c r="C17" s="14" t="s">
        <v>36</v>
      </c>
      <c r="D17" s="14" t="s">
        <v>41</v>
      </c>
      <c r="E17" s="14" t="s">
        <v>42</v>
      </c>
      <c r="F17" s="14" t="s">
        <v>80</v>
      </c>
      <c r="G17" s="15">
        <v>5</v>
      </c>
      <c r="H17" s="15">
        <v>15</v>
      </c>
      <c r="I17" s="14">
        <v>615</v>
      </c>
      <c r="J17" s="16">
        <v>3075</v>
      </c>
      <c r="K17" s="17">
        <v>0</v>
      </c>
      <c r="L17" s="16" t="s">
        <v>114</v>
      </c>
      <c r="M17" s="16">
        <v>9225</v>
      </c>
      <c r="N17" s="16">
        <v>0</v>
      </c>
      <c r="O17" s="16">
        <v>9225</v>
      </c>
      <c r="P17" s="16">
        <v>6150</v>
      </c>
      <c r="Q17" s="14">
        <v>2014</v>
      </c>
      <c r="R17" s="18">
        <v>41974</v>
      </c>
      <c r="S17" t="str">
        <f t="shared" si="0"/>
        <v>Dec</v>
      </c>
    </row>
    <row r="18" spans="1:19" ht="15.75" customHeight="1">
      <c r="A18" s="14" t="s">
        <v>129</v>
      </c>
      <c r="B18" s="14" t="s">
        <v>27</v>
      </c>
      <c r="C18" s="14" t="s">
        <v>28</v>
      </c>
      <c r="D18" s="14" t="s">
        <v>39</v>
      </c>
      <c r="E18" s="14" t="s">
        <v>40</v>
      </c>
      <c r="F18" s="14" t="s">
        <v>81</v>
      </c>
      <c r="G18" s="15">
        <v>10</v>
      </c>
      <c r="H18" s="15">
        <v>20</v>
      </c>
      <c r="I18" s="14">
        <v>292</v>
      </c>
      <c r="J18" s="16">
        <v>2920</v>
      </c>
      <c r="K18" s="17">
        <v>0</v>
      </c>
      <c r="L18" s="16" t="s">
        <v>114</v>
      </c>
      <c r="M18" s="16">
        <v>5840</v>
      </c>
      <c r="N18" s="16">
        <v>0</v>
      </c>
      <c r="O18" s="16">
        <v>5840</v>
      </c>
      <c r="P18" s="16">
        <v>2920</v>
      </c>
      <c r="Q18" s="14">
        <v>2014</v>
      </c>
      <c r="R18" s="18">
        <v>41671</v>
      </c>
      <c r="S18" t="str">
        <f t="shared" si="0"/>
        <v>Feb</v>
      </c>
    </row>
    <row r="19" spans="1:19" ht="15.75" customHeight="1">
      <c r="A19" s="14" t="s">
        <v>130</v>
      </c>
      <c r="B19" s="14" t="s">
        <v>33</v>
      </c>
      <c r="C19" s="14" t="s">
        <v>34</v>
      </c>
      <c r="D19" s="14" t="s">
        <v>41</v>
      </c>
      <c r="E19" s="14" t="s">
        <v>42</v>
      </c>
      <c r="F19" s="14" t="s">
        <v>81</v>
      </c>
      <c r="G19" s="15">
        <v>10</v>
      </c>
      <c r="H19" s="15">
        <v>20</v>
      </c>
      <c r="I19" s="14">
        <v>974</v>
      </c>
      <c r="J19" s="16">
        <v>9740</v>
      </c>
      <c r="K19" s="17">
        <v>0</v>
      </c>
      <c r="L19" s="16" t="s">
        <v>114</v>
      </c>
      <c r="M19" s="16">
        <v>19480</v>
      </c>
      <c r="N19" s="16">
        <v>0</v>
      </c>
      <c r="O19" s="16">
        <v>19480</v>
      </c>
      <c r="P19" s="16">
        <v>9740</v>
      </c>
      <c r="Q19" s="14">
        <v>2014</v>
      </c>
      <c r="R19" s="18">
        <v>41671</v>
      </c>
      <c r="S19" t="str">
        <f t="shared" si="0"/>
        <v>Feb</v>
      </c>
    </row>
    <row r="20" spans="1:19" ht="15.75" customHeight="1">
      <c r="A20" s="14" t="s">
        <v>121</v>
      </c>
      <c r="B20" s="14" t="s">
        <v>27</v>
      </c>
      <c r="C20" s="14" t="s">
        <v>28</v>
      </c>
      <c r="D20" s="14" t="s">
        <v>43</v>
      </c>
      <c r="E20" s="14" t="s">
        <v>44</v>
      </c>
      <c r="F20" s="14" t="s">
        <v>81</v>
      </c>
      <c r="G20" s="15">
        <v>10</v>
      </c>
      <c r="H20" s="15">
        <v>20</v>
      </c>
      <c r="I20" s="14">
        <v>2518</v>
      </c>
      <c r="J20" s="16">
        <v>25180</v>
      </c>
      <c r="K20" s="17">
        <v>0</v>
      </c>
      <c r="L20" s="16" t="s">
        <v>114</v>
      </c>
      <c r="M20" s="16">
        <v>50360</v>
      </c>
      <c r="N20" s="16">
        <v>0</v>
      </c>
      <c r="O20" s="16">
        <v>50360</v>
      </c>
      <c r="P20" s="16">
        <v>25180</v>
      </c>
      <c r="Q20" s="14">
        <v>2014</v>
      </c>
      <c r="R20" s="18">
        <v>41791</v>
      </c>
      <c r="S20" t="str">
        <f t="shared" si="0"/>
        <v>Jun</v>
      </c>
    </row>
    <row r="21" spans="1:19" ht="15.75" customHeight="1">
      <c r="A21" s="14" t="s">
        <v>131</v>
      </c>
      <c r="B21" s="14" t="s">
        <v>29</v>
      </c>
      <c r="C21" s="14" t="s">
        <v>30</v>
      </c>
      <c r="D21" s="14" t="s">
        <v>39</v>
      </c>
      <c r="E21" s="14" t="s">
        <v>40</v>
      </c>
      <c r="F21" s="14" t="s">
        <v>81</v>
      </c>
      <c r="G21" s="15">
        <v>10</v>
      </c>
      <c r="H21" s="15">
        <v>20</v>
      </c>
      <c r="I21" s="14">
        <v>1006</v>
      </c>
      <c r="J21" s="16">
        <v>10060</v>
      </c>
      <c r="K21" s="17">
        <v>0</v>
      </c>
      <c r="L21" s="16" t="s">
        <v>114</v>
      </c>
      <c r="M21" s="16">
        <v>20120</v>
      </c>
      <c r="N21" s="16">
        <v>0</v>
      </c>
      <c r="O21" s="16">
        <v>20120</v>
      </c>
      <c r="P21" s="16">
        <v>10060</v>
      </c>
      <c r="Q21" s="14">
        <v>2014</v>
      </c>
      <c r="R21" s="18">
        <v>41791</v>
      </c>
      <c r="S21" t="str">
        <f t="shared" si="0"/>
        <v>Jun</v>
      </c>
    </row>
    <row r="22" spans="1:19" ht="15.75" customHeight="1">
      <c r="A22" s="14" t="s">
        <v>132</v>
      </c>
      <c r="B22" s="14" t="s">
        <v>29</v>
      </c>
      <c r="C22" s="14" t="s">
        <v>30</v>
      </c>
      <c r="D22" s="14" t="s">
        <v>43</v>
      </c>
      <c r="E22" s="14" t="s">
        <v>44</v>
      </c>
      <c r="F22" s="14" t="s">
        <v>81</v>
      </c>
      <c r="G22" s="15">
        <v>10</v>
      </c>
      <c r="H22" s="15">
        <v>20</v>
      </c>
      <c r="I22" s="14">
        <v>367</v>
      </c>
      <c r="J22" s="16">
        <v>3670</v>
      </c>
      <c r="K22" s="17">
        <v>0</v>
      </c>
      <c r="L22" s="16" t="s">
        <v>114</v>
      </c>
      <c r="M22" s="16">
        <v>7340</v>
      </c>
      <c r="N22" s="16">
        <v>0</v>
      </c>
      <c r="O22" s="16">
        <v>7340</v>
      </c>
      <c r="P22" s="16">
        <v>3670</v>
      </c>
      <c r="Q22" s="14">
        <v>2014</v>
      </c>
      <c r="R22" s="18">
        <v>41821</v>
      </c>
      <c r="S22" t="str">
        <f t="shared" si="0"/>
        <v>Jul</v>
      </c>
    </row>
    <row r="23" spans="1:19" ht="15.75" customHeight="1">
      <c r="A23" s="14" t="s">
        <v>133</v>
      </c>
      <c r="B23" s="14" t="s">
        <v>33</v>
      </c>
      <c r="C23" s="14" t="s">
        <v>34</v>
      </c>
      <c r="D23" s="14" t="s">
        <v>39</v>
      </c>
      <c r="E23" s="14" t="s">
        <v>40</v>
      </c>
      <c r="F23" s="14" t="s">
        <v>81</v>
      </c>
      <c r="G23" s="15">
        <v>10</v>
      </c>
      <c r="H23" s="15">
        <v>20</v>
      </c>
      <c r="I23" s="14">
        <v>883</v>
      </c>
      <c r="J23" s="16">
        <v>8830</v>
      </c>
      <c r="K23" s="17">
        <v>0</v>
      </c>
      <c r="L23" s="16" t="s">
        <v>114</v>
      </c>
      <c r="M23" s="16">
        <v>17660</v>
      </c>
      <c r="N23" s="16">
        <v>0</v>
      </c>
      <c r="O23" s="16">
        <v>17660</v>
      </c>
      <c r="P23" s="16">
        <v>8830</v>
      </c>
      <c r="Q23" s="14">
        <v>2014</v>
      </c>
      <c r="R23" s="18">
        <v>41852</v>
      </c>
      <c r="S23" t="str">
        <f t="shared" si="0"/>
        <v>Aug</v>
      </c>
    </row>
    <row r="24" spans="1:19" ht="15.75" customHeight="1">
      <c r="A24" s="14" t="s">
        <v>134</v>
      </c>
      <c r="B24" s="14" t="s">
        <v>31</v>
      </c>
      <c r="C24" s="14" t="s">
        <v>32</v>
      </c>
      <c r="D24" s="14" t="s">
        <v>41</v>
      </c>
      <c r="E24" s="14" t="s">
        <v>42</v>
      </c>
      <c r="F24" s="14" t="s">
        <v>81</v>
      </c>
      <c r="G24" s="15">
        <v>10</v>
      </c>
      <c r="H24" s="15">
        <v>20</v>
      </c>
      <c r="I24" s="14">
        <v>549</v>
      </c>
      <c r="J24" s="16">
        <v>5490</v>
      </c>
      <c r="K24" s="17">
        <v>0</v>
      </c>
      <c r="L24" s="16" t="s">
        <v>114</v>
      </c>
      <c r="M24" s="16">
        <v>10980</v>
      </c>
      <c r="N24" s="16">
        <v>0</v>
      </c>
      <c r="O24" s="16">
        <v>10980</v>
      </c>
      <c r="P24" s="16">
        <v>5490</v>
      </c>
      <c r="Q24" s="14">
        <v>2013</v>
      </c>
      <c r="R24" s="18">
        <v>41518</v>
      </c>
      <c r="S24" t="str">
        <f t="shared" si="0"/>
        <v>Sep</v>
      </c>
    </row>
    <row r="25" spans="1:19" ht="15.75" customHeight="1">
      <c r="A25" s="14" t="s">
        <v>135</v>
      </c>
      <c r="B25" s="14" t="s">
        <v>33</v>
      </c>
      <c r="C25" s="14" t="s">
        <v>34</v>
      </c>
      <c r="D25" s="14" t="s">
        <v>47</v>
      </c>
      <c r="E25" s="14" t="s">
        <v>48</v>
      </c>
      <c r="F25" s="14" t="s">
        <v>81</v>
      </c>
      <c r="G25" s="15">
        <v>10</v>
      </c>
      <c r="H25" s="15">
        <v>20</v>
      </c>
      <c r="I25" s="14">
        <v>788</v>
      </c>
      <c r="J25" s="16">
        <v>7880</v>
      </c>
      <c r="K25" s="17">
        <v>0</v>
      </c>
      <c r="L25" s="16" t="s">
        <v>114</v>
      </c>
      <c r="M25" s="16">
        <v>15760</v>
      </c>
      <c r="N25" s="16">
        <v>0</v>
      </c>
      <c r="O25" s="16">
        <v>15760</v>
      </c>
      <c r="P25" s="16">
        <v>7880</v>
      </c>
      <c r="Q25" s="14">
        <v>2013</v>
      </c>
      <c r="R25" s="18">
        <v>41518</v>
      </c>
      <c r="S25" t="str">
        <f t="shared" si="0"/>
        <v>Sep</v>
      </c>
    </row>
    <row r="26" spans="1:19" ht="15.75" customHeight="1">
      <c r="A26" s="14" t="s">
        <v>136</v>
      </c>
      <c r="B26" s="14" t="s">
        <v>33</v>
      </c>
      <c r="C26" s="14" t="s">
        <v>34</v>
      </c>
      <c r="D26" s="14" t="s">
        <v>41</v>
      </c>
      <c r="E26" s="14" t="s">
        <v>42</v>
      </c>
      <c r="F26" s="14" t="s">
        <v>81</v>
      </c>
      <c r="G26" s="15">
        <v>10</v>
      </c>
      <c r="H26" s="15">
        <v>20</v>
      </c>
      <c r="I26" s="14">
        <v>2472</v>
      </c>
      <c r="J26" s="16">
        <v>24720</v>
      </c>
      <c r="K26" s="17">
        <v>0</v>
      </c>
      <c r="L26" s="16" t="s">
        <v>114</v>
      </c>
      <c r="M26" s="16">
        <v>49440</v>
      </c>
      <c r="N26" s="16">
        <v>0</v>
      </c>
      <c r="O26" s="16">
        <v>49440</v>
      </c>
      <c r="P26" s="16">
        <v>24720</v>
      </c>
      <c r="Q26" s="14">
        <v>2014</v>
      </c>
      <c r="R26" s="18">
        <v>41883</v>
      </c>
      <c r="S26" t="str">
        <f t="shared" si="0"/>
        <v>Sep</v>
      </c>
    </row>
    <row r="27" spans="1:19" ht="15.75" customHeight="1">
      <c r="A27" s="14" t="s">
        <v>137</v>
      </c>
      <c r="B27" s="14" t="s">
        <v>35</v>
      </c>
      <c r="C27" s="14" t="s">
        <v>36</v>
      </c>
      <c r="D27" s="14" t="s">
        <v>39</v>
      </c>
      <c r="E27" s="14" t="s">
        <v>40</v>
      </c>
      <c r="F27" s="14" t="s">
        <v>81</v>
      </c>
      <c r="G27" s="15">
        <v>10</v>
      </c>
      <c r="H27" s="15">
        <v>20</v>
      </c>
      <c r="I27" s="14">
        <v>1143</v>
      </c>
      <c r="J27" s="16">
        <v>11430</v>
      </c>
      <c r="K27" s="17">
        <v>0</v>
      </c>
      <c r="L27" s="16" t="s">
        <v>114</v>
      </c>
      <c r="M27" s="16">
        <v>22860</v>
      </c>
      <c r="N27" s="16">
        <v>0</v>
      </c>
      <c r="O27" s="16">
        <v>22860</v>
      </c>
      <c r="P27" s="16">
        <v>11430</v>
      </c>
      <c r="Q27" s="14">
        <v>2014</v>
      </c>
      <c r="R27" s="18">
        <v>41913</v>
      </c>
      <c r="S27" t="str">
        <f t="shared" si="0"/>
        <v>Oct</v>
      </c>
    </row>
    <row r="28" spans="1:19" ht="15.75" customHeight="1">
      <c r="A28" s="14" t="s">
        <v>138</v>
      </c>
      <c r="B28" s="14" t="s">
        <v>27</v>
      </c>
      <c r="C28" s="14" t="s">
        <v>28</v>
      </c>
      <c r="D28" s="14" t="s">
        <v>39</v>
      </c>
      <c r="E28" s="14" t="s">
        <v>40</v>
      </c>
      <c r="F28" s="14" t="s">
        <v>81</v>
      </c>
      <c r="G28" s="15">
        <v>10</v>
      </c>
      <c r="H28" s="15">
        <v>20</v>
      </c>
      <c r="I28" s="14">
        <v>1725</v>
      </c>
      <c r="J28" s="16">
        <v>17250</v>
      </c>
      <c r="K28" s="17">
        <v>0</v>
      </c>
      <c r="L28" s="16" t="s">
        <v>114</v>
      </c>
      <c r="M28" s="16">
        <v>34500</v>
      </c>
      <c r="N28" s="16">
        <v>0</v>
      </c>
      <c r="O28" s="16">
        <v>34500</v>
      </c>
      <c r="P28" s="16">
        <v>17250</v>
      </c>
      <c r="Q28" s="14">
        <v>2013</v>
      </c>
      <c r="R28" s="18">
        <v>41579</v>
      </c>
      <c r="S28" t="str">
        <f t="shared" si="0"/>
        <v>Nov</v>
      </c>
    </row>
    <row r="29" spans="1:19" ht="15.75" customHeight="1">
      <c r="A29" s="14" t="s">
        <v>139</v>
      </c>
      <c r="B29" s="14" t="s">
        <v>35</v>
      </c>
      <c r="C29" s="14" t="s">
        <v>36</v>
      </c>
      <c r="D29" s="14" t="s">
        <v>43</v>
      </c>
      <c r="E29" s="14" t="s">
        <v>44</v>
      </c>
      <c r="F29" s="14" t="s">
        <v>81</v>
      </c>
      <c r="G29" s="15">
        <v>10</v>
      </c>
      <c r="H29" s="15">
        <v>20</v>
      </c>
      <c r="I29" s="14">
        <v>912</v>
      </c>
      <c r="J29" s="16">
        <v>9120</v>
      </c>
      <c r="K29" s="17">
        <v>0</v>
      </c>
      <c r="L29" s="16" t="s">
        <v>114</v>
      </c>
      <c r="M29" s="16">
        <v>18240</v>
      </c>
      <c r="N29" s="16">
        <v>0</v>
      </c>
      <c r="O29" s="16">
        <v>18240</v>
      </c>
      <c r="P29" s="16">
        <v>9120</v>
      </c>
      <c r="Q29" s="14">
        <v>2013</v>
      </c>
      <c r="R29" s="18">
        <v>41579</v>
      </c>
      <c r="S29" t="str">
        <f t="shared" si="0"/>
        <v>Nov</v>
      </c>
    </row>
    <row r="30" spans="1:19" ht="15.75" customHeight="1">
      <c r="A30" s="14" t="s">
        <v>140</v>
      </c>
      <c r="B30" s="14" t="s">
        <v>27</v>
      </c>
      <c r="C30" s="14" t="s">
        <v>28</v>
      </c>
      <c r="D30" s="14" t="s">
        <v>41</v>
      </c>
      <c r="E30" s="14" t="s">
        <v>42</v>
      </c>
      <c r="F30" s="14" t="s">
        <v>81</v>
      </c>
      <c r="G30" s="15">
        <v>10</v>
      </c>
      <c r="H30" s="15">
        <v>20</v>
      </c>
      <c r="I30" s="14">
        <v>2152</v>
      </c>
      <c r="J30" s="16">
        <v>21520</v>
      </c>
      <c r="K30" s="17">
        <v>0</v>
      </c>
      <c r="L30" s="16" t="s">
        <v>114</v>
      </c>
      <c r="M30" s="16">
        <v>43040</v>
      </c>
      <c r="N30" s="16">
        <v>0</v>
      </c>
      <c r="O30" s="16">
        <v>43040</v>
      </c>
      <c r="P30" s="16">
        <v>21520</v>
      </c>
      <c r="Q30" s="14">
        <v>2013</v>
      </c>
      <c r="R30" s="18">
        <v>41609</v>
      </c>
      <c r="S30" t="str">
        <f t="shared" si="0"/>
        <v>Dec</v>
      </c>
    </row>
    <row r="31" spans="1:19" ht="15.75" customHeight="1">
      <c r="A31" s="14" t="s">
        <v>141</v>
      </c>
      <c r="B31" s="14" t="s">
        <v>27</v>
      </c>
      <c r="C31" s="14" t="s">
        <v>28</v>
      </c>
      <c r="D31" s="14" t="s">
        <v>39</v>
      </c>
      <c r="E31" s="14" t="s">
        <v>40</v>
      </c>
      <c r="F31" s="14" t="s">
        <v>81</v>
      </c>
      <c r="G31" s="15">
        <v>10</v>
      </c>
      <c r="H31" s="15">
        <v>20</v>
      </c>
      <c r="I31" s="14">
        <v>1817</v>
      </c>
      <c r="J31" s="16">
        <v>18170</v>
      </c>
      <c r="K31" s="17">
        <v>0</v>
      </c>
      <c r="L31" s="16" t="s">
        <v>114</v>
      </c>
      <c r="M31" s="16">
        <v>36340</v>
      </c>
      <c r="N31" s="16">
        <v>0</v>
      </c>
      <c r="O31" s="16">
        <v>36340</v>
      </c>
      <c r="P31" s="16">
        <v>18170</v>
      </c>
      <c r="Q31" s="14">
        <v>2014</v>
      </c>
      <c r="R31" s="18">
        <v>41974</v>
      </c>
      <c r="S31" t="str">
        <f t="shared" si="0"/>
        <v>Dec</v>
      </c>
    </row>
    <row r="32" spans="1:19" ht="15.75" customHeight="1">
      <c r="A32" s="14" t="s">
        <v>119</v>
      </c>
      <c r="B32" s="14" t="s">
        <v>29</v>
      </c>
      <c r="C32" s="14" t="s">
        <v>30</v>
      </c>
      <c r="D32" s="14" t="s">
        <v>39</v>
      </c>
      <c r="E32" s="14" t="s">
        <v>40</v>
      </c>
      <c r="F32" s="14" t="s">
        <v>81</v>
      </c>
      <c r="G32" s="15">
        <v>10</v>
      </c>
      <c r="H32" s="15">
        <v>20</v>
      </c>
      <c r="I32" s="14">
        <v>1513</v>
      </c>
      <c r="J32" s="16">
        <v>15130</v>
      </c>
      <c r="K32" s="17">
        <v>0</v>
      </c>
      <c r="L32" s="16" t="s">
        <v>114</v>
      </c>
      <c r="M32" s="16">
        <v>30260</v>
      </c>
      <c r="N32" s="16">
        <v>0</v>
      </c>
      <c r="O32" s="16">
        <v>30260</v>
      </c>
      <c r="P32" s="16">
        <v>15130</v>
      </c>
      <c r="Q32" s="14">
        <v>2014</v>
      </c>
      <c r="R32" s="18">
        <v>41974</v>
      </c>
      <c r="S32" t="str">
        <f t="shared" si="0"/>
        <v>Dec</v>
      </c>
    </row>
    <row r="33" spans="1:19" ht="15.75" customHeight="1">
      <c r="A33" s="14" t="s">
        <v>142</v>
      </c>
      <c r="B33" s="14" t="s">
        <v>33</v>
      </c>
      <c r="C33" s="14" t="s">
        <v>34</v>
      </c>
      <c r="D33" s="14" t="s">
        <v>39</v>
      </c>
      <c r="E33" s="14" t="s">
        <v>40</v>
      </c>
      <c r="F33" s="14" t="s">
        <v>82</v>
      </c>
      <c r="G33" s="15">
        <v>120</v>
      </c>
      <c r="H33" s="15">
        <v>180</v>
      </c>
      <c r="I33" s="14">
        <v>1493</v>
      </c>
      <c r="J33" s="16">
        <v>179160</v>
      </c>
      <c r="K33" s="17">
        <v>0</v>
      </c>
      <c r="L33" s="16" t="s">
        <v>114</v>
      </c>
      <c r="M33" s="16">
        <v>268740</v>
      </c>
      <c r="N33" s="16">
        <v>0</v>
      </c>
      <c r="O33" s="16">
        <v>268740</v>
      </c>
      <c r="P33" s="16">
        <v>89580</v>
      </c>
      <c r="Q33" s="14">
        <v>2014</v>
      </c>
      <c r="R33" s="18">
        <v>41640</v>
      </c>
      <c r="S33" t="str">
        <f t="shared" si="0"/>
        <v>Jan</v>
      </c>
    </row>
    <row r="34" spans="1:19" ht="15.75" customHeight="1">
      <c r="A34" s="14" t="s">
        <v>143</v>
      </c>
      <c r="B34" s="14" t="s">
        <v>31</v>
      </c>
      <c r="C34" s="14" t="s">
        <v>32</v>
      </c>
      <c r="D34" s="14" t="s">
        <v>45</v>
      </c>
      <c r="E34" s="14" t="s">
        <v>46</v>
      </c>
      <c r="F34" s="14" t="s">
        <v>82</v>
      </c>
      <c r="G34" s="15">
        <v>120</v>
      </c>
      <c r="H34" s="15">
        <v>180</v>
      </c>
      <c r="I34" s="14">
        <v>1804</v>
      </c>
      <c r="J34" s="16">
        <v>216480</v>
      </c>
      <c r="K34" s="17">
        <v>0</v>
      </c>
      <c r="L34" s="16" t="s">
        <v>114</v>
      </c>
      <c r="M34" s="16">
        <v>324720</v>
      </c>
      <c r="N34" s="16">
        <v>0</v>
      </c>
      <c r="O34" s="16">
        <v>324720</v>
      </c>
      <c r="P34" s="16">
        <v>108240</v>
      </c>
      <c r="Q34" s="14">
        <v>2014</v>
      </c>
      <c r="R34" s="18">
        <v>41671</v>
      </c>
      <c r="S34" t="str">
        <f t="shared" si="0"/>
        <v>Feb</v>
      </c>
    </row>
    <row r="35" spans="1:19" ht="15.75" customHeight="1">
      <c r="A35" s="14" t="s">
        <v>144</v>
      </c>
      <c r="B35" s="14" t="s">
        <v>29</v>
      </c>
      <c r="C35" s="14" t="s">
        <v>30</v>
      </c>
      <c r="D35" s="14" t="s">
        <v>43</v>
      </c>
      <c r="E35" s="14" t="s">
        <v>44</v>
      </c>
      <c r="F35" s="14" t="s">
        <v>82</v>
      </c>
      <c r="G35" s="15">
        <v>120</v>
      </c>
      <c r="H35" s="15">
        <v>180</v>
      </c>
      <c r="I35" s="14">
        <v>2161</v>
      </c>
      <c r="J35" s="16">
        <v>259320</v>
      </c>
      <c r="K35" s="17">
        <v>0</v>
      </c>
      <c r="L35" s="16" t="s">
        <v>114</v>
      </c>
      <c r="M35" s="16">
        <v>388980</v>
      </c>
      <c r="N35" s="16">
        <v>0</v>
      </c>
      <c r="O35" s="16">
        <v>388980</v>
      </c>
      <c r="P35" s="16">
        <v>129660</v>
      </c>
      <c r="Q35" s="14">
        <v>2014</v>
      </c>
      <c r="R35" s="18">
        <v>41699</v>
      </c>
      <c r="S35" t="str">
        <f t="shared" si="0"/>
        <v>Mar</v>
      </c>
    </row>
    <row r="36" spans="1:19" ht="15.75" customHeight="1">
      <c r="A36" s="14" t="s">
        <v>131</v>
      </c>
      <c r="B36" s="14" t="s">
        <v>29</v>
      </c>
      <c r="C36" s="14" t="s">
        <v>30</v>
      </c>
      <c r="D36" s="14" t="s">
        <v>39</v>
      </c>
      <c r="E36" s="14" t="s">
        <v>40</v>
      </c>
      <c r="F36" s="14" t="s">
        <v>82</v>
      </c>
      <c r="G36" s="15">
        <v>120</v>
      </c>
      <c r="H36" s="15">
        <v>180</v>
      </c>
      <c r="I36" s="14">
        <v>1006</v>
      </c>
      <c r="J36" s="16">
        <v>120720</v>
      </c>
      <c r="K36" s="17">
        <v>0</v>
      </c>
      <c r="L36" s="16" t="s">
        <v>114</v>
      </c>
      <c r="M36" s="16">
        <v>181080</v>
      </c>
      <c r="N36" s="16">
        <v>0</v>
      </c>
      <c r="O36" s="16">
        <v>181080</v>
      </c>
      <c r="P36" s="16">
        <v>60360</v>
      </c>
      <c r="Q36" s="14">
        <v>2014</v>
      </c>
      <c r="R36" s="18">
        <v>41791</v>
      </c>
      <c r="S36" t="str">
        <f t="shared" si="0"/>
        <v>Jun</v>
      </c>
    </row>
    <row r="37" spans="1:19" ht="15.75" customHeight="1">
      <c r="A37" s="14" t="s">
        <v>123</v>
      </c>
      <c r="B37" s="14" t="s">
        <v>29</v>
      </c>
      <c r="C37" s="14" t="s">
        <v>30</v>
      </c>
      <c r="D37" s="14" t="s">
        <v>43</v>
      </c>
      <c r="E37" s="14" t="s">
        <v>44</v>
      </c>
      <c r="F37" s="14" t="s">
        <v>82</v>
      </c>
      <c r="G37" s="15">
        <v>120</v>
      </c>
      <c r="H37" s="15">
        <v>180</v>
      </c>
      <c r="I37" s="14">
        <v>1545</v>
      </c>
      <c r="J37" s="16">
        <v>185400</v>
      </c>
      <c r="K37" s="17">
        <v>0</v>
      </c>
      <c r="L37" s="16" t="s">
        <v>114</v>
      </c>
      <c r="M37" s="16">
        <v>278100</v>
      </c>
      <c r="N37" s="16">
        <v>0</v>
      </c>
      <c r="O37" s="16">
        <v>278100</v>
      </c>
      <c r="P37" s="16">
        <v>92700</v>
      </c>
      <c r="Q37" s="14">
        <v>2014</v>
      </c>
      <c r="R37" s="18">
        <v>41791</v>
      </c>
      <c r="S37" t="str">
        <f t="shared" si="0"/>
        <v>Jun</v>
      </c>
    </row>
    <row r="38" spans="1:19" ht="15.75" customHeight="1">
      <c r="A38" s="14" t="s">
        <v>145</v>
      </c>
      <c r="B38" s="14" t="s">
        <v>35</v>
      </c>
      <c r="C38" s="14" t="s">
        <v>36</v>
      </c>
      <c r="D38" s="14" t="s">
        <v>45</v>
      </c>
      <c r="E38" s="14" t="s">
        <v>46</v>
      </c>
      <c r="F38" s="14" t="s">
        <v>82</v>
      </c>
      <c r="G38" s="15">
        <v>120</v>
      </c>
      <c r="H38" s="15">
        <v>180</v>
      </c>
      <c r="I38" s="14">
        <v>2821</v>
      </c>
      <c r="J38" s="16">
        <v>338520</v>
      </c>
      <c r="K38" s="17">
        <v>0</v>
      </c>
      <c r="L38" s="16" t="s">
        <v>114</v>
      </c>
      <c r="M38" s="16">
        <v>507780</v>
      </c>
      <c r="N38" s="16">
        <v>0</v>
      </c>
      <c r="O38" s="16">
        <v>507780</v>
      </c>
      <c r="P38" s="16">
        <v>169260</v>
      </c>
      <c r="Q38" s="14">
        <v>2014</v>
      </c>
      <c r="R38" s="18">
        <v>41852</v>
      </c>
      <c r="S38" t="str">
        <f t="shared" si="0"/>
        <v>Aug</v>
      </c>
    </row>
    <row r="39" spans="1:19" ht="15.75" customHeight="1">
      <c r="A39" s="14" t="s">
        <v>127</v>
      </c>
      <c r="B39" s="14" t="s">
        <v>27</v>
      </c>
      <c r="C39" s="14" t="s">
        <v>28</v>
      </c>
      <c r="D39" s="14" t="s">
        <v>45</v>
      </c>
      <c r="E39" s="14" t="s">
        <v>46</v>
      </c>
      <c r="F39" s="14" t="s">
        <v>82</v>
      </c>
      <c r="G39" s="15">
        <v>120</v>
      </c>
      <c r="H39" s="15">
        <v>180</v>
      </c>
      <c r="I39" s="14">
        <v>345</v>
      </c>
      <c r="J39" s="16">
        <v>41400</v>
      </c>
      <c r="K39" s="17">
        <v>0</v>
      </c>
      <c r="L39" s="16" t="s">
        <v>114</v>
      </c>
      <c r="M39" s="16">
        <v>62100</v>
      </c>
      <c r="N39" s="16">
        <v>0</v>
      </c>
      <c r="O39" s="16">
        <v>62100</v>
      </c>
      <c r="P39" s="16">
        <v>20700</v>
      </c>
      <c r="Q39" s="14">
        <v>2013</v>
      </c>
      <c r="R39" s="18">
        <v>41548</v>
      </c>
      <c r="S39" t="str">
        <f t="shared" si="0"/>
        <v>Oct</v>
      </c>
    </row>
    <row r="40" spans="1:19" ht="15.75" customHeight="1">
      <c r="A40" s="14" t="s">
        <v>146</v>
      </c>
      <c r="B40" s="14" t="s">
        <v>27</v>
      </c>
      <c r="C40" s="14" t="s">
        <v>28</v>
      </c>
      <c r="D40" s="14" t="s">
        <v>47</v>
      </c>
      <c r="E40" s="14" t="s">
        <v>48</v>
      </c>
      <c r="F40" s="14" t="s">
        <v>83</v>
      </c>
      <c r="G40" s="15">
        <v>250</v>
      </c>
      <c r="H40" s="15">
        <v>300</v>
      </c>
      <c r="I40" s="14">
        <v>2001</v>
      </c>
      <c r="J40" s="16">
        <v>500250</v>
      </c>
      <c r="K40" s="17">
        <v>0</v>
      </c>
      <c r="L40" s="16" t="s">
        <v>114</v>
      </c>
      <c r="M40" s="16">
        <v>600300</v>
      </c>
      <c r="N40" s="16">
        <v>0</v>
      </c>
      <c r="O40" s="16">
        <v>600300</v>
      </c>
      <c r="P40" s="16">
        <v>100050</v>
      </c>
      <c r="Q40" s="14">
        <v>2014</v>
      </c>
      <c r="R40" s="18">
        <v>41671</v>
      </c>
      <c r="S40" t="str">
        <f t="shared" si="0"/>
        <v>Feb</v>
      </c>
    </row>
    <row r="41" spans="1:19" ht="15.75" customHeight="1">
      <c r="A41" s="14" t="s">
        <v>147</v>
      </c>
      <c r="B41" s="14" t="s">
        <v>29</v>
      </c>
      <c r="C41" s="14" t="s">
        <v>30</v>
      </c>
      <c r="D41" s="14" t="s">
        <v>43</v>
      </c>
      <c r="E41" s="14" t="s">
        <v>44</v>
      </c>
      <c r="F41" s="14" t="s">
        <v>83</v>
      </c>
      <c r="G41" s="15">
        <v>250</v>
      </c>
      <c r="H41" s="15">
        <v>300</v>
      </c>
      <c r="I41" s="14">
        <v>2838</v>
      </c>
      <c r="J41" s="16">
        <v>709500</v>
      </c>
      <c r="K41" s="17">
        <v>0</v>
      </c>
      <c r="L41" s="16" t="s">
        <v>114</v>
      </c>
      <c r="M41" s="16">
        <v>851400</v>
      </c>
      <c r="N41" s="16">
        <v>0</v>
      </c>
      <c r="O41" s="16">
        <v>851400</v>
      </c>
      <c r="P41" s="16">
        <v>141900</v>
      </c>
      <c r="Q41" s="14">
        <v>2014</v>
      </c>
      <c r="R41" s="18">
        <v>41730</v>
      </c>
      <c r="S41" t="str">
        <f t="shared" si="0"/>
        <v>Apr</v>
      </c>
    </row>
    <row r="42" spans="1:19" ht="15.75" customHeight="1">
      <c r="A42" s="14" t="s">
        <v>116</v>
      </c>
      <c r="B42" s="14" t="s">
        <v>31</v>
      </c>
      <c r="C42" s="14" t="s">
        <v>32</v>
      </c>
      <c r="D42" s="14" t="s">
        <v>41</v>
      </c>
      <c r="E42" s="14" t="s">
        <v>42</v>
      </c>
      <c r="F42" s="14" t="s">
        <v>83</v>
      </c>
      <c r="G42" s="15">
        <v>250</v>
      </c>
      <c r="H42" s="15">
        <v>300</v>
      </c>
      <c r="I42" s="14">
        <v>2178</v>
      </c>
      <c r="J42" s="16">
        <v>544500</v>
      </c>
      <c r="K42" s="17">
        <v>0</v>
      </c>
      <c r="L42" s="16" t="s">
        <v>114</v>
      </c>
      <c r="M42" s="16">
        <v>653400</v>
      </c>
      <c r="N42" s="16">
        <v>0</v>
      </c>
      <c r="O42" s="16">
        <v>653400</v>
      </c>
      <c r="P42" s="16">
        <v>108900</v>
      </c>
      <c r="Q42" s="14">
        <v>2014</v>
      </c>
      <c r="R42" s="18">
        <v>41791</v>
      </c>
      <c r="S42" t="str">
        <f t="shared" si="0"/>
        <v>Jun</v>
      </c>
    </row>
    <row r="43" spans="1:19" ht="15.75" customHeight="1">
      <c r="A43" s="14" t="s">
        <v>117</v>
      </c>
      <c r="B43" s="14" t="s">
        <v>29</v>
      </c>
      <c r="C43" s="14" t="s">
        <v>30</v>
      </c>
      <c r="D43" s="14" t="s">
        <v>41</v>
      </c>
      <c r="E43" s="14" t="s">
        <v>42</v>
      </c>
      <c r="F43" s="14" t="s">
        <v>83</v>
      </c>
      <c r="G43" s="15">
        <v>250</v>
      </c>
      <c r="H43" s="15">
        <v>300</v>
      </c>
      <c r="I43" s="14">
        <v>888</v>
      </c>
      <c r="J43" s="16">
        <v>222000</v>
      </c>
      <c r="K43" s="17">
        <v>0</v>
      </c>
      <c r="L43" s="16" t="s">
        <v>114</v>
      </c>
      <c r="M43" s="16">
        <v>266400</v>
      </c>
      <c r="N43" s="16">
        <v>0</v>
      </c>
      <c r="O43" s="16">
        <v>266400</v>
      </c>
      <c r="P43" s="16">
        <v>44400</v>
      </c>
      <c r="Q43" s="14">
        <v>2014</v>
      </c>
      <c r="R43" s="18">
        <v>41791</v>
      </c>
      <c r="S43" t="str">
        <f t="shared" si="0"/>
        <v>Jun</v>
      </c>
    </row>
    <row r="44" spans="1:19" ht="15.75" customHeight="1">
      <c r="A44" s="14" t="s">
        <v>148</v>
      </c>
      <c r="B44" s="14" t="s">
        <v>31</v>
      </c>
      <c r="C44" s="14" t="s">
        <v>32</v>
      </c>
      <c r="D44" s="14" t="s">
        <v>39</v>
      </c>
      <c r="E44" s="14" t="s">
        <v>40</v>
      </c>
      <c r="F44" s="14" t="s">
        <v>83</v>
      </c>
      <c r="G44" s="15">
        <v>250</v>
      </c>
      <c r="H44" s="15">
        <v>300</v>
      </c>
      <c r="I44" s="14">
        <v>1527</v>
      </c>
      <c r="J44" s="16">
        <v>381750</v>
      </c>
      <c r="K44" s="17">
        <v>0</v>
      </c>
      <c r="L44" s="16" t="s">
        <v>114</v>
      </c>
      <c r="M44" s="16">
        <v>458100</v>
      </c>
      <c r="N44" s="16">
        <v>0</v>
      </c>
      <c r="O44" s="16">
        <v>458100</v>
      </c>
      <c r="P44" s="16">
        <v>76350</v>
      </c>
      <c r="Q44" s="14">
        <v>2013</v>
      </c>
      <c r="R44" s="18">
        <v>41518</v>
      </c>
      <c r="S44" t="str">
        <f t="shared" si="0"/>
        <v>Sep</v>
      </c>
    </row>
    <row r="45" spans="1:19" ht="15.75" customHeight="1">
      <c r="A45" s="14" t="s">
        <v>149</v>
      </c>
      <c r="B45" s="14" t="s">
        <v>31</v>
      </c>
      <c r="C45" s="14" t="s">
        <v>32</v>
      </c>
      <c r="D45" s="14" t="s">
        <v>47</v>
      </c>
      <c r="E45" s="14" t="s">
        <v>48</v>
      </c>
      <c r="F45" s="14" t="s">
        <v>83</v>
      </c>
      <c r="G45" s="15">
        <v>250</v>
      </c>
      <c r="H45" s="15">
        <v>300</v>
      </c>
      <c r="I45" s="14">
        <v>2151</v>
      </c>
      <c r="J45" s="16">
        <v>537750</v>
      </c>
      <c r="K45" s="17">
        <v>0</v>
      </c>
      <c r="L45" s="16" t="s">
        <v>114</v>
      </c>
      <c r="M45" s="16">
        <v>645300</v>
      </c>
      <c r="N45" s="16">
        <v>0</v>
      </c>
      <c r="O45" s="16">
        <v>645300</v>
      </c>
      <c r="P45" s="16">
        <v>107550</v>
      </c>
      <c r="Q45" s="14">
        <v>2014</v>
      </c>
      <c r="R45" s="18">
        <v>41883</v>
      </c>
      <c r="S45" t="str">
        <f t="shared" si="0"/>
        <v>Sep</v>
      </c>
    </row>
    <row r="46" spans="1:19" ht="15.75" customHeight="1">
      <c r="A46" s="14" t="s">
        <v>141</v>
      </c>
      <c r="B46" s="14" t="s">
        <v>27</v>
      </c>
      <c r="C46" s="14" t="s">
        <v>28</v>
      </c>
      <c r="D46" s="14" t="s">
        <v>39</v>
      </c>
      <c r="E46" s="14" t="s">
        <v>40</v>
      </c>
      <c r="F46" s="14" t="s">
        <v>83</v>
      </c>
      <c r="G46" s="15">
        <v>250</v>
      </c>
      <c r="H46" s="15">
        <v>300</v>
      </c>
      <c r="I46" s="14">
        <v>1817</v>
      </c>
      <c r="J46" s="16">
        <v>454250</v>
      </c>
      <c r="K46" s="17">
        <v>0</v>
      </c>
      <c r="L46" s="16" t="s">
        <v>114</v>
      </c>
      <c r="M46" s="16">
        <v>545100</v>
      </c>
      <c r="N46" s="16">
        <v>0</v>
      </c>
      <c r="O46" s="16">
        <v>545100</v>
      </c>
      <c r="P46" s="16">
        <v>90850</v>
      </c>
      <c r="Q46" s="14">
        <v>2014</v>
      </c>
      <c r="R46" s="18">
        <v>41974</v>
      </c>
      <c r="S46" t="str">
        <f t="shared" si="0"/>
        <v>Dec</v>
      </c>
    </row>
    <row r="47" spans="1:19" ht="15.75" customHeight="1">
      <c r="A47" s="14" t="s">
        <v>150</v>
      </c>
      <c r="B47" s="14" t="s">
        <v>31</v>
      </c>
      <c r="C47" s="14" t="s">
        <v>32</v>
      </c>
      <c r="D47" s="14" t="s">
        <v>39</v>
      </c>
      <c r="E47" s="14" t="s">
        <v>40</v>
      </c>
      <c r="F47" s="14" t="s">
        <v>84</v>
      </c>
      <c r="G47" s="15">
        <v>200</v>
      </c>
      <c r="H47" s="15">
        <v>350</v>
      </c>
      <c r="I47" s="14">
        <v>2750</v>
      </c>
      <c r="J47" s="16">
        <v>550000</v>
      </c>
      <c r="K47" s="17">
        <v>0</v>
      </c>
      <c r="L47" s="16" t="s">
        <v>114</v>
      </c>
      <c r="M47" s="16">
        <v>962500</v>
      </c>
      <c r="N47" s="16">
        <v>0</v>
      </c>
      <c r="O47" s="16">
        <v>962500</v>
      </c>
      <c r="P47" s="16">
        <v>412500</v>
      </c>
      <c r="Q47" s="14">
        <v>2014</v>
      </c>
      <c r="R47" s="18">
        <v>41671</v>
      </c>
      <c r="S47" t="str">
        <f t="shared" si="0"/>
        <v>Feb</v>
      </c>
    </row>
    <row r="48" spans="1:19" ht="15.75" customHeight="1">
      <c r="A48" s="14" t="s">
        <v>151</v>
      </c>
      <c r="B48" s="14" t="s">
        <v>35</v>
      </c>
      <c r="C48" s="14" t="s">
        <v>36</v>
      </c>
      <c r="D48" s="14" t="s">
        <v>43</v>
      </c>
      <c r="E48" s="14" t="s">
        <v>44</v>
      </c>
      <c r="F48" s="14" t="s">
        <v>84</v>
      </c>
      <c r="G48" s="15">
        <v>200</v>
      </c>
      <c r="H48" s="15">
        <v>350</v>
      </c>
      <c r="I48" s="14">
        <v>1953</v>
      </c>
      <c r="J48" s="16">
        <v>390600</v>
      </c>
      <c r="K48" s="17">
        <v>0</v>
      </c>
      <c r="L48" s="16" t="s">
        <v>114</v>
      </c>
      <c r="M48" s="16">
        <v>683550</v>
      </c>
      <c r="N48" s="16">
        <v>0</v>
      </c>
      <c r="O48" s="16">
        <v>683550</v>
      </c>
      <c r="P48" s="16">
        <v>292950</v>
      </c>
      <c r="Q48" s="14">
        <v>2014</v>
      </c>
      <c r="R48" s="18">
        <v>41730</v>
      </c>
      <c r="S48" t="str">
        <f t="shared" si="0"/>
        <v>Apr</v>
      </c>
    </row>
    <row r="49" spans="1:19" ht="15.75" customHeight="1">
      <c r="A49" s="14" t="s">
        <v>152</v>
      </c>
      <c r="B49" s="14" t="s">
        <v>29</v>
      </c>
      <c r="C49" s="14" t="s">
        <v>30</v>
      </c>
      <c r="D49" s="14" t="s">
        <v>45</v>
      </c>
      <c r="E49" s="14" t="s">
        <v>46</v>
      </c>
      <c r="F49" s="14" t="s">
        <v>84</v>
      </c>
      <c r="G49" s="15">
        <v>200</v>
      </c>
      <c r="H49" s="15">
        <v>350</v>
      </c>
      <c r="I49" s="14">
        <v>4219</v>
      </c>
      <c r="J49" s="16">
        <v>843800</v>
      </c>
      <c r="K49" s="17">
        <v>0</v>
      </c>
      <c r="L49" s="16" t="s">
        <v>114</v>
      </c>
      <c r="M49" s="16">
        <v>1476650</v>
      </c>
      <c r="N49" s="16">
        <v>0</v>
      </c>
      <c r="O49" s="16">
        <v>1476650</v>
      </c>
      <c r="P49" s="16">
        <v>632850</v>
      </c>
      <c r="Q49" s="14">
        <v>2014</v>
      </c>
      <c r="R49" s="18">
        <v>41730</v>
      </c>
      <c r="S49" t="str">
        <f t="shared" si="0"/>
        <v>Apr</v>
      </c>
    </row>
    <row r="50" spans="1:19" ht="15.75" customHeight="1">
      <c r="A50" s="14" t="s">
        <v>122</v>
      </c>
      <c r="B50" s="14" t="s">
        <v>31</v>
      </c>
      <c r="C50" s="14" t="s">
        <v>32</v>
      </c>
      <c r="D50" s="14" t="s">
        <v>39</v>
      </c>
      <c r="E50" s="14" t="s">
        <v>40</v>
      </c>
      <c r="F50" s="14" t="s">
        <v>84</v>
      </c>
      <c r="G50" s="15">
        <v>200</v>
      </c>
      <c r="H50" s="15">
        <v>350</v>
      </c>
      <c r="I50" s="14">
        <v>1899</v>
      </c>
      <c r="J50" s="16">
        <v>379800</v>
      </c>
      <c r="K50" s="17">
        <v>0</v>
      </c>
      <c r="L50" s="16" t="s">
        <v>114</v>
      </c>
      <c r="M50" s="16">
        <v>664650</v>
      </c>
      <c r="N50" s="16">
        <v>0</v>
      </c>
      <c r="O50" s="16">
        <v>664650</v>
      </c>
      <c r="P50" s="16">
        <v>284850</v>
      </c>
      <c r="Q50" s="14">
        <v>2014</v>
      </c>
      <c r="R50" s="18">
        <v>41791</v>
      </c>
      <c r="S50" t="str">
        <f t="shared" si="0"/>
        <v>Jun</v>
      </c>
    </row>
    <row r="51" spans="1:19" ht="15.75" customHeight="1">
      <c r="A51" s="14" t="s">
        <v>153</v>
      </c>
      <c r="B51" s="14" t="s">
        <v>29</v>
      </c>
      <c r="C51" s="14" t="s">
        <v>30</v>
      </c>
      <c r="D51" s="14" t="s">
        <v>39</v>
      </c>
      <c r="E51" s="14" t="s">
        <v>40</v>
      </c>
      <c r="F51" s="14" t="s">
        <v>84</v>
      </c>
      <c r="G51" s="15">
        <v>200</v>
      </c>
      <c r="H51" s="15">
        <v>350</v>
      </c>
      <c r="I51" s="14">
        <v>1686</v>
      </c>
      <c r="J51" s="16">
        <v>337200</v>
      </c>
      <c r="K51" s="17">
        <v>0</v>
      </c>
      <c r="L51" s="16" t="s">
        <v>114</v>
      </c>
      <c r="M51" s="16">
        <v>590100</v>
      </c>
      <c r="N51" s="16">
        <v>0</v>
      </c>
      <c r="O51" s="16">
        <v>590100</v>
      </c>
      <c r="P51" s="16">
        <v>252900</v>
      </c>
      <c r="Q51" s="14">
        <v>2014</v>
      </c>
      <c r="R51" s="18">
        <v>41821</v>
      </c>
      <c r="S51" t="str">
        <f t="shared" si="0"/>
        <v>Jul</v>
      </c>
    </row>
    <row r="52" spans="1:19" ht="15.75" customHeight="1">
      <c r="A52" s="14" t="s">
        <v>154</v>
      </c>
      <c r="B52" s="14" t="s">
        <v>35</v>
      </c>
      <c r="C52" s="14" t="s">
        <v>36</v>
      </c>
      <c r="D52" s="14" t="s">
        <v>43</v>
      </c>
      <c r="E52" s="14" t="s">
        <v>44</v>
      </c>
      <c r="F52" s="14" t="s">
        <v>84</v>
      </c>
      <c r="G52" s="15">
        <v>200</v>
      </c>
      <c r="H52" s="15">
        <v>350</v>
      </c>
      <c r="I52" s="14">
        <v>2141</v>
      </c>
      <c r="J52" s="16">
        <v>428200</v>
      </c>
      <c r="K52" s="17">
        <v>0</v>
      </c>
      <c r="L52" s="16" t="s">
        <v>114</v>
      </c>
      <c r="M52" s="16">
        <v>749350</v>
      </c>
      <c r="N52" s="16">
        <v>0</v>
      </c>
      <c r="O52" s="16">
        <v>749350</v>
      </c>
      <c r="P52" s="16">
        <v>321150</v>
      </c>
      <c r="Q52" s="14">
        <v>2014</v>
      </c>
      <c r="R52" s="18">
        <v>41852</v>
      </c>
      <c r="S52" t="str">
        <f t="shared" si="0"/>
        <v>Aug</v>
      </c>
    </row>
    <row r="53" spans="1:19" ht="15.75" customHeight="1">
      <c r="A53" s="14" t="s">
        <v>137</v>
      </c>
      <c r="B53" s="14" t="s">
        <v>35</v>
      </c>
      <c r="C53" s="14" t="s">
        <v>36</v>
      </c>
      <c r="D53" s="14" t="s">
        <v>39</v>
      </c>
      <c r="E53" s="14" t="s">
        <v>40</v>
      </c>
      <c r="F53" s="14" t="s">
        <v>84</v>
      </c>
      <c r="G53" s="15">
        <v>200</v>
      </c>
      <c r="H53" s="15">
        <v>350</v>
      </c>
      <c r="I53" s="14">
        <v>1143</v>
      </c>
      <c r="J53" s="16">
        <v>228600</v>
      </c>
      <c r="K53" s="17">
        <v>0</v>
      </c>
      <c r="L53" s="16" t="s">
        <v>114</v>
      </c>
      <c r="M53" s="16">
        <v>400050</v>
      </c>
      <c r="N53" s="16">
        <v>0</v>
      </c>
      <c r="O53" s="16">
        <v>400050</v>
      </c>
      <c r="P53" s="16">
        <v>171450</v>
      </c>
      <c r="Q53" s="14">
        <v>2014</v>
      </c>
      <c r="R53" s="18">
        <v>41913</v>
      </c>
      <c r="S53" t="str">
        <f t="shared" si="0"/>
        <v>Oct</v>
      </c>
    </row>
    <row r="54" spans="1:19" ht="15.75" customHeight="1">
      <c r="A54" s="14" t="s">
        <v>128</v>
      </c>
      <c r="B54" s="14" t="s">
        <v>35</v>
      </c>
      <c r="C54" s="14" t="s">
        <v>36</v>
      </c>
      <c r="D54" s="14" t="s">
        <v>41</v>
      </c>
      <c r="E54" s="14" t="s">
        <v>42</v>
      </c>
      <c r="F54" s="14" t="s">
        <v>84</v>
      </c>
      <c r="G54" s="15">
        <v>200</v>
      </c>
      <c r="H54" s="15">
        <v>350</v>
      </c>
      <c r="I54" s="14">
        <v>615</v>
      </c>
      <c r="J54" s="16">
        <v>123000</v>
      </c>
      <c r="K54" s="17">
        <v>0</v>
      </c>
      <c r="L54" s="16" t="s">
        <v>114</v>
      </c>
      <c r="M54" s="16">
        <v>215250</v>
      </c>
      <c r="N54" s="16">
        <v>0</v>
      </c>
      <c r="O54" s="16">
        <v>215250</v>
      </c>
      <c r="P54" s="16">
        <v>92250</v>
      </c>
      <c r="Q54" s="14">
        <v>2014</v>
      </c>
      <c r="R54" s="18">
        <v>41974</v>
      </c>
      <c r="S54" t="str">
        <f t="shared" si="0"/>
        <v>Dec</v>
      </c>
    </row>
    <row r="55" spans="1:19" ht="15.75" customHeight="1">
      <c r="A55" s="14" t="s">
        <v>155</v>
      </c>
      <c r="B55" s="14" t="s">
        <v>31</v>
      </c>
      <c r="C55" s="14" t="s">
        <v>32</v>
      </c>
      <c r="D55" s="14" t="s">
        <v>39</v>
      </c>
      <c r="E55" s="14" t="s">
        <v>40</v>
      </c>
      <c r="F55" s="14" t="s">
        <v>81</v>
      </c>
      <c r="G55" s="15">
        <v>10</v>
      </c>
      <c r="H55" s="15">
        <v>20</v>
      </c>
      <c r="I55" s="14">
        <v>3945</v>
      </c>
      <c r="J55" s="16">
        <v>39450</v>
      </c>
      <c r="K55" s="17">
        <v>9.9999999999999985E-3</v>
      </c>
      <c r="L55" s="16" t="s">
        <v>95</v>
      </c>
      <c r="M55" s="16">
        <v>78900</v>
      </c>
      <c r="N55" s="16">
        <v>788.99999999999989</v>
      </c>
      <c r="O55" s="16">
        <v>78111</v>
      </c>
      <c r="P55" s="16">
        <v>38661</v>
      </c>
      <c r="Q55" s="14">
        <v>2014</v>
      </c>
      <c r="R55" s="18">
        <v>41640</v>
      </c>
      <c r="S55" t="str">
        <f t="shared" si="0"/>
        <v>Jan</v>
      </c>
    </row>
    <row r="56" spans="1:19" ht="15.75" customHeight="1">
      <c r="A56" s="14" t="s">
        <v>156</v>
      </c>
      <c r="B56" s="14" t="s">
        <v>31</v>
      </c>
      <c r="C56" s="14" t="s">
        <v>32</v>
      </c>
      <c r="D56" s="14" t="s">
        <v>41</v>
      </c>
      <c r="E56" s="14" t="s">
        <v>42</v>
      </c>
      <c r="F56" s="14" t="s">
        <v>81</v>
      </c>
      <c r="G56" s="15">
        <v>10</v>
      </c>
      <c r="H56" s="15">
        <v>20</v>
      </c>
      <c r="I56" s="14">
        <v>2296</v>
      </c>
      <c r="J56" s="16">
        <v>22960</v>
      </c>
      <c r="K56" s="17">
        <v>9.9999999999999985E-3</v>
      </c>
      <c r="L56" s="16" t="s">
        <v>95</v>
      </c>
      <c r="M56" s="16">
        <v>45920</v>
      </c>
      <c r="N56" s="16">
        <v>459.19999999999993</v>
      </c>
      <c r="O56" s="16">
        <v>45460.800000000003</v>
      </c>
      <c r="P56" s="16">
        <v>22500.800000000003</v>
      </c>
      <c r="Q56" s="14">
        <v>2014</v>
      </c>
      <c r="R56" s="18">
        <v>41671</v>
      </c>
      <c r="S56" t="str">
        <f t="shared" si="0"/>
        <v>Feb</v>
      </c>
    </row>
    <row r="57" spans="1:19" ht="15.75" customHeight="1">
      <c r="A57" s="14" t="s">
        <v>157</v>
      </c>
      <c r="B57" s="14" t="s">
        <v>31</v>
      </c>
      <c r="C57" s="14" t="s">
        <v>32</v>
      </c>
      <c r="D57" s="14" t="s">
        <v>39</v>
      </c>
      <c r="E57" s="14" t="s">
        <v>40</v>
      </c>
      <c r="F57" s="14" t="s">
        <v>81</v>
      </c>
      <c r="G57" s="15">
        <v>10</v>
      </c>
      <c r="H57" s="15">
        <v>20</v>
      </c>
      <c r="I57" s="14">
        <v>1030</v>
      </c>
      <c r="J57" s="16">
        <v>10300</v>
      </c>
      <c r="K57" s="17">
        <v>9.9999999999999985E-3</v>
      </c>
      <c r="L57" s="16" t="s">
        <v>95</v>
      </c>
      <c r="M57" s="16">
        <v>20600</v>
      </c>
      <c r="N57" s="16">
        <v>205.99999999999997</v>
      </c>
      <c r="O57" s="16">
        <v>20394</v>
      </c>
      <c r="P57" s="16">
        <v>10094</v>
      </c>
      <c r="Q57" s="14">
        <v>2014</v>
      </c>
      <c r="R57" s="18">
        <v>41760</v>
      </c>
      <c r="S57" t="str">
        <f t="shared" si="0"/>
        <v>May</v>
      </c>
    </row>
    <row r="58" spans="1:19" ht="15.75" customHeight="1">
      <c r="A58" s="14" t="s">
        <v>158</v>
      </c>
      <c r="B58" s="14" t="s">
        <v>31</v>
      </c>
      <c r="C58" s="14" t="s">
        <v>32</v>
      </c>
      <c r="D58" s="14" t="s">
        <v>39</v>
      </c>
      <c r="E58" s="14" t="s">
        <v>40</v>
      </c>
      <c r="F58" s="14" t="s">
        <v>82</v>
      </c>
      <c r="G58" s="15">
        <v>120</v>
      </c>
      <c r="H58" s="15">
        <v>180</v>
      </c>
      <c r="I58" s="14">
        <v>639</v>
      </c>
      <c r="J58" s="16">
        <v>76680</v>
      </c>
      <c r="K58" s="17">
        <v>9.9999999999999985E-3</v>
      </c>
      <c r="L58" s="16" t="s">
        <v>95</v>
      </c>
      <c r="M58" s="16">
        <v>115020</v>
      </c>
      <c r="N58" s="16">
        <v>1150.1999999999998</v>
      </c>
      <c r="O58" s="16">
        <v>113869.8</v>
      </c>
      <c r="P58" s="16">
        <v>37189.800000000003</v>
      </c>
      <c r="Q58" s="14">
        <v>2014</v>
      </c>
      <c r="R58" s="18">
        <v>41944</v>
      </c>
      <c r="S58" t="str">
        <f t="shared" si="0"/>
        <v>Nov</v>
      </c>
    </row>
    <row r="59" spans="1:19" ht="15.75" customHeight="1">
      <c r="A59" s="14" t="s">
        <v>159</v>
      </c>
      <c r="B59" s="14" t="s">
        <v>27</v>
      </c>
      <c r="C59" s="14" t="s">
        <v>28</v>
      </c>
      <c r="D59" s="14" t="s">
        <v>39</v>
      </c>
      <c r="E59" s="14" t="s">
        <v>40</v>
      </c>
      <c r="F59" s="14" t="s">
        <v>83</v>
      </c>
      <c r="G59" s="15">
        <v>250</v>
      </c>
      <c r="H59" s="15">
        <v>300</v>
      </c>
      <c r="I59" s="14">
        <v>1326</v>
      </c>
      <c r="J59" s="16">
        <v>331500</v>
      </c>
      <c r="K59" s="17">
        <v>9.9999999999999985E-3</v>
      </c>
      <c r="L59" s="16" t="s">
        <v>95</v>
      </c>
      <c r="M59" s="16">
        <v>397800</v>
      </c>
      <c r="N59" s="16">
        <v>3977.9999999999995</v>
      </c>
      <c r="O59" s="16">
        <v>393822</v>
      </c>
      <c r="P59" s="16">
        <v>62322</v>
      </c>
      <c r="Q59" s="14">
        <v>2014</v>
      </c>
      <c r="R59" s="18">
        <v>41699</v>
      </c>
      <c r="S59" t="str">
        <f t="shared" si="0"/>
        <v>Mar</v>
      </c>
    </row>
    <row r="60" spans="1:19" ht="15.75" customHeight="1">
      <c r="A60" s="14" t="s">
        <v>160</v>
      </c>
      <c r="B60" s="14" t="s">
        <v>35</v>
      </c>
      <c r="C60" s="14" t="s">
        <v>36</v>
      </c>
      <c r="D60" s="14" t="s">
        <v>43</v>
      </c>
      <c r="E60" s="14" t="s">
        <v>44</v>
      </c>
      <c r="F60" s="14" t="s">
        <v>79</v>
      </c>
      <c r="G60" s="15">
        <v>3</v>
      </c>
      <c r="H60" s="15">
        <v>20</v>
      </c>
      <c r="I60" s="14">
        <v>1858</v>
      </c>
      <c r="J60" s="16">
        <v>5574</v>
      </c>
      <c r="K60" s="17">
        <v>0.01</v>
      </c>
      <c r="L60" s="16" t="s">
        <v>95</v>
      </c>
      <c r="M60" s="16">
        <v>37160</v>
      </c>
      <c r="N60" s="16">
        <v>371.6</v>
      </c>
      <c r="O60" s="16">
        <v>36788.400000000001</v>
      </c>
      <c r="P60" s="16">
        <v>31214.400000000001</v>
      </c>
      <c r="Q60" s="14">
        <v>2014</v>
      </c>
      <c r="R60" s="18">
        <v>41671</v>
      </c>
      <c r="S60" t="str">
        <f t="shared" si="0"/>
        <v>Feb</v>
      </c>
    </row>
    <row r="61" spans="1:19" ht="15.75" customHeight="1">
      <c r="A61" s="14" t="s">
        <v>161</v>
      </c>
      <c r="B61" s="14" t="s">
        <v>33</v>
      </c>
      <c r="C61" s="14" t="s">
        <v>34</v>
      </c>
      <c r="D61" s="14" t="s">
        <v>39</v>
      </c>
      <c r="E61" s="14" t="s">
        <v>40</v>
      </c>
      <c r="F61" s="14" t="s">
        <v>79</v>
      </c>
      <c r="G61" s="15">
        <v>3</v>
      </c>
      <c r="H61" s="15">
        <v>20</v>
      </c>
      <c r="I61" s="14">
        <v>1210</v>
      </c>
      <c r="J61" s="16">
        <v>3630</v>
      </c>
      <c r="K61" s="17">
        <v>0.01</v>
      </c>
      <c r="L61" s="16" t="s">
        <v>95</v>
      </c>
      <c r="M61" s="16">
        <v>24200</v>
      </c>
      <c r="N61" s="16">
        <v>242</v>
      </c>
      <c r="O61" s="16">
        <v>23958</v>
      </c>
      <c r="P61" s="16">
        <v>20328</v>
      </c>
      <c r="Q61" s="14">
        <v>2014</v>
      </c>
      <c r="R61" s="18">
        <v>41699</v>
      </c>
      <c r="S61" t="str">
        <f t="shared" si="0"/>
        <v>Mar</v>
      </c>
    </row>
    <row r="62" spans="1:19" ht="15.75" customHeight="1">
      <c r="A62" s="14" t="s">
        <v>162</v>
      </c>
      <c r="B62" s="14" t="s">
        <v>35</v>
      </c>
      <c r="C62" s="14" t="s">
        <v>36</v>
      </c>
      <c r="D62" s="14" t="s">
        <v>39</v>
      </c>
      <c r="E62" s="14" t="s">
        <v>40</v>
      </c>
      <c r="F62" s="14" t="s">
        <v>79</v>
      </c>
      <c r="G62" s="15">
        <v>3</v>
      </c>
      <c r="H62" s="15">
        <v>20</v>
      </c>
      <c r="I62" s="14">
        <v>2529</v>
      </c>
      <c r="J62" s="16">
        <v>7587</v>
      </c>
      <c r="K62" s="17">
        <v>0.01</v>
      </c>
      <c r="L62" s="16" t="s">
        <v>95</v>
      </c>
      <c r="M62" s="16">
        <v>50580</v>
      </c>
      <c r="N62" s="16">
        <v>505.8</v>
      </c>
      <c r="O62" s="16">
        <v>50074.2</v>
      </c>
      <c r="P62" s="16">
        <v>42487.199999999997</v>
      </c>
      <c r="Q62" s="14">
        <v>2014</v>
      </c>
      <c r="R62" s="18">
        <v>41821</v>
      </c>
      <c r="S62" t="str">
        <f t="shared" si="0"/>
        <v>Jul</v>
      </c>
    </row>
    <row r="63" spans="1:19" ht="15.75" customHeight="1">
      <c r="A63" s="14" t="s">
        <v>163</v>
      </c>
      <c r="B63" s="14" t="s">
        <v>27</v>
      </c>
      <c r="C63" s="14" t="s">
        <v>28</v>
      </c>
      <c r="D63" s="14" t="s">
        <v>43</v>
      </c>
      <c r="E63" s="14" t="s">
        <v>44</v>
      </c>
      <c r="F63" s="14" t="s">
        <v>79</v>
      </c>
      <c r="G63" s="15">
        <v>3</v>
      </c>
      <c r="H63" s="15">
        <v>20</v>
      </c>
      <c r="I63" s="14">
        <v>1445</v>
      </c>
      <c r="J63" s="16">
        <v>4335</v>
      </c>
      <c r="K63" s="17">
        <v>0.01</v>
      </c>
      <c r="L63" s="16" t="s">
        <v>95</v>
      </c>
      <c r="M63" s="16">
        <v>28900</v>
      </c>
      <c r="N63" s="16">
        <v>289</v>
      </c>
      <c r="O63" s="16">
        <v>28611</v>
      </c>
      <c r="P63" s="16">
        <v>24276</v>
      </c>
      <c r="Q63" s="14">
        <v>2014</v>
      </c>
      <c r="R63" s="18">
        <v>41883</v>
      </c>
      <c r="S63" t="str">
        <f t="shared" si="0"/>
        <v>Sep</v>
      </c>
    </row>
    <row r="64" spans="1:19" ht="15.75" customHeight="1">
      <c r="A64" s="14" t="s">
        <v>164</v>
      </c>
      <c r="B64" s="14" t="s">
        <v>35</v>
      </c>
      <c r="C64" s="14" t="s">
        <v>36</v>
      </c>
      <c r="D64" s="14" t="s">
        <v>45</v>
      </c>
      <c r="E64" s="14" t="s">
        <v>46</v>
      </c>
      <c r="F64" s="14" t="s">
        <v>79</v>
      </c>
      <c r="G64" s="15">
        <v>3</v>
      </c>
      <c r="H64" s="15">
        <v>20</v>
      </c>
      <c r="I64" s="14">
        <v>330</v>
      </c>
      <c r="J64" s="16">
        <v>990</v>
      </c>
      <c r="K64" s="17">
        <v>0.01</v>
      </c>
      <c r="L64" s="16" t="s">
        <v>95</v>
      </c>
      <c r="M64" s="16">
        <v>6600</v>
      </c>
      <c r="N64" s="16">
        <v>66</v>
      </c>
      <c r="O64" s="16">
        <v>6534</v>
      </c>
      <c r="P64" s="16">
        <v>5544</v>
      </c>
      <c r="Q64" s="14">
        <v>2013</v>
      </c>
      <c r="R64" s="18">
        <v>41518</v>
      </c>
      <c r="S64" t="str">
        <f t="shared" si="0"/>
        <v>Sep</v>
      </c>
    </row>
    <row r="65" spans="1:19" ht="15.75" customHeight="1">
      <c r="A65" s="14" t="s">
        <v>165</v>
      </c>
      <c r="B65" s="14" t="s">
        <v>31</v>
      </c>
      <c r="C65" s="14" t="s">
        <v>32</v>
      </c>
      <c r="D65" s="14" t="s">
        <v>43</v>
      </c>
      <c r="E65" s="14" t="s">
        <v>44</v>
      </c>
      <c r="F65" s="14" t="s">
        <v>79</v>
      </c>
      <c r="G65" s="15">
        <v>3</v>
      </c>
      <c r="H65" s="15">
        <v>20</v>
      </c>
      <c r="I65" s="14">
        <v>2671</v>
      </c>
      <c r="J65" s="16">
        <v>8013</v>
      </c>
      <c r="K65" s="17">
        <v>0.01</v>
      </c>
      <c r="L65" s="16" t="s">
        <v>95</v>
      </c>
      <c r="M65" s="16">
        <v>53420</v>
      </c>
      <c r="N65" s="16">
        <v>534.20000000000005</v>
      </c>
      <c r="O65" s="16">
        <v>52885.8</v>
      </c>
      <c r="P65" s="16">
        <v>44872.800000000003</v>
      </c>
      <c r="Q65" s="14">
        <v>2014</v>
      </c>
      <c r="R65" s="18">
        <v>41883</v>
      </c>
      <c r="S65" t="str">
        <f t="shared" si="0"/>
        <v>Sep</v>
      </c>
    </row>
    <row r="66" spans="1:19" ht="15.75" customHeight="1">
      <c r="A66" s="14" t="s">
        <v>166</v>
      </c>
      <c r="B66" s="14" t="s">
        <v>29</v>
      </c>
      <c r="C66" s="14" t="s">
        <v>30</v>
      </c>
      <c r="D66" s="14" t="s">
        <v>43</v>
      </c>
      <c r="E66" s="14" t="s">
        <v>44</v>
      </c>
      <c r="F66" s="14" t="s">
        <v>79</v>
      </c>
      <c r="G66" s="15">
        <v>3</v>
      </c>
      <c r="H66" s="15">
        <v>20</v>
      </c>
      <c r="I66" s="14">
        <v>766</v>
      </c>
      <c r="J66" s="16">
        <v>2298</v>
      </c>
      <c r="K66" s="17">
        <v>0.01</v>
      </c>
      <c r="L66" s="16" t="s">
        <v>95</v>
      </c>
      <c r="M66" s="16">
        <v>15320</v>
      </c>
      <c r="N66" s="16">
        <v>153.20000000000002</v>
      </c>
      <c r="O66" s="16">
        <v>15166.8</v>
      </c>
      <c r="P66" s="16">
        <v>12868.8</v>
      </c>
      <c r="Q66" s="14">
        <v>2013</v>
      </c>
      <c r="R66" s="18">
        <v>41548</v>
      </c>
      <c r="S66" t="str">
        <f t="shared" si="0"/>
        <v>Oct</v>
      </c>
    </row>
    <row r="67" spans="1:19" ht="15.75" customHeight="1">
      <c r="A67" s="14" t="s">
        <v>167</v>
      </c>
      <c r="B67" s="14" t="s">
        <v>33</v>
      </c>
      <c r="C67" s="14" t="s">
        <v>34</v>
      </c>
      <c r="D67" s="14" t="s">
        <v>47</v>
      </c>
      <c r="E67" s="14" t="s">
        <v>48</v>
      </c>
      <c r="F67" s="14" t="s">
        <v>79</v>
      </c>
      <c r="G67" s="15">
        <v>3</v>
      </c>
      <c r="H67" s="15">
        <v>20</v>
      </c>
      <c r="I67" s="14">
        <v>494</v>
      </c>
      <c r="J67" s="16">
        <v>1482</v>
      </c>
      <c r="K67" s="17">
        <v>0.01</v>
      </c>
      <c r="L67" s="16" t="s">
        <v>95</v>
      </c>
      <c r="M67" s="16">
        <v>9880</v>
      </c>
      <c r="N67" s="16">
        <v>98.8</v>
      </c>
      <c r="O67" s="16">
        <v>9781.2000000000007</v>
      </c>
      <c r="P67" s="16">
        <v>8299.2000000000007</v>
      </c>
      <c r="Q67" s="14">
        <v>2013</v>
      </c>
      <c r="R67" s="18">
        <v>41548</v>
      </c>
      <c r="S67" t="str">
        <f t="shared" ref="S67:S130" si="1">TEXT(R67,"mmm")</f>
        <v>Oct</v>
      </c>
    </row>
    <row r="68" spans="1:19" ht="15.75" customHeight="1">
      <c r="A68" s="14" t="s">
        <v>168</v>
      </c>
      <c r="B68" s="14" t="s">
        <v>33</v>
      </c>
      <c r="C68" s="14" t="s">
        <v>34</v>
      </c>
      <c r="D68" s="14" t="s">
        <v>39</v>
      </c>
      <c r="E68" s="14" t="s">
        <v>40</v>
      </c>
      <c r="F68" s="14" t="s">
        <v>79</v>
      </c>
      <c r="G68" s="15">
        <v>3</v>
      </c>
      <c r="H68" s="15">
        <v>20</v>
      </c>
      <c r="I68" s="14">
        <v>1397</v>
      </c>
      <c r="J68" s="16">
        <v>4191</v>
      </c>
      <c r="K68" s="17">
        <v>0.01</v>
      </c>
      <c r="L68" s="16" t="s">
        <v>95</v>
      </c>
      <c r="M68" s="16">
        <v>27940</v>
      </c>
      <c r="N68" s="16">
        <v>279.40000000000003</v>
      </c>
      <c r="O68" s="16">
        <v>27660.6</v>
      </c>
      <c r="P68" s="16">
        <v>23469.599999999999</v>
      </c>
      <c r="Q68" s="14">
        <v>2014</v>
      </c>
      <c r="R68" s="18">
        <v>41913</v>
      </c>
      <c r="S68" t="str">
        <f t="shared" si="1"/>
        <v>Oct</v>
      </c>
    </row>
    <row r="69" spans="1:19" ht="15.75" customHeight="1">
      <c r="A69" s="14" t="s">
        <v>169</v>
      </c>
      <c r="B69" s="14" t="s">
        <v>31</v>
      </c>
      <c r="C69" s="14" t="s">
        <v>32</v>
      </c>
      <c r="D69" s="14" t="s">
        <v>39</v>
      </c>
      <c r="E69" s="14" t="s">
        <v>40</v>
      </c>
      <c r="F69" s="14" t="s">
        <v>79</v>
      </c>
      <c r="G69" s="15">
        <v>3</v>
      </c>
      <c r="H69" s="15">
        <v>20</v>
      </c>
      <c r="I69" s="14">
        <v>2155</v>
      </c>
      <c r="J69" s="16">
        <v>6465</v>
      </c>
      <c r="K69" s="17">
        <v>0.01</v>
      </c>
      <c r="L69" s="16" t="s">
        <v>95</v>
      </c>
      <c r="M69" s="16">
        <v>43100</v>
      </c>
      <c r="N69" s="16">
        <v>431</v>
      </c>
      <c r="O69" s="16">
        <v>42669</v>
      </c>
      <c r="P69" s="16">
        <v>36204</v>
      </c>
      <c r="Q69" s="14">
        <v>2014</v>
      </c>
      <c r="R69" s="18">
        <v>41974</v>
      </c>
      <c r="S69" t="str">
        <f t="shared" si="1"/>
        <v>Dec</v>
      </c>
    </row>
    <row r="70" spans="1:19" ht="15.75" customHeight="1">
      <c r="A70" s="14" t="s">
        <v>170</v>
      </c>
      <c r="B70" s="14" t="s">
        <v>33</v>
      </c>
      <c r="C70" s="14" t="s">
        <v>34</v>
      </c>
      <c r="D70" s="14" t="s">
        <v>41</v>
      </c>
      <c r="E70" s="14" t="s">
        <v>42</v>
      </c>
      <c r="F70" s="14" t="s">
        <v>80</v>
      </c>
      <c r="G70" s="15">
        <v>5</v>
      </c>
      <c r="H70" s="15">
        <v>15</v>
      </c>
      <c r="I70" s="14">
        <v>2214</v>
      </c>
      <c r="J70" s="16">
        <v>11070</v>
      </c>
      <c r="K70" s="17">
        <v>0.01</v>
      </c>
      <c r="L70" s="16" t="s">
        <v>95</v>
      </c>
      <c r="M70" s="16">
        <v>33210</v>
      </c>
      <c r="N70" s="16">
        <v>332.1</v>
      </c>
      <c r="O70" s="16">
        <v>32877.9</v>
      </c>
      <c r="P70" s="16">
        <v>21807.9</v>
      </c>
      <c r="Q70" s="14">
        <v>2014</v>
      </c>
      <c r="R70" s="18">
        <v>41699</v>
      </c>
      <c r="S70" t="str">
        <f t="shared" si="1"/>
        <v>Mar</v>
      </c>
    </row>
    <row r="71" spans="1:19" ht="15.75" customHeight="1">
      <c r="A71" s="14" t="s">
        <v>171</v>
      </c>
      <c r="B71" s="14" t="s">
        <v>35</v>
      </c>
      <c r="C71" s="14" t="s">
        <v>36</v>
      </c>
      <c r="D71" s="14" t="s">
        <v>47</v>
      </c>
      <c r="E71" s="14" t="s">
        <v>48</v>
      </c>
      <c r="F71" s="14" t="s">
        <v>80</v>
      </c>
      <c r="G71" s="15">
        <v>5</v>
      </c>
      <c r="H71" s="15">
        <v>15</v>
      </c>
      <c r="I71" s="14">
        <v>2301</v>
      </c>
      <c r="J71" s="16">
        <v>11505</v>
      </c>
      <c r="K71" s="17">
        <v>0.01</v>
      </c>
      <c r="L71" s="16" t="s">
        <v>95</v>
      </c>
      <c r="M71" s="16">
        <v>34515</v>
      </c>
      <c r="N71" s="16">
        <v>345.15000000000003</v>
      </c>
      <c r="O71" s="16">
        <v>34169.85</v>
      </c>
      <c r="P71" s="16">
        <v>22664.85</v>
      </c>
      <c r="Q71" s="14">
        <v>2014</v>
      </c>
      <c r="R71" s="18">
        <v>41730</v>
      </c>
      <c r="S71" t="str">
        <f t="shared" si="1"/>
        <v>Apr</v>
      </c>
    </row>
    <row r="72" spans="1:19" ht="15.75" customHeight="1">
      <c r="A72" s="14" t="s">
        <v>172</v>
      </c>
      <c r="B72" s="14" t="s">
        <v>31</v>
      </c>
      <c r="C72" s="14" t="s">
        <v>32</v>
      </c>
      <c r="D72" s="14" t="s">
        <v>39</v>
      </c>
      <c r="E72" s="14" t="s">
        <v>40</v>
      </c>
      <c r="F72" s="14" t="s">
        <v>80</v>
      </c>
      <c r="G72" s="15">
        <v>5</v>
      </c>
      <c r="H72" s="15">
        <v>15</v>
      </c>
      <c r="I72" s="14">
        <v>1375</v>
      </c>
      <c r="J72" s="16">
        <v>6875</v>
      </c>
      <c r="K72" s="17">
        <v>1.0003636363636364E-2</v>
      </c>
      <c r="L72" s="16" t="s">
        <v>95</v>
      </c>
      <c r="M72" s="16">
        <v>20625</v>
      </c>
      <c r="N72" s="16">
        <v>206.32500000000002</v>
      </c>
      <c r="O72" s="16">
        <v>20418.674999999999</v>
      </c>
      <c r="P72" s="16">
        <v>13543.674999999999</v>
      </c>
      <c r="Q72" s="14">
        <v>2014</v>
      </c>
      <c r="R72" s="18">
        <v>41821</v>
      </c>
      <c r="S72" t="str">
        <f t="shared" si="1"/>
        <v>Jul</v>
      </c>
    </row>
    <row r="73" spans="1:19" ht="15.75" customHeight="1">
      <c r="A73" s="14" t="s">
        <v>173</v>
      </c>
      <c r="B73" s="14" t="s">
        <v>27</v>
      </c>
      <c r="C73" s="14" t="s">
        <v>28</v>
      </c>
      <c r="D73" s="14" t="s">
        <v>39</v>
      </c>
      <c r="E73" s="14" t="s">
        <v>40</v>
      </c>
      <c r="F73" s="14" t="s">
        <v>80</v>
      </c>
      <c r="G73" s="15">
        <v>5</v>
      </c>
      <c r="H73" s="15">
        <v>15</v>
      </c>
      <c r="I73" s="14">
        <v>1830</v>
      </c>
      <c r="J73" s="16">
        <v>9150</v>
      </c>
      <c r="K73" s="17">
        <v>0.01</v>
      </c>
      <c r="L73" s="16" t="s">
        <v>95</v>
      </c>
      <c r="M73" s="16">
        <v>27450</v>
      </c>
      <c r="N73" s="16">
        <v>274.5</v>
      </c>
      <c r="O73" s="16">
        <v>27175.5</v>
      </c>
      <c r="P73" s="16">
        <v>18025.5</v>
      </c>
      <c r="Q73" s="14">
        <v>2014</v>
      </c>
      <c r="R73" s="18">
        <v>41852</v>
      </c>
      <c r="S73" t="str">
        <f t="shared" si="1"/>
        <v>Aug</v>
      </c>
    </row>
    <row r="74" spans="1:19" ht="15.75" customHeight="1">
      <c r="A74" s="14" t="s">
        <v>174</v>
      </c>
      <c r="B74" s="14" t="s">
        <v>35</v>
      </c>
      <c r="C74" s="14" t="s">
        <v>36</v>
      </c>
      <c r="D74" s="14" t="s">
        <v>47</v>
      </c>
      <c r="E74" s="14" t="s">
        <v>48</v>
      </c>
      <c r="F74" s="14" t="s">
        <v>80</v>
      </c>
      <c r="G74" s="15">
        <v>5</v>
      </c>
      <c r="H74" s="15">
        <v>15</v>
      </c>
      <c r="I74" s="14">
        <v>2498</v>
      </c>
      <c r="J74" s="16">
        <v>12490</v>
      </c>
      <c r="K74" s="17">
        <v>0.01</v>
      </c>
      <c r="L74" s="16" t="s">
        <v>95</v>
      </c>
      <c r="M74" s="16">
        <v>37470</v>
      </c>
      <c r="N74" s="16">
        <v>374.7</v>
      </c>
      <c r="O74" s="16">
        <v>37095.300000000003</v>
      </c>
      <c r="P74" s="16">
        <v>24605.300000000003</v>
      </c>
      <c r="Q74" s="14">
        <v>2013</v>
      </c>
      <c r="R74" s="18">
        <v>41518</v>
      </c>
      <c r="S74" t="str">
        <f t="shared" si="1"/>
        <v>Sep</v>
      </c>
    </row>
    <row r="75" spans="1:19" ht="15.75" customHeight="1">
      <c r="A75" s="14" t="s">
        <v>175</v>
      </c>
      <c r="B75" s="14" t="s">
        <v>35</v>
      </c>
      <c r="C75" s="14" t="s">
        <v>36</v>
      </c>
      <c r="D75" s="14" t="s">
        <v>45</v>
      </c>
      <c r="E75" s="14" t="s">
        <v>46</v>
      </c>
      <c r="F75" s="14" t="s">
        <v>80</v>
      </c>
      <c r="G75" s="15">
        <v>5</v>
      </c>
      <c r="H75" s="15">
        <v>15</v>
      </c>
      <c r="I75" s="14">
        <v>663</v>
      </c>
      <c r="J75" s="16">
        <v>3315</v>
      </c>
      <c r="K75" s="17">
        <v>0.01</v>
      </c>
      <c r="L75" s="16" t="s">
        <v>95</v>
      </c>
      <c r="M75" s="16">
        <v>9945</v>
      </c>
      <c r="N75" s="16">
        <v>99.45</v>
      </c>
      <c r="O75" s="16">
        <v>9845.5499999999993</v>
      </c>
      <c r="P75" s="16">
        <v>6530.5499999999993</v>
      </c>
      <c r="Q75" s="14">
        <v>2013</v>
      </c>
      <c r="R75" s="18">
        <v>41548</v>
      </c>
      <c r="S75" t="str">
        <f t="shared" si="1"/>
        <v>Oct</v>
      </c>
    </row>
    <row r="76" spans="1:19" ht="15.75" customHeight="1">
      <c r="A76" s="14" t="s">
        <v>176</v>
      </c>
      <c r="B76" s="14" t="s">
        <v>35</v>
      </c>
      <c r="C76" s="14" t="s">
        <v>36</v>
      </c>
      <c r="D76" s="14" t="s">
        <v>41</v>
      </c>
      <c r="E76" s="14" t="s">
        <v>42</v>
      </c>
      <c r="F76" s="14" t="s">
        <v>81</v>
      </c>
      <c r="G76" s="15">
        <v>10</v>
      </c>
      <c r="H76" s="15">
        <v>20</v>
      </c>
      <c r="I76" s="14">
        <v>1514</v>
      </c>
      <c r="J76" s="16">
        <v>15140</v>
      </c>
      <c r="K76" s="17">
        <v>0.01</v>
      </c>
      <c r="L76" s="16" t="s">
        <v>95</v>
      </c>
      <c r="M76" s="16">
        <v>30280</v>
      </c>
      <c r="N76" s="16">
        <v>302.8</v>
      </c>
      <c r="O76" s="16">
        <v>29977.200000000001</v>
      </c>
      <c r="P76" s="16">
        <v>14837.2</v>
      </c>
      <c r="Q76" s="14">
        <v>2014</v>
      </c>
      <c r="R76" s="18">
        <v>41671</v>
      </c>
      <c r="S76" t="str">
        <f t="shared" si="1"/>
        <v>Feb</v>
      </c>
    </row>
    <row r="77" spans="1:19" ht="15.75" customHeight="1">
      <c r="A77" s="14" t="s">
        <v>177</v>
      </c>
      <c r="B77" s="14" t="s">
        <v>35</v>
      </c>
      <c r="C77" s="14" t="s">
        <v>36</v>
      </c>
      <c r="D77" s="14" t="s">
        <v>39</v>
      </c>
      <c r="E77" s="14" t="s">
        <v>40</v>
      </c>
      <c r="F77" s="14" t="s">
        <v>81</v>
      </c>
      <c r="G77" s="15">
        <v>10</v>
      </c>
      <c r="H77" s="15">
        <v>20</v>
      </c>
      <c r="I77" s="14">
        <v>4492</v>
      </c>
      <c r="J77" s="16">
        <v>44920</v>
      </c>
      <c r="K77" s="17">
        <v>1.0001272102785905E-2</v>
      </c>
      <c r="L77" s="16" t="s">
        <v>95</v>
      </c>
      <c r="M77" s="16">
        <v>89840</v>
      </c>
      <c r="N77" s="16">
        <v>898.51428571428573</v>
      </c>
      <c r="O77" s="16">
        <v>88941.485714285707</v>
      </c>
      <c r="P77" s="16">
        <v>44021.485714285707</v>
      </c>
      <c r="Q77" s="14">
        <v>2014</v>
      </c>
      <c r="R77" s="18">
        <v>41730</v>
      </c>
      <c r="S77" t="str">
        <f t="shared" si="1"/>
        <v>Apr</v>
      </c>
    </row>
    <row r="78" spans="1:19" ht="15.75" customHeight="1">
      <c r="A78" s="14" t="s">
        <v>178</v>
      </c>
      <c r="B78" s="14" t="s">
        <v>35</v>
      </c>
      <c r="C78" s="14" t="s">
        <v>36</v>
      </c>
      <c r="D78" s="14" t="s">
        <v>45</v>
      </c>
      <c r="E78" s="14" t="s">
        <v>46</v>
      </c>
      <c r="F78" s="14" t="s">
        <v>81</v>
      </c>
      <c r="G78" s="15">
        <v>10</v>
      </c>
      <c r="H78" s="15">
        <v>20</v>
      </c>
      <c r="I78" s="14">
        <v>727</v>
      </c>
      <c r="J78" s="16">
        <v>7270</v>
      </c>
      <c r="K78" s="17">
        <v>0.01</v>
      </c>
      <c r="L78" s="16" t="s">
        <v>95</v>
      </c>
      <c r="M78" s="16">
        <v>14540</v>
      </c>
      <c r="N78" s="16">
        <v>145.4</v>
      </c>
      <c r="O78" s="16">
        <v>14394.6</v>
      </c>
      <c r="P78" s="16">
        <v>7124.6</v>
      </c>
      <c r="Q78" s="14">
        <v>2014</v>
      </c>
      <c r="R78" s="18">
        <v>41791</v>
      </c>
      <c r="S78" t="str">
        <f t="shared" si="1"/>
        <v>Jun</v>
      </c>
    </row>
    <row r="79" spans="1:19" ht="15.75" customHeight="1">
      <c r="A79" s="14" t="s">
        <v>179</v>
      </c>
      <c r="B79" s="14" t="s">
        <v>31</v>
      </c>
      <c r="C79" s="14" t="s">
        <v>32</v>
      </c>
      <c r="D79" s="14" t="s">
        <v>45</v>
      </c>
      <c r="E79" s="14" t="s">
        <v>46</v>
      </c>
      <c r="F79" s="14" t="s">
        <v>81</v>
      </c>
      <c r="G79" s="15">
        <v>10</v>
      </c>
      <c r="H79" s="15">
        <v>20</v>
      </c>
      <c r="I79" s="14">
        <v>787</v>
      </c>
      <c r="J79" s="16">
        <v>7870</v>
      </c>
      <c r="K79" s="17">
        <v>0.01</v>
      </c>
      <c r="L79" s="16" t="s">
        <v>95</v>
      </c>
      <c r="M79" s="16">
        <v>15740</v>
      </c>
      <c r="N79" s="16">
        <v>157.4</v>
      </c>
      <c r="O79" s="16">
        <v>15582.6</v>
      </c>
      <c r="P79" s="16">
        <v>7712.6</v>
      </c>
      <c r="Q79" s="14">
        <v>2014</v>
      </c>
      <c r="R79" s="18">
        <v>41791</v>
      </c>
      <c r="S79" t="str">
        <f t="shared" si="1"/>
        <v>Jun</v>
      </c>
    </row>
    <row r="80" spans="1:19" ht="15.75" customHeight="1">
      <c r="A80" s="14" t="s">
        <v>180</v>
      </c>
      <c r="B80" s="14" t="s">
        <v>33</v>
      </c>
      <c r="C80" s="14" t="s">
        <v>34</v>
      </c>
      <c r="D80" s="14" t="s">
        <v>45</v>
      </c>
      <c r="E80" s="14" t="s">
        <v>46</v>
      </c>
      <c r="F80" s="14" t="s">
        <v>81</v>
      </c>
      <c r="G80" s="15">
        <v>10</v>
      </c>
      <c r="H80" s="15">
        <v>20</v>
      </c>
      <c r="I80" s="14">
        <v>1823</v>
      </c>
      <c r="J80" s="16">
        <v>18230</v>
      </c>
      <c r="K80" s="17">
        <v>0.01</v>
      </c>
      <c r="L80" s="16" t="s">
        <v>95</v>
      </c>
      <c r="M80" s="16">
        <v>36460</v>
      </c>
      <c r="N80" s="16">
        <v>364.6</v>
      </c>
      <c r="O80" s="16">
        <v>36095.4</v>
      </c>
      <c r="P80" s="16">
        <v>17865.400000000001</v>
      </c>
      <c r="Q80" s="14">
        <v>2014</v>
      </c>
      <c r="R80" s="18">
        <v>41821</v>
      </c>
      <c r="S80" t="str">
        <f t="shared" si="1"/>
        <v>Jul</v>
      </c>
    </row>
    <row r="81" spans="1:19" ht="15.75" customHeight="1">
      <c r="A81" s="14" t="s">
        <v>181</v>
      </c>
      <c r="B81" s="14" t="s">
        <v>29</v>
      </c>
      <c r="C81" s="14" t="s">
        <v>30</v>
      </c>
      <c r="D81" s="14" t="s">
        <v>41</v>
      </c>
      <c r="E81" s="14" t="s">
        <v>42</v>
      </c>
      <c r="F81" s="14" t="s">
        <v>81</v>
      </c>
      <c r="G81" s="15">
        <v>10</v>
      </c>
      <c r="H81" s="15">
        <v>20</v>
      </c>
      <c r="I81" s="14">
        <v>747</v>
      </c>
      <c r="J81" s="16">
        <v>7470</v>
      </c>
      <c r="K81" s="17">
        <v>0.01</v>
      </c>
      <c r="L81" s="16" t="s">
        <v>95</v>
      </c>
      <c r="M81" s="16">
        <v>14940</v>
      </c>
      <c r="N81" s="16">
        <v>149.4</v>
      </c>
      <c r="O81" s="16">
        <v>14790.6</v>
      </c>
      <c r="P81" s="16">
        <v>7320.6</v>
      </c>
      <c r="Q81" s="14">
        <v>2014</v>
      </c>
      <c r="R81" s="18">
        <v>41883</v>
      </c>
      <c r="S81" t="str">
        <f t="shared" si="1"/>
        <v>Sep</v>
      </c>
    </row>
    <row r="82" spans="1:19" ht="15.75" customHeight="1">
      <c r="A82" s="14" t="s">
        <v>166</v>
      </c>
      <c r="B82" s="14" t="s">
        <v>29</v>
      </c>
      <c r="C82" s="14" t="s">
        <v>30</v>
      </c>
      <c r="D82" s="14" t="s">
        <v>43</v>
      </c>
      <c r="E82" s="14" t="s">
        <v>44</v>
      </c>
      <c r="F82" s="14" t="s">
        <v>81</v>
      </c>
      <c r="G82" s="15">
        <v>10</v>
      </c>
      <c r="H82" s="15">
        <v>20</v>
      </c>
      <c r="I82" s="14">
        <v>766</v>
      </c>
      <c r="J82" s="16">
        <v>7660</v>
      </c>
      <c r="K82" s="17">
        <v>0.01</v>
      </c>
      <c r="L82" s="16" t="s">
        <v>95</v>
      </c>
      <c r="M82" s="16">
        <v>15320</v>
      </c>
      <c r="N82" s="16">
        <v>153.20000000000002</v>
      </c>
      <c r="O82" s="16">
        <v>15166.8</v>
      </c>
      <c r="P82" s="16">
        <v>7506.7999999999993</v>
      </c>
      <c r="Q82" s="14">
        <v>2013</v>
      </c>
      <c r="R82" s="18">
        <v>41548</v>
      </c>
      <c r="S82" t="str">
        <f t="shared" si="1"/>
        <v>Oct</v>
      </c>
    </row>
    <row r="83" spans="1:19" ht="15.75" customHeight="1">
      <c r="A83" s="14" t="s">
        <v>182</v>
      </c>
      <c r="B83" s="14" t="s">
        <v>35</v>
      </c>
      <c r="C83" s="14" t="s">
        <v>36</v>
      </c>
      <c r="D83" s="14" t="s">
        <v>47</v>
      </c>
      <c r="E83" s="14" t="s">
        <v>48</v>
      </c>
      <c r="F83" s="14" t="s">
        <v>81</v>
      </c>
      <c r="G83" s="15">
        <v>10</v>
      </c>
      <c r="H83" s="15">
        <v>20</v>
      </c>
      <c r="I83" s="14">
        <v>2905</v>
      </c>
      <c r="J83" s="16">
        <v>29050</v>
      </c>
      <c r="K83" s="17">
        <v>0.01</v>
      </c>
      <c r="L83" s="16" t="s">
        <v>95</v>
      </c>
      <c r="M83" s="16">
        <v>58100</v>
      </c>
      <c r="N83" s="16">
        <v>581</v>
      </c>
      <c r="O83" s="16">
        <v>57519</v>
      </c>
      <c r="P83" s="16">
        <v>28469</v>
      </c>
      <c r="Q83" s="14">
        <v>2014</v>
      </c>
      <c r="R83" s="18">
        <v>41944</v>
      </c>
      <c r="S83" t="str">
        <f t="shared" si="1"/>
        <v>Nov</v>
      </c>
    </row>
    <row r="84" spans="1:19" ht="15.75" customHeight="1">
      <c r="A84" s="14" t="s">
        <v>169</v>
      </c>
      <c r="B84" s="14" t="s">
        <v>31</v>
      </c>
      <c r="C84" s="14" t="s">
        <v>32</v>
      </c>
      <c r="D84" s="14" t="s">
        <v>39</v>
      </c>
      <c r="E84" s="14" t="s">
        <v>40</v>
      </c>
      <c r="F84" s="14" t="s">
        <v>81</v>
      </c>
      <c r="G84" s="15">
        <v>10</v>
      </c>
      <c r="H84" s="15">
        <v>20</v>
      </c>
      <c r="I84" s="14">
        <v>2155</v>
      </c>
      <c r="J84" s="16">
        <v>21550</v>
      </c>
      <c r="K84" s="17">
        <v>0.01</v>
      </c>
      <c r="L84" s="16" t="s">
        <v>95</v>
      </c>
      <c r="M84" s="16">
        <v>43100</v>
      </c>
      <c r="N84" s="16">
        <v>431</v>
      </c>
      <c r="O84" s="16">
        <v>42669</v>
      </c>
      <c r="P84" s="16">
        <v>21119</v>
      </c>
      <c r="Q84" s="14">
        <v>2014</v>
      </c>
      <c r="R84" s="18">
        <v>41974</v>
      </c>
      <c r="S84" t="str">
        <f t="shared" si="1"/>
        <v>Dec</v>
      </c>
    </row>
    <row r="85" spans="1:19" ht="15.75" customHeight="1">
      <c r="A85" s="14" t="s">
        <v>183</v>
      </c>
      <c r="B85" s="14" t="s">
        <v>31</v>
      </c>
      <c r="C85" s="14" t="s">
        <v>32</v>
      </c>
      <c r="D85" s="14" t="s">
        <v>39</v>
      </c>
      <c r="E85" s="14" t="s">
        <v>40</v>
      </c>
      <c r="F85" s="14" t="s">
        <v>82</v>
      </c>
      <c r="G85" s="15">
        <v>120</v>
      </c>
      <c r="H85" s="15">
        <v>180</v>
      </c>
      <c r="I85" s="14">
        <v>3864</v>
      </c>
      <c r="J85" s="16">
        <v>463680</v>
      </c>
      <c r="K85" s="17">
        <v>0.01</v>
      </c>
      <c r="L85" s="16" t="s">
        <v>95</v>
      </c>
      <c r="M85" s="16">
        <v>695520</v>
      </c>
      <c r="N85" s="16">
        <v>6955.2</v>
      </c>
      <c r="O85" s="16">
        <v>688564.8</v>
      </c>
      <c r="P85" s="16">
        <v>224884.80000000005</v>
      </c>
      <c r="Q85" s="14">
        <v>2014</v>
      </c>
      <c r="R85" s="18">
        <v>41730</v>
      </c>
      <c r="S85" t="str">
        <f t="shared" si="1"/>
        <v>Apr</v>
      </c>
    </row>
    <row r="86" spans="1:19" ht="15.75" customHeight="1">
      <c r="A86" s="14" t="s">
        <v>184</v>
      </c>
      <c r="B86" s="14" t="s">
        <v>33</v>
      </c>
      <c r="C86" s="14" t="s">
        <v>34</v>
      </c>
      <c r="D86" s="14" t="s">
        <v>39</v>
      </c>
      <c r="E86" s="14" t="s">
        <v>40</v>
      </c>
      <c r="F86" s="14" t="s">
        <v>82</v>
      </c>
      <c r="G86" s="15">
        <v>120</v>
      </c>
      <c r="H86" s="15">
        <v>180</v>
      </c>
      <c r="I86" s="14">
        <v>362</v>
      </c>
      <c r="J86" s="16">
        <v>43440</v>
      </c>
      <c r="K86" s="17">
        <v>0.01</v>
      </c>
      <c r="L86" s="16" t="s">
        <v>95</v>
      </c>
      <c r="M86" s="16">
        <v>65160</v>
      </c>
      <c r="N86" s="16">
        <v>651.6</v>
      </c>
      <c r="O86" s="16">
        <v>64508.4</v>
      </c>
      <c r="P86" s="16">
        <v>21068.400000000001</v>
      </c>
      <c r="Q86" s="14">
        <v>2014</v>
      </c>
      <c r="R86" s="18">
        <v>41760</v>
      </c>
      <c r="S86" t="str">
        <f t="shared" si="1"/>
        <v>May</v>
      </c>
    </row>
    <row r="87" spans="1:19" ht="15.75" customHeight="1">
      <c r="A87" s="14" t="s">
        <v>185</v>
      </c>
      <c r="B87" s="14" t="s">
        <v>27</v>
      </c>
      <c r="C87" s="14" t="s">
        <v>28</v>
      </c>
      <c r="D87" s="14" t="s">
        <v>45</v>
      </c>
      <c r="E87" s="14" t="s">
        <v>46</v>
      </c>
      <c r="F87" s="14" t="s">
        <v>82</v>
      </c>
      <c r="G87" s="15">
        <v>120</v>
      </c>
      <c r="H87" s="15">
        <v>180</v>
      </c>
      <c r="I87" s="14">
        <v>923</v>
      </c>
      <c r="J87" s="16">
        <v>110760</v>
      </c>
      <c r="K87" s="17">
        <v>0.01</v>
      </c>
      <c r="L87" s="16" t="s">
        <v>95</v>
      </c>
      <c r="M87" s="16">
        <v>166140</v>
      </c>
      <c r="N87" s="16">
        <v>1661.4</v>
      </c>
      <c r="O87" s="16">
        <v>164478.6</v>
      </c>
      <c r="P87" s="16">
        <v>53718.600000000006</v>
      </c>
      <c r="Q87" s="14">
        <v>2014</v>
      </c>
      <c r="R87" s="18">
        <v>41852</v>
      </c>
      <c r="S87" t="str">
        <f t="shared" si="1"/>
        <v>Aug</v>
      </c>
    </row>
    <row r="88" spans="1:19" ht="15.75" customHeight="1">
      <c r="A88" s="14" t="s">
        <v>175</v>
      </c>
      <c r="B88" s="14" t="s">
        <v>35</v>
      </c>
      <c r="C88" s="14" t="s">
        <v>36</v>
      </c>
      <c r="D88" s="14" t="s">
        <v>45</v>
      </c>
      <c r="E88" s="14" t="s">
        <v>46</v>
      </c>
      <c r="F88" s="14" t="s">
        <v>82</v>
      </c>
      <c r="G88" s="15">
        <v>120</v>
      </c>
      <c r="H88" s="15">
        <v>180</v>
      </c>
      <c r="I88" s="14">
        <v>663</v>
      </c>
      <c r="J88" s="16">
        <v>79560</v>
      </c>
      <c r="K88" s="17">
        <v>0.01</v>
      </c>
      <c r="L88" s="16" t="s">
        <v>95</v>
      </c>
      <c r="M88" s="16">
        <v>119340</v>
      </c>
      <c r="N88" s="16">
        <v>1193.4000000000001</v>
      </c>
      <c r="O88" s="16">
        <v>118146.6</v>
      </c>
      <c r="P88" s="16">
        <v>38586.600000000006</v>
      </c>
      <c r="Q88" s="14">
        <v>2013</v>
      </c>
      <c r="R88" s="18">
        <v>41548</v>
      </c>
      <c r="S88" t="str">
        <f t="shared" si="1"/>
        <v>Oct</v>
      </c>
    </row>
    <row r="89" spans="1:19" ht="15.75" customHeight="1">
      <c r="A89" s="14" t="s">
        <v>138</v>
      </c>
      <c r="B89" s="14" t="s">
        <v>27</v>
      </c>
      <c r="C89" s="14" t="s">
        <v>28</v>
      </c>
      <c r="D89" s="14" t="s">
        <v>39</v>
      </c>
      <c r="E89" s="14" t="s">
        <v>40</v>
      </c>
      <c r="F89" s="14" t="s">
        <v>82</v>
      </c>
      <c r="G89" s="15">
        <v>120</v>
      </c>
      <c r="H89" s="15">
        <v>180</v>
      </c>
      <c r="I89" s="14">
        <v>2092</v>
      </c>
      <c r="J89" s="16">
        <v>251040</v>
      </c>
      <c r="K89" s="17">
        <v>0.01</v>
      </c>
      <c r="L89" s="16" t="s">
        <v>95</v>
      </c>
      <c r="M89" s="16">
        <v>376560</v>
      </c>
      <c r="N89" s="16">
        <v>3765.6</v>
      </c>
      <c r="O89" s="16">
        <v>372794.4</v>
      </c>
      <c r="P89" s="16">
        <v>121754.40000000002</v>
      </c>
      <c r="Q89" s="14">
        <v>2013</v>
      </c>
      <c r="R89" s="18">
        <v>41579</v>
      </c>
      <c r="S89" t="str">
        <f t="shared" si="1"/>
        <v>Nov</v>
      </c>
    </row>
    <row r="90" spans="1:19" ht="15.75" customHeight="1">
      <c r="A90" s="14" t="s">
        <v>186</v>
      </c>
      <c r="B90" s="14" t="s">
        <v>29</v>
      </c>
      <c r="C90" s="14" t="s">
        <v>30</v>
      </c>
      <c r="D90" s="14" t="s">
        <v>39</v>
      </c>
      <c r="E90" s="14" t="s">
        <v>40</v>
      </c>
      <c r="F90" s="14" t="s">
        <v>83</v>
      </c>
      <c r="G90" s="15">
        <v>250</v>
      </c>
      <c r="H90" s="15">
        <v>300</v>
      </c>
      <c r="I90" s="14">
        <v>263</v>
      </c>
      <c r="J90" s="16">
        <v>65750</v>
      </c>
      <c r="K90" s="17">
        <v>0.01</v>
      </c>
      <c r="L90" s="16" t="s">
        <v>95</v>
      </c>
      <c r="M90" s="16">
        <v>78900</v>
      </c>
      <c r="N90" s="16">
        <v>789</v>
      </c>
      <c r="O90" s="16">
        <v>78111</v>
      </c>
      <c r="P90" s="16">
        <v>12361</v>
      </c>
      <c r="Q90" s="14">
        <v>2014</v>
      </c>
      <c r="R90" s="18">
        <v>41699</v>
      </c>
      <c r="S90" t="str">
        <f t="shared" si="1"/>
        <v>Mar</v>
      </c>
    </row>
    <row r="91" spans="1:19" ht="15.75" customHeight="1">
      <c r="A91" s="14" t="s">
        <v>187</v>
      </c>
      <c r="B91" s="14" t="s">
        <v>27</v>
      </c>
      <c r="C91" s="14" t="s">
        <v>28</v>
      </c>
      <c r="D91" s="14" t="s">
        <v>39</v>
      </c>
      <c r="E91" s="14" t="s">
        <v>40</v>
      </c>
      <c r="F91" s="14" t="s">
        <v>83</v>
      </c>
      <c r="G91" s="15">
        <v>250</v>
      </c>
      <c r="H91" s="15">
        <v>300</v>
      </c>
      <c r="I91" s="14">
        <v>943</v>
      </c>
      <c r="J91" s="16">
        <v>235750</v>
      </c>
      <c r="K91" s="17">
        <v>1.0005302226935313E-2</v>
      </c>
      <c r="L91" s="16" t="s">
        <v>95</v>
      </c>
      <c r="M91" s="16">
        <v>282900</v>
      </c>
      <c r="N91" s="16">
        <v>2830.5</v>
      </c>
      <c r="O91" s="16">
        <v>280069.5</v>
      </c>
      <c r="P91" s="16">
        <v>44319.5</v>
      </c>
      <c r="Q91" s="14">
        <v>2014</v>
      </c>
      <c r="R91" s="18">
        <v>41730</v>
      </c>
      <c r="S91" t="str">
        <f t="shared" si="1"/>
        <v>Apr</v>
      </c>
    </row>
    <row r="92" spans="1:19" ht="15.75" customHeight="1">
      <c r="A92" s="14" t="s">
        <v>178</v>
      </c>
      <c r="B92" s="14" t="s">
        <v>35</v>
      </c>
      <c r="C92" s="14" t="s">
        <v>36</v>
      </c>
      <c r="D92" s="14" t="s">
        <v>45</v>
      </c>
      <c r="E92" s="14" t="s">
        <v>46</v>
      </c>
      <c r="F92" s="14" t="s">
        <v>83</v>
      </c>
      <c r="G92" s="15">
        <v>250</v>
      </c>
      <c r="H92" s="15">
        <v>300</v>
      </c>
      <c r="I92" s="14">
        <v>727</v>
      </c>
      <c r="J92" s="16">
        <v>181750</v>
      </c>
      <c r="K92" s="17">
        <v>0.01</v>
      </c>
      <c r="L92" s="16" t="s">
        <v>95</v>
      </c>
      <c r="M92" s="16">
        <v>218100</v>
      </c>
      <c r="N92" s="16">
        <v>2181</v>
      </c>
      <c r="O92" s="16">
        <v>215919</v>
      </c>
      <c r="P92" s="16">
        <v>34169</v>
      </c>
      <c r="Q92" s="14">
        <v>2014</v>
      </c>
      <c r="R92" s="18">
        <v>41791</v>
      </c>
      <c r="S92" t="str">
        <f t="shared" si="1"/>
        <v>Jun</v>
      </c>
    </row>
    <row r="93" spans="1:19" ht="15.75" customHeight="1">
      <c r="A93" s="14" t="s">
        <v>179</v>
      </c>
      <c r="B93" s="14" t="s">
        <v>31</v>
      </c>
      <c r="C93" s="14" t="s">
        <v>32</v>
      </c>
      <c r="D93" s="14" t="s">
        <v>45</v>
      </c>
      <c r="E93" s="14" t="s">
        <v>46</v>
      </c>
      <c r="F93" s="14" t="s">
        <v>83</v>
      </c>
      <c r="G93" s="15">
        <v>250</v>
      </c>
      <c r="H93" s="15">
        <v>300</v>
      </c>
      <c r="I93" s="14">
        <v>787</v>
      </c>
      <c r="J93" s="16">
        <v>196750</v>
      </c>
      <c r="K93" s="17">
        <v>0.01</v>
      </c>
      <c r="L93" s="16" t="s">
        <v>95</v>
      </c>
      <c r="M93" s="16">
        <v>236100</v>
      </c>
      <c r="N93" s="16">
        <v>2361</v>
      </c>
      <c r="O93" s="16">
        <v>233739</v>
      </c>
      <c r="P93" s="16">
        <v>36989</v>
      </c>
      <c r="Q93" s="14">
        <v>2014</v>
      </c>
      <c r="R93" s="18">
        <v>41791</v>
      </c>
      <c r="S93" t="str">
        <f t="shared" si="1"/>
        <v>Jun</v>
      </c>
    </row>
    <row r="94" spans="1:19" ht="15.75" customHeight="1">
      <c r="A94" s="14" t="s">
        <v>188</v>
      </c>
      <c r="B94" s="14" t="s">
        <v>29</v>
      </c>
      <c r="C94" s="14" t="s">
        <v>30</v>
      </c>
      <c r="D94" s="14" t="s">
        <v>47</v>
      </c>
      <c r="E94" s="14" t="s">
        <v>48</v>
      </c>
      <c r="F94" s="14" t="s">
        <v>83</v>
      </c>
      <c r="G94" s="15">
        <v>250</v>
      </c>
      <c r="H94" s="15">
        <v>300</v>
      </c>
      <c r="I94" s="14">
        <v>986</v>
      </c>
      <c r="J94" s="16">
        <v>246500</v>
      </c>
      <c r="K94" s="17">
        <v>0.01</v>
      </c>
      <c r="L94" s="16" t="s">
        <v>95</v>
      </c>
      <c r="M94" s="16">
        <v>295800</v>
      </c>
      <c r="N94" s="16">
        <v>2958</v>
      </c>
      <c r="O94" s="16">
        <v>292842</v>
      </c>
      <c r="P94" s="16">
        <v>46342</v>
      </c>
      <c r="Q94" s="14">
        <v>2014</v>
      </c>
      <c r="R94" s="18">
        <v>41883</v>
      </c>
      <c r="S94" t="str">
        <f t="shared" si="1"/>
        <v>Sep</v>
      </c>
    </row>
    <row r="95" spans="1:19" ht="15.75" customHeight="1">
      <c r="A95" s="14" t="s">
        <v>167</v>
      </c>
      <c r="B95" s="14" t="s">
        <v>33</v>
      </c>
      <c r="C95" s="14" t="s">
        <v>34</v>
      </c>
      <c r="D95" s="14" t="s">
        <v>47</v>
      </c>
      <c r="E95" s="14" t="s">
        <v>48</v>
      </c>
      <c r="F95" s="14" t="s">
        <v>83</v>
      </c>
      <c r="G95" s="15">
        <v>250</v>
      </c>
      <c r="H95" s="15">
        <v>300</v>
      </c>
      <c r="I95" s="14">
        <v>494</v>
      </c>
      <c r="J95" s="16">
        <v>123500</v>
      </c>
      <c r="K95" s="17">
        <v>0.01</v>
      </c>
      <c r="L95" s="16" t="s">
        <v>95</v>
      </c>
      <c r="M95" s="16">
        <v>148200</v>
      </c>
      <c r="N95" s="16">
        <v>1482</v>
      </c>
      <c r="O95" s="16">
        <v>146718</v>
      </c>
      <c r="P95" s="16">
        <v>23218</v>
      </c>
      <c r="Q95" s="14">
        <v>2013</v>
      </c>
      <c r="R95" s="18">
        <v>41548</v>
      </c>
      <c r="S95" t="str">
        <f t="shared" si="1"/>
        <v>Oct</v>
      </c>
    </row>
    <row r="96" spans="1:19" ht="15.75" customHeight="1">
      <c r="A96" s="14" t="s">
        <v>168</v>
      </c>
      <c r="B96" s="14" t="s">
        <v>33</v>
      </c>
      <c r="C96" s="14" t="s">
        <v>34</v>
      </c>
      <c r="D96" s="14" t="s">
        <v>39</v>
      </c>
      <c r="E96" s="14" t="s">
        <v>40</v>
      </c>
      <c r="F96" s="14" t="s">
        <v>83</v>
      </c>
      <c r="G96" s="15">
        <v>250</v>
      </c>
      <c r="H96" s="15">
        <v>300</v>
      </c>
      <c r="I96" s="14">
        <v>1397</v>
      </c>
      <c r="J96" s="16">
        <v>349250</v>
      </c>
      <c r="K96" s="17">
        <v>0.01</v>
      </c>
      <c r="L96" s="16" t="s">
        <v>95</v>
      </c>
      <c r="M96" s="16">
        <v>419100</v>
      </c>
      <c r="N96" s="16">
        <v>4191</v>
      </c>
      <c r="O96" s="16">
        <v>414909</v>
      </c>
      <c r="P96" s="16">
        <v>65659</v>
      </c>
      <c r="Q96" s="14">
        <v>2014</v>
      </c>
      <c r="R96" s="18">
        <v>41913</v>
      </c>
      <c r="S96" t="str">
        <f t="shared" si="1"/>
        <v>Oct</v>
      </c>
    </row>
    <row r="97" spans="1:19" ht="15.75" customHeight="1">
      <c r="A97" s="14" t="s">
        <v>189</v>
      </c>
      <c r="B97" s="14" t="s">
        <v>31</v>
      </c>
      <c r="C97" s="14" t="s">
        <v>32</v>
      </c>
      <c r="D97" s="14" t="s">
        <v>45</v>
      </c>
      <c r="E97" s="14" t="s">
        <v>46</v>
      </c>
      <c r="F97" s="14" t="s">
        <v>83</v>
      </c>
      <c r="G97" s="15">
        <v>250</v>
      </c>
      <c r="H97" s="15">
        <v>300</v>
      </c>
      <c r="I97" s="14">
        <v>1744</v>
      </c>
      <c r="J97" s="16">
        <v>436000</v>
      </c>
      <c r="K97" s="17">
        <v>0.01</v>
      </c>
      <c r="L97" s="16" t="s">
        <v>95</v>
      </c>
      <c r="M97" s="16">
        <v>523200</v>
      </c>
      <c r="N97" s="16">
        <v>5232</v>
      </c>
      <c r="O97" s="16">
        <v>517968</v>
      </c>
      <c r="P97" s="16">
        <v>81968</v>
      </c>
      <c r="Q97" s="14">
        <v>2014</v>
      </c>
      <c r="R97" s="18">
        <v>41944</v>
      </c>
      <c r="S97" t="str">
        <f t="shared" si="1"/>
        <v>Nov</v>
      </c>
    </row>
    <row r="98" spans="1:19" ht="15.75" customHeight="1">
      <c r="A98" s="14" t="s">
        <v>190</v>
      </c>
      <c r="B98" s="14" t="s">
        <v>35</v>
      </c>
      <c r="C98" s="14" t="s">
        <v>36</v>
      </c>
      <c r="D98" s="14" t="s">
        <v>43</v>
      </c>
      <c r="E98" s="14" t="s">
        <v>44</v>
      </c>
      <c r="F98" s="14" t="s">
        <v>84</v>
      </c>
      <c r="G98" s="15">
        <v>200</v>
      </c>
      <c r="H98" s="15">
        <v>350</v>
      </c>
      <c r="I98" s="14">
        <v>1989</v>
      </c>
      <c r="J98" s="16">
        <v>397800</v>
      </c>
      <c r="K98" s="17">
        <v>0.01</v>
      </c>
      <c r="L98" s="16" t="s">
        <v>95</v>
      </c>
      <c r="M98" s="16">
        <v>696150</v>
      </c>
      <c r="N98" s="16">
        <v>6961.5</v>
      </c>
      <c r="O98" s="16">
        <v>689188.5</v>
      </c>
      <c r="P98" s="16">
        <v>291388.5</v>
      </c>
      <c r="Q98" s="14">
        <v>2013</v>
      </c>
      <c r="R98" s="18">
        <v>41518</v>
      </c>
      <c r="S98" t="str">
        <f t="shared" si="1"/>
        <v>Sep</v>
      </c>
    </row>
    <row r="99" spans="1:19" ht="15.75" customHeight="1">
      <c r="A99" s="14" t="s">
        <v>191</v>
      </c>
      <c r="B99" s="14" t="s">
        <v>31</v>
      </c>
      <c r="C99" s="14" t="s">
        <v>32</v>
      </c>
      <c r="D99" s="14" t="s">
        <v>41</v>
      </c>
      <c r="E99" s="14" t="s">
        <v>42</v>
      </c>
      <c r="F99" s="14" t="s">
        <v>84</v>
      </c>
      <c r="G99" s="15">
        <v>200</v>
      </c>
      <c r="H99" s="15">
        <v>350</v>
      </c>
      <c r="I99" s="14">
        <v>321</v>
      </c>
      <c r="J99" s="16">
        <v>64200</v>
      </c>
      <c r="K99" s="17">
        <v>0.01</v>
      </c>
      <c r="L99" s="16" t="s">
        <v>95</v>
      </c>
      <c r="M99" s="16">
        <v>112350</v>
      </c>
      <c r="N99" s="16">
        <v>1123.5</v>
      </c>
      <c r="O99" s="16">
        <v>111226.5</v>
      </c>
      <c r="P99" s="16">
        <v>47026.5</v>
      </c>
      <c r="Q99" s="14">
        <v>2013</v>
      </c>
      <c r="R99" s="18">
        <v>41579</v>
      </c>
      <c r="S99" t="str">
        <f t="shared" si="1"/>
        <v>Nov</v>
      </c>
    </row>
    <row r="100" spans="1:19" ht="15.75" customHeight="1">
      <c r="A100" s="14" t="s">
        <v>192</v>
      </c>
      <c r="B100" s="14" t="s">
        <v>27</v>
      </c>
      <c r="C100" s="14" t="s">
        <v>28</v>
      </c>
      <c r="D100" s="14" t="s">
        <v>45</v>
      </c>
      <c r="E100" s="14" t="s">
        <v>46</v>
      </c>
      <c r="F100" s="14" t="s">
        <v>79</v>
      </c>
      <c r="G100" s="15">
        <v>3</v>
      </c>
      <c r="H100" s="15">
        <v>20</v>
      </c>
      <c r="I100" s="14">
        <v>742</v>
      </c>
      <c r="J100" s="16">
        <v>2226</v>
      </c>
      <c r="K100" s="17">
        <v>2.0013477088948788E-2</v>
      </c>
      <c r="L100" s="16" t="s">
        <v>95</v>
      </c>
      <c r="M100" s="16">
        <v>14840</v>
      </c>
      <c r="N100" s="16">
        <v>297</v>
      </c>
      <c r="O100" s="16">
        <v>14543</v>
      </c>
      <c r="P100" s="16">
        <v>12317</v>
      </c>
      <c r="Q100" s="14">
        <v>2014</v>
      </c>
      <c r="R100" s="18">
        <v>41730</v>
      </c>
      <c r="S100" t="str">
        <f t="shared" si="1"/>
        <v>Apr</v>
      </c>
    </row>
    <row r="101" spans="1:19" ht="15.75" customHeight="1">
      <c r="A101" s="14" t="s">
        <v>193</v>
      </c>
      <c r="B101" s="14" t="s">
        <v>27</v>
      </c>
      <c r="C101" s="14" t="s">
        <v>28</v>
      </c>
      <c r="D101" s="14" t="s">
        <v>43</v>
      </c>
      <c r="E101" s="14" t="s">
        <v>44</v>
      </c>
      <c r="F101" s="14" t="s">
        <v>79</v>
      </c>
      <c r="G101" s="15">
        <v>3</v>
      </c>
      <c r="H101" s="15">
        <v>20</v>
      </c>
      <c r="I101" s="14">
        <v>1295</v>
      </c>
      <c r="J101" s="16">
        <v>3885</v>
      </c>
      <c r="K101" s="17">
        <v>0.02</v>
      </c>
      <c r="L101" s="16" t="s">
        <v>95</v>
      </c>
      <c r="M101" s="16">
        <v>25900</v>
      </c>
      <c r="N101" s="16">
        <v>518</v>
      </c>
      <c r="O101" s="16">
        <v>25382</v>
      </c>
      <c r="P101" s="16">
        <v>21497</v>
      </c>
      <c r="Q101" s="14">
        <v>2014</v>
      </c>
      <c r="R101" s="18">
        <v>41913</v>
      </c>
      <c r="S101" t="str">
        <f t="shared" si="1"/>
        <v>Oct</v>
      </c>
    </row>
    <row r="102" spans="1:19" ht="15.75" customHeight="1">
      <c r="A102" s="14" t="s">
        <v>194</v>
      </c>
      <c r="B102" s="14" t="s">
        <v>29</v>
      </c>
      <c r="C102" s="14" t="s">
        <v>30</v>
      </c>
      <c r="D102" s="14" t="s">
        <v>47</v>
      </c>
      <c r="E102" s="14" t="s">
        <v>48</v>
      </c>
      <c r="F102" s="14" t="s">
        <v>79</v>
      </c>
      <c r="G102" s="15">
        <v>3</v>
      </c>
      <c r="H102" s="15">
        <v>20</v>
      </c>
      <c r="I102" s="14">
        <v>214</v>
      </c>
      <c r="J102" s="16">
        <v>642</v>
      </c>
      <c r="K102" s="17">
        <v>0.02</v>
      </c>
      <c r="L102" s="16" t="s">
        <v>95</v>
      </c>
      <c r="M102" s="16">
        <v>4280</v>
      </c>
      <c r="N102" s="16">
        <v>85.600000000000009</v>
      </c>
      <c r="O102" s="16">
        <v>4194.3999999999996</v>
      </c>
      <c r="P102" s="16">
        <v>3552.3999999999996</v>
      </c>
      <c r="Q102" s="14">
        <v>2013</v>
      </c>
      <c r="R102" s="18">
        <v>41548</v>
      </c>
      <c r="S102" t="str">
        <f t="shared" si="1"/>
        <v>Oct</v>
      </c>
    </row>
    <row r="103" spans="1:19" ht="15.75" customHeight="1">
      <c r="A103" s="14" t="s">
        <v>195</v>
      </c>
      <c r="B103" s="14" t="s">
        <v>31</v>
      </c>
      <c r="C103" s="14" t="s">
        <v>32</v>
      </c>
      <c r="D103" s="14" t="s">
        <v>39</v>
      </c>
      <c r="E103" s="14" t="s">
        <v>40</v>
      </c>
      <c r="F103" s="14" t="s">
        <v>79</v>
      </c>
      <c r="G103" s="15">
        <v>3</v>
      </c>
      <c r="H103" s="15">
        <v>20</v>
      </c>
      <c r="I103" s="14">
        <v>2145</v>
      </c>
      <c r="J103" s="16">
        <v>6435</v>
      </c>
      <c r="K103" s="17">
        <v>0.02</v>
      </c>
      <c r="L103" s="16" t="s">
        <v>95</v>
      </c>
      <c r="M103" s="16">
        <v>42900</v>
      </c>
      <c r="N103" s="16">
        <v>858</v>
      </c>
      <c r="O103" s="16">
        <v>42042</v>
      </c>
      <c r="P103" s="16">
        <v>35607</v>
      </c>
      <c r="Q103" s="14">
        <v>2013</v>
      </c>
      <c r="R103" s="18">
        <v>41579</v>
      </c>
      <c r="S103" t="str">
        <f t="shared" si="1"/>
        <v>Nov</v>
      </c>
    </row>
    <row r="104" spans="1:19" ht="15.75" customHeight="1">
      <c r="A104" s="14" t="s">
        <v>141</v>
      </c>
      <c r="B104" s="14" t="s">
        <v>27</v>
      </c>
      <c r="C104" s="14" t="s">
        <v>28</v>
      </c>
      <c r="D104" s="14" t="s">
        <v>39</v>
      </c>
      <c r="E104" s="14" t="s">
        <v>40</v>
      </c>
      <c r="F104" s="14" t="s">
        <v>79</v>
      </c>
      <c r="G104" s="15">
        <v>3</v>
      </c>
      <c r="H104" s="15">
        <v>20</v>
      </c>
      <c r="I104" s="14">
        <v>2852</v>
      </c>
      <c r="J104" s="16">
        <v>8556</v>
      </c>
      <c r="K104" s="17">
        <v>0.02</v>
      </c>
      <c r="L104" s="16" t="s">
        <v>95</v>
      </c>
      <c r="M104" s="16">
        <v>57040</v>
      </c>
      <c r="N104" s="16">
        <v>1140.8</v>
      </c>
      <c r="O104" s="16">
        <v>55899.199999999997</v>
      </c>
      <c r="P104" s="16">
        <v>47343.199999999997</v>
      </c>
      <c r="Q104" s="14">
        <v>2014</v>
      </c>
      <c r="R104" s="18">
        <v>41974</v>
      </c>
      <c r="S104" t="str">
        <f t="shared" si="1"/>
        <v>Dec</v>
      </c>
    </row>
    <row r="105" spans="1:19" ht="15.75" customHeight="1">
      <c r="A105" s="14" t="s">
        <v>196</v>
      </c>
      <c r="B105" s="14" t="s">
        <v>35</v>
      </c>
      <c r="C105" s="14" t="s">
        <v>36</v>
      </c>
      <c r="D105" s="14" t="s">
        <v>43</v>
      </c>
      <c r="E105" s="14" t="s">
        <v>44</v>
      </c>
      <c r="F105" s="14" t="s">
        <v>80</v>
      </c>
      <c r="G105" s="15">
        <v>5</v>
      </c>
      <c r="H105" s="15">
        <v>15</v>
      </c>
      <c r="I105" s="14">
        <v>1142</v>
      </c>
      <c r="J105" s="16">
        <v>5710</v>
      </c>
      <c r="K105" s="17">
        <v>0.02</v>
      </c>
      <c r="L105" s="16" t="s">
        <v>95</v>
      </c>
      <c r="M105" s="16">
        <v>17130</v>
      </c>
      <c r="N105" s="16">
        <v>342.6</v>
      </c>
      <c r="O105" s="16">
        <v>16787.400000000001</v>
      </c>
      <c r="P105" s="16">
        <v>11077.400000000001</v>
      </c>
      <c r="Q105" s="14">
        <v>2014</v>
      </c>
      <c r="R105" s="18">
        <v>41791</v>
      </c>
      <c r="S105" t="str">
        <f t="shared" si="1"/>
        <v>Jun</v>
      </c>
    </row>
    <row r="106" spans="1:19" ht="15.75" customHeight="1">
      <c r="A106" s="14" t="s">
        <v>137</v>
      </c>
      <c r="B106" s="14" t="s">
        <v>35</v>
      </c>
      <c r="C106" s="14" t="s">
        <v>36</v>
      </c>
      <c r="D106" s="14" t="s">
        <v>39</v>
      </c>
      <c r="E106" s="14" t="s">
        <v>40</v>
      </c>
      <c r="F106" s="14" t="s">
        <v>80</v>
      </c>
      <c r="G106" s="15">
        <v>5</v>
      </c>
      <c r="H106" s="15">
        <v>15</v>
      </c>
      <c r="I106" s="14">
        <v>1566</v>
      </c>
      <c r="J106" s="16">
        <v>7830</v>
      </c>
      <c r="K106" s="17">
        <v>0.02</v>
      </c>
      <c r="L106" s="16" t="s">
        <v>95</v>
      </c>
      <c r="M106" s="16">
        <v>23490</v>
      </c>
      <c r="N106" s="16">
        <v>469.8</v>
      </c>
      <c r="O106" s="16">
        <v>23020.2</v>
      </c>
      <c r="P106" s="16">
        <v>15190.2</v>
      </c>
      <c r="Q106" s="14">
        <v>2014</v>
      </c>
      <c r="R106" s="18">
        <v>41913</v>
      </c>
      <c r="S106" t="str">
        <f t="shared" si="1"/>
        <v>Oct</v>
      </c>
    </row>
    <row r="107" spans="1:19" ht="15.75" customHeight="1">
      <c r="A107" s="14" t="s">
        <v>197</v>
      </c>
      <c r="B107" s="14" t="s">
        <v>33</v>
      </c>
      <c r="C107" s="14" t="s">
        <v>34</v>
      </c>
      <c r="D107" s="14" t="s">
        <v>43</v>
      </c>
      <c r="E107" s="14" t="s">
        <v>44</v>
      </c>
      <c r="F107" s="14" t="s">
        <v>80</v>
      </c>
      <c r="G107" s="15">
        <v>5</v>
      </c>
      <c r="H107" s="15">
        <v>15</v>
      </c>
      <c r="I107" s="14">
        <v>690</v>
      </c>
      <c r="J107" s="16">
        <v>3450</v>
      </c>
      <c r="K107" s="17">
        <v>0.02</v>
      </c>
      <c r="L107" s="16" t="s">
        <v>95</v>
      </c>
      <c r="M107" s="16">
        <v>10350</v>
      </c>
      <c r="N107" s="16">
        <v>207</v>
      </c>
      <c r="O107" s="16">
        <v>10143</v>
      </c>
      <c r="P107" s="16">
        <v>6693</v>
      </c>
      <c r="Q107" s="14">
        <v>2014</v>
      </c>
      <c r="R107" s="18">
        <v>41944</v>
      </c>
      <c r="S107" t="str">
        <f t="shared" si="1"/>
        <v>Nov</v>
      </c>
    </row>
    <row r="108" spans="1:19" ht="15.75" customHeight="1">
      <c r="A108" s="14" t="s">
        <v>198</v>
      </c>
      <c r="B108" s="14" t="s">
        <v>33</v>
      </c>
      <c r="C108" s="14" t="s">
        <v>34</v>
      </c>
      <c r="D108" s="14" t="s">
        <v>45</v>
      </c>
      <c r="E108" s="14" t="s">
        <v>46</v>
      </c>
      <c r="F108" s="14" t="s">
        <v>80</v>
      </c>
      <c r="G108" s="15">
        <v>5</v>
      </c>
      <c r="H108" s="15">
        <v>15</v>
      </c>
      <c r="I108" s="14">
        <v>1660</v>
      </c>
      <c r="J108" s="16">
        <v>8300</v>
      </c>
      <c r="K108" s="17">
        <v>0.02</v>
      </c>
      <c r="L108" s="16" t="s">
        <v>95</v>
      </c>
      <c r="M108" s="16">
        <v>24900</v>
      </c>
      <c r="N108" s="16">
        <v>498</v>
      </c>
      <c r="O108" s="16">
        <v>24402</v>
      </c>
      <c r="P108" s="16">
        <v>16102</v>
      </c>
      <c r="Q108" s="14">
        <v>2013</v>
      </c>
      <c r="R108" s="18">
        <v>41579</v>
      </c>
      <c r="S108" t="str">
        <f t="shared" si="1"/>
        <v>Nov</v>
      </c>
    </row>
    <row r="109" spans="1:19" ht="15.75" customHeight="1">
      <c r="A109" s="14" t="s">
        <v>199</v>
      </c>
      <c r="B109" s="14" t="s">
        <v>27</v>
      </c>
      <c r="C109" s="14" t="s">
        <v>28</v>
      </c>
      <c r="D109" s="14" t="s">
        <v>41</v>
      </c>
      <c r="E109" s="14" t="s">
        <v>42</v>
      </c>
      <c r="F109" s="14" t="s">
        <v>81</v>
      </c>
      <c r="G109" s="15">
        <v>10</v>
      </c>
      <c r="H109" s="15">
        <v>20</v>
      </c>
      <c r="I109" s="14">
        <v>2363</v>
      </c>
      <c r="J109" s="16">
        <v>23630</v>
      </c>
      <c r="K109" s="17">
        <v>0.02</v>
      </c>
      <c r="L109" s="16" t="s">
        <v>95</v>
      </c>
      <c r="M109" s="16">
        <v>47260</v>
      </c>
      <c r="N109" s="16">
        <v>945.2</v>
      </c>
      <c r="O109" s="16">
        <v>46314.8</v>
      </c>
      <c r="P109" s="16">
        <v>22684.800000000003</v>
      </c>
      <c r="Q109" s="14">
        <v>2014</v>
      </c>
      <c r="R109" s="18">
        <v>41671</v>
      </c>
      <c r="S109" t="str">
        <f t="shared" si="1"/>
        <v>Feb</v>
      </c>
    </row>
    <row r="110" spans="1:19" ht="15.75" customHeight="1">
      <c r="A110" s="14" t="s">
        <v>200</v>
      </c>
      <c r="B110" s="14" t="s">
        <v>31</v>
      </c>
      <c r="C110" s="14" t="s">
        <v>32</v>
      </c>
      <c r="D110" s="14" t="s">
        <v>47</v>
      </c>
      <c r="E110" s="14" t="s">
        <v>48</v>
      </c>
      <c r="F110" s="14" t="s">
        <v>81</v>
      </c>
      <c r="G110" s="15">
        <v>10</v>
      </c>
      <c r="H110" s="15">
        <v>20</v>
      </c>
      <c r="I110" s="14">
        <v>918</v>
      </c>
      <c r="J110" s="16">
        <v>9180</v>
      </c>
      <c r="K110" s="17">
        <v>0.02</v>
      </c>
      <c r="L110" s="16" t="s">
        <v>95</v>
      </c>
      <c r="M110" s="16">
        <v>18360</v>
      </c>
      <c r="N110" s="16">
        <v>367.2</v>
      </c>
      <c r="O110" s="16">
        <v>17992.8</v>
      </c>
      <c r="P110" s="16">
        <v>8812.7999999999993</v>
      </c>
      <c r="Q110" s="14">
        <v>2014</v>
      </c>
      <c r="R110" s="18">
        <v>41760</v>
      </c>
      <c r="S110" t="str">
        <f t="shared" si="1"/>
        <v>May</v>
      </c>
    </row>
    <row r="111" spans="1:19" ht="15.75" customHeight="1">
      <c r="A111" s="14" t="s">
        <v>201</v>
      </c>
      <c r="B111" s="14" t="s">
        <v>29</v>
      </c>
      <c r="C111" s="14" t="s">
        <v>30</v>
      </c>
      <c r="D111" s="14" t="s">
        <v>47</v>
      </c>
      <c r="E111" s="14" t="s">
        <v>48</v>
      </c>
      <c r="F111" s="14" t="s">
        <v>81</v>
      </c>
      <c r="G111" s="15">
        <v>10</v>
      </c>
      <c r="H111" s="15">
        <v>20</v>
      </c>
      <c r="I111" s="14">
        <v>1728</v>
      </c>
      <c r="J111" s="16">
        <v>17280</v>
      </c>
      <c r="K111" s="17">
        <v>0.02</v>
      </c>
      <c r="L111" s="16" t="s">
        <v>95</v>
      </c>
      <c r="M111" s="16">
        <v>34560</v>
      </c>
      <c r="N111" s="16">
        <v>691.2</v>
      </c>
      <c r="O111" s="16">
        <v>33868.800000000003</v>
      </c>
      <c r="P111" s="16">
        <v>16588.800000000003</v>
      </c>
      <c r="Q111" s="14">
        <v>2014</v>
      </c>
      <c r="R111" s="18">
        <v>41760</v>
      </c>
      <c r="S111" t="str">
        <f t="shared" si="1"/>
        <v>May</v>
      </c>
    </row>
    <row r="112" spans="1:19" ht="15.75" customHeight="1">
      <c r="A112" s="14" t="s">
        <v>196</v>
      </c>
      <c r="B112" s="14" t="s">
        <v>35</v>
      </c>
      <c r="C112" s="14" t="s">
        <v>36</v>
      </c>
      <c r="D112" s="14" t="s">
        <v>43</v>
      </c>
      <c r="E112" s="14" t="s">
        <v>44</v>
      </c>
      <c r="F112" s="14" t="s">
        <v>81</v>
      </c>
      <c r="G112" s="15">
        <v>10</v>
      </c>
      <c r="H112" s="15">
        <v>20</v>
      </c>
      <c r="I112" s="14">
        <v>1142</v>
      </c>
      <c r="J112" s="16">
        <v>11420</v>
      </c>
      <c r="K112" s="17">
        <v>0.02</v>
      </c>
      <c r="L112" s="16" t="s">
        <v>95</v>
      </c>
      <c r="M112" s="16">
        <v>22840</v>
      </c>
      <c r="N112" s="16">
        <v>456.8</v>
      </c>
      <c r="O112" s="16">
        <v>22383.200000000001</v>
      </c>
      <c r="P112" s="16">
        <v>10963.2</v>
      </c>
      <c r="Q112" s="14">
        <v>2014</v>
      </c>
      <c r="R112" s="18">
        <v>41791</v>
      </c>
      <c r="S112" t="str">
        <f t="shared" si="1"/>
        <v>Jun</v>
      </c>
    </row>
    <row r="113" spans="1:19" ht="15.75" customHeight="1">
      <c r="A113" s="14" t="s">
        <v>202</v>
      </c>
      <c r="B113" s="14" t="s">
        <v>33</v>
      </c>
      <c r="C113" s="14" t="s">
        <v>34</v>
      </c>
      <c r="D113" s="14" t="s">
        <v>45</v>
      </c>
      <c r="E113" s="14" t="s">
        <v>46</v>
      </c>
      <c r="F113" s="14" t="s">
        <v>81</v>
      </c>
      <c r="G113" s="15">
        <v>10</v>
      </c>
      <c r="H113" s="15">
        <v>20</v>
      </c>
      <c r="I113" s="14">
        <v>662</v>
      </c>
      <c r="J113" s="16">
        <v>6620</v>
      </c>
      <c r="K113" s="17">
        <v>0.02</v>
      </c>
      <c r="L113" s="16" t="s">
        <v>95</v>
      </c>
      <c r="M113" s="16">
        <v>13240</v>
      </c>
      <c r="N113" s="16">
        <v>264.8</v>
      </c>
      <c r="O113" s="16">
        <v>12975.2</v>
      </c>
      <c r="P113" s="16">
        <v>6355.2000000000007</v>
      </c>
      <c r="Q113" s="14">
        <v>2014</v>
      </c>
      <c r="R113" s="18">
        <v>41791</v>
      </c>
      <c r="S113" t="str">
        <f t="shared" si="1"/>
        <v>Jun</v>
      </c>
    </row>
    <row r="114" spans="1:19" ht="15.75" customHeight="1">
      <c r="A114" s="14" t="s">
        <v>193</v>
      </c>
      <c r="B114" s="14" t="s">
        <v>27</v>
      </c>
      <c r="C114" s="14" t="s">
        <v>28</v>
      </c>
      <c r="D114" s="14" t="s">
        <v>43</v>
      </c>
      <c r="E114" s="14" t="s">
        <v>44</v>
      </c>
      <c r="F114" s="14" t="s">
        <v>81</v>
      </c>
      <c r="G114" s="15">
        <v>10</v>
      </c>
      <c r="H114" s="15">
        <v>20</v>
      </c>
      <c r="I114" s="14">
        <v>1295</v>
      </c>
      <c r="J114" s="16">
        <v>12950</v>
      </c>
      <c r="K114" s="17">
        <v>0.02</v>
      </c>
      <c r="L114" s="16" t="s">
        <v>95</v>
      </c>
      <c r="M114" s="16">
        <v>25900</v>
      </c>
      <c r="N114" s="16">
        <v>518</v>
      </c>
      <c r="O114" s="16">
        <v>25382</v>
      </c>
      <c r="P114" s="16">
        <v>12432</v>
      </c>
      <c r="Q114" s="14">
        <v>2014</v>
      </c>
      <c r="R114" s="18">
        <v>41913</v>
      </c>
      <c r="S114" t="str">
        <f t="shared" si="1"/>
        <v>Oct</v>
      </c>
    </row>
    <row r="115" spans="1:19" ht="15.75" customHeight="1">
      <c r="A115" s="14" t="s">
        <v>203</v>
      </c>
      <c r="B115" s="14" t="s">
        <v>29</v>
      </c>
      <c r="C115" s="14" t="s">
        <v>30</v>
      </c>
      <c r="D115" s="14" t="s">
        <v>45</v>
      </c>
      <c r="E115" s="14" t="s">
        <v>46</v>
      </c>
      <c r="F115" s="14" t="s">
        <v>81</v>
      </c>
      <c r="G115" s="15">
        <v>10</v>
      </c>
      <c r="H115" s="15">
        <v>20</v>
      </c>
      <c r="I115" s="14">
        <v>809</v>
      </c>
      <c r="J115" s="16">
        <v>8090</v>
      </c>
      <c r="K115" s="17">
        <v>0.02</v>
      </c>
      <c r="L115" s="16" t="s">
        <v>95</v>
      </c>
      <c r="M115" s="16">
        <v>16180</v>
      </c>
      <c r="N115" s="16">
        <v>323.60000000000002</v>
      </c>
      <c r="O115" s="16">
        <v>15856.4</v>
      </c>
      <c r="P115" s="16">
        <v>7766.4</v>
      </c>
      <c r="Q115" s="14">
        <v>2013</v>
      </c>
      <c r="R115" s="18">
        <v>41548</v>
      </c>
      <c r="S115" t="str">
        <f t="shared" si="1"/>
        <v>Oct</v>
      </c>
    </row>
    <row r="116" spans="1:19" ht="15.75" customHeight="1">
      <c r="A116" s="14" t="s">
        <v>204</v>
      </c>
      <c r="B116" s="14" t="s">
        <v>33</v>
      </c>
      <c r="C116" s="14" t="s">
        <v>34</v>
      </c>
      <c r="D116" s="14" t="s">
        <v>45</v>
      </c>
      <c r="E116" s="14" t="s">
        <v>46</v>
      </c>
      <c r="F116" s="14" t="s">
        <v>81</v>
      </c>
      <c r="G116" s="15">
        <v>10</v>
      </c>
      <c r="H116" s="15">
        <v>20</v>
      </c>
      <c r="I116" s="14">
        <v>2145</v>
      </c>
      <c r="J116" s="16">
        <v>21450</v>
      </c>
      <c r="K116" s="17">
        <v>0.02</v>
      </c>
      <c r="L116" s="16" t="s">
        <v>95</v>
      </c>
      <c r="M116" s="16">
        <v>42900</v>
      </c>
      <c r="N116" s="16">
        <v>858</v>
      </c>
      <c r="O116" s="16">
        <v>42042</v>
      </c>
      <c r="P116" s="16">
        <v>20592</v>
      </c>
      <c r="Q116" s="14">
        <v>2013</v>
      </c>
      <c r="R116" s="18">
        <v>41548</v>
      </c>
      <c r="S116" t="str">
        <f t="shared" si="1"/>
        <v>Oct</v>
      </c>
    </row>
    <row r="117" spans="1:19" ht="15.75" customHeight="1">
      <c r="A117" s="14" t="s">
        <v>205</v>
      </c>
      <c r="B117" s="14" t="s">
        <v>31</v>
      </c>
      <c r="C117" s="14" t="s">
        <v>32</v>
      </c>
      <c r="D117" s="14" t="s">
        <v>43</v>
      </c>
      <c r="E117" s="14" t="s">
        <v>44</v>
      </c>
      <c r="F117" s="14" t="s">
        <v>81</v>
      </c>
      <c r="G117" s="15">
        <v>10</v>
      </c>
      <c r="H117" s="15">
        <v>20</v>
      </c>
      <c r="I117" s="14">
        <v>1785</v>
      </c>
      <c r="J117" s="16">
        <v>17850</v>
      </c>
      <c r="K117" s="17">
        <v>0.02</v>
      </c>
      <c r="L117" s="16" t="s">
        <v>95</v>
      </c>
      <c r="M117" s="16">
        <v>35700</v>
      </c>
      <c r="N117" s="16">
        <v>714</v>
      </c>
      <c r="O117" s="16">
        <v>34986</v>
      </c>
      <c r="P117" s="16">
        <v>17136</v>
      </c>
      <c r="Q117" s="14">
        <v>2013</v>
      </c>
      <c r="R117" s="18">
        <v>41579</v>
      </c>
      <c r="S117" t="str">
        <f t="shared" si="1"/>
        <v>Nov</v>
      </c>
    </row>
    <row r="118" spans="1:19" ht="15.75" customHeight="1">
      <c r="A118" s="14" t="s">
        <v>206</v>
      </c>
      <c r="B118" s="14" t="s">
        <v>27</v>
      </c>
      <c r="C118" s="14" t="s">
        <v>28</v>
      </c>
      <c r="D118" s="14" t="s">
        <v>47</v>
      </c>
      <c r="E118" s="14" t="s">
        <v>48</v>
      </c>
      <c r="F118" s="14" t="s">
        <v>81</v>
      </c>
      <c r="G118" s="15">
        <v>10</v>
      </c>
      <c r="H118" s="15">
        <v>20</v>
      </c>
      <c r="I118" s="14">
        <v>1916</v>
      </c>
      <c r="J118" s="16">
        <v>19160</v>
      </c>
      <c r="K118" s="17">
        <v>0.02</v>
      </c>
      <c r="L118" s="16" t="s">
        <v>95</v>
      </c>
      <c r="M118" s="16">
        <v>38320</v>
      </c>
      <c r="N118" s="16">
        <v>766.4</v>
      </c>
      <c r="O118" s="16">
        <v>37553.599999999999</v>
      </c>
      <c r="P118" s="16">
        <v>18393.599999999999</v>
      </c>
      <c r="Q118" s="14">
        <v>2014</v>
      </c>
      <c r="R118" s="18">
        <v>41974</v>
      </c>
      <c r="S118" t="str">
        <f t="shared" si="1"/>
        <v>Dec</v>
      </c>
    </row>
    <row r="119" spans="1:19" ht="15.75" customHeight="1">
      <c r="A119" s="14" t="s">
        <v>141</v>
      </c>
      <c r="B119" s="14" t="s">
        <v>27</v>
      </c>
      <c r="C119" s="14" t="s">
        <v>28</v>
      </c>
      <c r="D119" s="14" t="s">
        <v>39</v>
      </c>
      <c r="E119" s="14" t="s">
        <v>40</v>
      </c>
      <c r="F119" s="14" t="s">
        <v>81</v>
      </c>
      <c r="G119" s="15">
        <v>10</v>
      </c>
      <c r="H119" s="15">
        <v>20</v>
      </c>
      <c r="I119" s="14">
        <v>2852</v>
      </c>
      <c r="J119" s="16">
        <v>28520</v>
      </c>
      <c r="K119" s="17">
        <v>0.02</v>
      </c>
      <c r="L119" s="16" t="s">
        <v>95</v>
      </c>
      <c r="M119" s="16">
        <v>57040</v>
      </c>
      <c r="N119" s="16">
        <v>1140.8</v>
      </c>
      <c r="O119" s="16">
        <v>55899.199999999997</v>
      </c>
      <c r="P119" s="16">
        <v>27379.199999999997</v>
      </c>
      <c r="Q119" s="14">
        <v>2014</v>
      </c>
      <c r="R119" s="18">
        <v>41974</v>
      </c>
      <c r="S119" t="str">
        <f t="shared" si="1"/>
        <v>Dec</v>
      </c>
    </row>
    <row r="120" spans="1:19" ht="15.75" customHeight="1">
      <c r="A120" s="14" t="s">
        <v>207</v>
      </c>
      <c r="B120" s="14" t="s">
        <v>27</v>
      </c>
      <c r="C120" s="14" t="s">
        <v>28</v>
      </c>
      <c r="D120" s="14" t="s">
        <v>45</v>
      </c>
      <c r="E120" s="14" t="s">
        <v>46</v>
      </c>
      <c r="F120" s="14" t="s">
        <v>81</v>
      </c>
      <c r="G120" s="15">
        <v>10</v>
      </c>
      <c r="H120" s="15">
        <v>20</v>
      </c>
      <c r="I120" s="14">
        <v>2729</v>
      </c>
      <c r="J120" s="16">
        <v>27290</v>
      </c>
      <c r="K120" s="17">
        <v>0.02</v>
      </c>
      <c r="L120" s="16" t="s">
        <v>95</v>
      </c>
      <c r="M120" s="16">
        <v>54580</v>
      </c>
      <c r="N120" s="16">
        <v>1091.5999999999999</v>
      </c>
      <c r="O120" s="16">
        <v>53488.4</v>
      </c>
      <c r="P120" s="16">
        <v>26198.400000000001</v>
      </c>
      <c r="Q120" s="14">
        <v>2014</v>
      </c>
      <c r="R120" s="18">
        <v>41974</v>
      </c>
      <c r="S120" t="str">
        <f t="shared" si="1"/>
        <v>Dec</v>
      </c>
    </row>
    <row r="121" spans="1:19" ht="15.75" customHeight="1">
      <c r="A121" s="14" t="s">
        <v>208</v>
      </c>
      <c r="B121" s="14" t="s">
        <v>35</v>
      </c>
      <c r="C121" s="14" t="s">
        <v>36</v>
      </c>
      <c r="D121" s="14" t="s">
        <v>41</v>
      </c>
      <c r="E121" s="14" t="s">
        <v>42</v>
      </c>
      <c r="F121" s="14" t="s">
        <v>81</v>
      </c>
      <c r="G121" s="15">
        <v>10</v>
      </c>
      <c r="H121" s="15">
        <v>20</v>
      </c>
      <c r="I121" s="14">
        <v>1925</v>
      </c>
      <c r="J121" s="16">
        <v>19250</v>
      </c>
      <c r="K121" s="17">
        <v>0.02</v>
      </c>
      <c r="L121" s="16" t="s">
        <v>95</v>
      </c>
      <c r="M121" s="16">
        <v>38500</v>
      </c>
      <c r="N121" s="16">
        <v>770</v>
      </c>
      <c r="O121" s="16">
        <v>37730</v>
      </c>
      <c r="P121" s="16">
        <v>18480</v>
      </c>
      <c r="Q121" s="14">
        <v>2013</v>
      </c>
      <c r="R121" s="18">
        <v>41609</v>
      </c>
      <c r="S121" t="str">
        <f t="shared" si="1"/>
        <v>Dec</v>
      </c>
    </row>
    <row r="122" spans="1:19" ht="15.75" customHeight="1">
      <c r="A122" s="14" t="s">
        <v>209</v>
      </c>
      <c r="B122" s="14" t="s">
        <v>35</v>
      </c>
      <c r="C122" s="14" t="s">
        <v>36</v>
      </c>
      <c r="D122" s="14" t="s">
        <v>39</v>
      </c>
      <c r="E122" s="14" t="s">
        <v>40</v>
      </c>
      <c r="F122" s="14" t="s">
        <v>81</v>
      </c>
      <c r="G122" s="15">
        <v>10</v>
      </c>
      <c r="H122" s="15">
        <v>20</v>
      </c>
      <c r="I122" s="14">
        <v>2013</v>
      </c>
      <c r="J122" s="16">
        <v>20130</v>
      </c>
      <c r="K122" s="17">
        <v>0.02</v>
      </c>
      <c r="L122" s="16" t="s">
        <v>95</v>
      </c>
      <c r="M122" s="16">
        <v>40260</v>
      </c>
      <c r="N122" s="16">
        <v>805.2</v>
      </c>
      <c r="O122" s="16">
        <v>39454.800000000003</v>
      </c>
      <c r="P122" s="16">
        <v>19324.800000000003</v>
      </c>
      <c r="Q122" s="14">
        <v>2013</v>
      </c>
      <c r="R122" s="18">
        <v>41609</v>
      </c>
      <c r="S122" t="str">
        <f t="shared" si="1"/>
        <v>Dec</v>
      </c>
    </row>
    <row r="123" spans="1:19" ht="15.75" customHeight="1">
      <c r="A123" s="14" t="s">
        <v>210</v>
      </c>
      <c r="B123" s="14" t="s">
        <v>31</v>
      </c>
      <c r="C123" s="14" t="s">
        <v>32</v>
      </c>
      <c r="D123" s="14" t="s">
        <v>43</v>
      </c>
      <c r="E123" s="14" t="s">
        <v>44</v>
      </c>
      <c r="F123" s="14" t="s">
        <v>81</v>
      </c>
      <c r="G123" s="15">
        <v>10</v>
      </c>
      <c r="H123" s="15">
        <v>20</v>
      </c>
      <c r="I123" s="14">
        <v>1055</v>
      </c>
      <c r="J123" s="16">
        <v>10550</v>
      </c>
      <c r="K123" s="17">
        <v>0.02</v>
      </c>
      <c r="L123" s="16" t="s">
        <v>95</v>
      </c>
      <c r="M123" s="16">
        <v>21100</v>
      </c>
      <c r="N123" s="16">
        <v>422</v>
      </c>
      <c r="O123" s="16">
        <v>20678</v>
      </c>
      <c r="P123" s="16">
        <v>10128</v>
      </c>
      <c r="Q123" s="14">
        <v>2014</v>
      </c>
      <c r="R123" s="18">
        <v>41974</v>
      </c>
      <c r="S123" t="str">
        <f t="shared" si="1"/>
        <v>Dec</v>
      </c>
    </row>
    <row r="124" spans="1:19" ht="15.75" customHeight="1">
      <c r="A124" s="14" t="s">
        <v>211</v>
      </c>
      <c r="B124" s="14" t="s">
        <v>33</v>
      </c>
      <c r="C124" s="14" t="s">
        <v>34</v>
      </c>
      <c r="D124" s="14" t="s">
        <v>43</v>
      </c>
      <c r="E124" s="14" t="s">
        <v>44</v>
      </c>
      <c r="F124" s="14" t="s">
        <v>81</v>
      </c>
      <c r="G124" s="15">
        <v>10</v>
      </c>
      <c r="H124" s="15">
        <v>20</v>
      </c>
      <c r="I124" s="14">
        <v>1084</v>
      </c>
      <c r="J124" s="16">
        <v>10840</v>
      </c>
      <c r="K124" s="17">
        <v>0.02</v>
      </c>
      <c r="L124" s="16" t="s">
        <v>95</v>
      </c>
      <c r="M124" s="16">
        <v>21680</v>
      </c>
      <c r="N124" s="16">
        <v>433.6</v>
      </c>
      <c r="O124" s="16">
        <v>21246.400000000001</v>
      </c>
      <c r="P124" s="16">
        <v>10406.400000000001</v>
      </c>
      <c r="Q124" s="14">
        <v>2014</v>
      </c>
      <c r="R124" s="18">
        <v>41974</v>
      </c>
      <c r="S124" t="str">
        <f t="shared" si="1"/>
        <v>Dec</v>
      </c>
    </row>
    <row r="125" spans="1:19" ht="15.75" customHeight="1">
      <c r="A125" s="14" t="s">
        <v>137</v>
      </c>
      <c r="B125" s="14" t="s">
        <v>35</v>
      </c>
      <c r="C125" s="14" t="s">
        <v>36</v>
      </c>
      <c r="D125" s="14" t="s">
        <v>39</v>
      </c>
      <c r="E125" s="14" t="s">
        <v>40</v>
      </c>
      <c r="F125" s="14" t="s">
        <v>82</v>
      </c>
      <c r="G125" s="15">
        <v>120</v>
      </c>
      <c r="H125" s="15">
        <v>180</v>
      </c>
      <c r="I125" s="14">
        <v>1566</v>
      </c>
      <c r="J125" s="16">
        <v>187920</v>
      </c>
      <c r="K125" s="17">
        <v>0.02</v>
      </c>
      <c r="L125" s="16" t="s">
        <v>95</v>
      </c>
      <c r="M125" s="16">
        <v>281880</v>
      </c>
      <c r="N125" s="16">
        <v>5637.6</v>
      </c>
      <c r="O125" s="16">
        <v>276242.40000000002</v>
      </c>
      <c r="P125" s="16">
        <v>88322.400000000023</v>
      </c>
      <c r="Q125" s="14">
        <v>2014</v>
      </c>
      <c r="R125" s="18">
        <v>41913</v>
      </c>
      <c r="S125" t="str">
        <f t="shared" si="1"/>
        <v>Oct</v>
      </c>
    </row>
    <row r="126" spans="1:19" ht="15.75" customHeight="1">
      <c r="A126" s="14" t="s">
        <v>212</v>
      </c>
      <c r="B126" s="14" t="s">
        <v>29</v>
      </c>
      <c r="C126" s="14" t="s">
        <v>30</v>
      </c>
      <c r="D126" s="14" t="s">
        <v>39</v>
      </c>
      <c r="E126" s="14" t="s">
        <v>40</v>
      </c>
      <c r="F126" s="14" t="s">
        <v>82</v>
      </c>
      <c r="G126" s="15">
        <v>120</v>
      </c>
      <c r="H126" s="15">
        <v>180</v>
      </c>
      <c r="I126" s="14">
        <v>2966</v>
      </c>
      <c r="J126" s="16">
        <v>355920</v>
      </c>
      <c r="K126" s="17">
        <v>0.02</v>
      </c>
      <c r="L126" s="16" t="s">
        <v>95</v>
      </c>
      <c r="M126" s="16">
        <v>533880</v>
      </c>
      <c r="N126" s="16">
        <v>10677.6</v>
      </c>
      <c r="O126" s="16">
        <v>523202.4</v>
      </c>
      <c r="P126" s="16">
        <v>167282.40000000002</v>
      </c>
      <c r="Q126" s="14">
        <v>2013</v>
      </c>
      <c r="R126" s="18">
        <v>41548</v>
      </c>
      <c r="S126" t="str">
        <f t="shared" si="1"/>
        <v>Oct</v>
      </c>
    </row>
    <row r="127" spans="1:19" ht="15.75" customHeight="1">
      <c r="A127" s="14" t="s">
        <v>213</v>
      </c>
      <c r="B127" s="14" t="s">
        <v>29</v>
      </c>
      <c r="C127" s="14" t="s">
        <v>30</v>
      </c>
      <c r="D127" s="14" t="s">
        <v>39</v>
      </c>
      <c r="E127" s="14" t="s">
        <v>40</v>
      </c>
      <c r="F127" s="14" t="s">
        <v>82</v>
      </c>
      <c r="G127" s="15">
        <v>120</v>
      </c>
      <c r="H127" s="15">
        <v>180</v>
      </c>
      <c r="I127" s="14">
        <v>2877</v>
      </c>
      <c r="J127" s="16">
        <v>345240</v>
      </c>
      <c r="K127" s="17">
        <v>0.02</v>
      </c>
      <c r="L127" s="16" t="s">
        <v>95</v>
      </c>
      <c r="M127" s="16">
        <v>517860</v>
      </c>
      <c r="N127" s="16">
        <v>10357.200000000001</v>
      </c>
      <c r="O127" s="16">
        <v>507502.8</v>
      </c>
      <c r="P127" s="16">
        <v>162262.79999999999</v>
      </c>
      <c r="Q127" s="14">
        <v>2014</v>
      </c>
      <c r="R127" s="18">
        <v>41913</v>
      </c>
      <c r="S127" t="str">
        <f t="shared" si="1"/>
        <v>Oct</v>
      </c>
    </row>
    <row r="128" spans="1:19" ht="15.75" customHeight="1">
      <c r="A128" s="14" t="s">
        <v>203</v>
      </c>
      <c r="B128" s="14" t="s">
        <v>29</v>
      </c>
      <c r="C128" s="14" t="s">
        <v>30</v>
      </c>
      <c r="D128" s="14" t="s">
        <v>45</v>
      </c>
      <c r="E128" s="14" t="s">
        <v>46</v>
      </c>
      <c r="F128" s="14" t="s">
        <v>82</v>
      </c>
      <c r="G128" s="15">
        <v>120</v>
      </c>
      <c r="H128" s="15">
        <v>180</v>
      </c>
      <c r="I128" s="14">
        <v>809</v>
      </c>
      <c r="J128" s="16">
        <v>97080</v>
      </c>
      <c r="K128" s="17">
        <v>0.02</v>
      </c>
      <c r="L128" s="16" t="s">
        <v>95</v>
      </c>
      <c r="M128" s="16">
        <v>145620</v>
      </c>
      <c r="N128" s="16">
        <v>2912.4</v>
      </c>
      <c r="O128" s="16">
        <v>142707.6</v>
      </c>
      <c r="P128" s="16">
        <v>45627.600000000006</v>
      </c>
      <c r="Q128" s="14">
        <v>2013</v>
      </c>
      <c r="R128" s="18">
        <v>41548</v>
      </c>
      <c r="S128" t="str">
        <f t="shared" si="1"/>
        <v>Oct</v>
      </c>
    </row>
    <row r="129" spans="1:19" ht="15.75" customHeight="1">
      <c r="A129" s="14" t="s">
        <v>204</v>
      </c>
      <c r="B129" s="14" t="s">
        <v>33</v>
      </c>
      <c r="C129" s="14" t="s">
        <v>34</v>
      </c>
      <c r="D129" s="14" t="s">
        <v>45</v>
      </c>
      <c r="E129" s="14" t="s">
        <v>46</v>
      </c>
      <c r="F129" s="14" t="s">
        <v>82</v>
      </c>
      <c r="G129" s="15">
        <v>120</v>
      </c>
      <c r="H129" s="15">
        <v>180</v>
      </c>
      <c r="I129" s="14">
        <v>2145</v>
      </c>
      <c r="J129" s="16">
        <v>257400</v>
      </c>
      <c r="K129" s="17">
        <v>0.02</v>
      </c>
      <c r="L129" s="16" t="s">
        <v>95</v>
      </c>
      <c r="M129" s="16">
        <v>386100</v>
      </c>
      <c r="N129" s="16">
        <v>7722</v>
      </c>
      <c r="O129" s="16">
        <v>378378</v>
      </c>
      <c r="P129" s="16">
        <v>120978</v>
      </c>
      <c r="Q129" s="14">
        <v>2013</v>
      </c>
      <c r="R129" s="18">
        <v>41548</v>
      </c>
      <c r="S129" t="str">
        <f t="shared" si="1"/>
        <v>Oct</v>
      </c>
    </row>
    <row r="130" spans="1:19" ht="15.75" customHeight="1">
      <c r="A130" s="14" t="s">
        <v>210</v>
      </c>
      <c r="B130" s="14" t="s">
        <v>31</v>
      </c>
      <c r="C130" s="14" t="s">
        <v>32</v>
      </c>
      <c r="D130" s="14" t="s">
        <v>43</v>
      </c>
      <c r="E130" s="14" t="s">
        <v>44</v>
      </c>
      <c r="F130" s="14" t="s">
        <v>82</v>
      </c>
      <c r="G130" s="15">
        <v>120</v>
      </c>
      <c r="H130" s="15">
        <v>180</v>
      </c>
      <c r="I130" s="14">
        <v>1055</v>
      </c>
      <c r="J130" s="16">
        <v>126600</v>
      </c>
      <c r="K130" s="17">
        <v>0.02</v>
      </c>
      <c r="L130" s="16" t="s">
        <v>95</v>
      </c>
      <c r="M130" s="16">
        <v>189900</v>
      </c>
      <c r="N130" s="16">
        <v>3798</v>
      </c>
      <c r="O130" s="16">
        <v>186102</v>
      </c>
      <c r="P130" s="16">
        <v>59502</v>
      </c>
      <c r="Q130" s="14">
        <v>2014</v>
      </c>
      <c r="R130" s="18">
        <v>41974</v>
      </c>
      <c r="S130" t="str">
        <f t="shared" si="1"/>
        <v>Dec</v>
      </c>
    </row>
    <row r="131" spans="1:19" ht="15.75" customHeight="1">
      <c r="A131" s="14" t="s">
        <v>214</v>
      </c>
      <c r="B131" s="14" t="s">
        <v>33</v>
      </c>
      <c r="C131" s="14" t="s">
        <v>34</v>
      </c>
      <c r="D131" s="14" t="s">
        <v>39</v>
      </c>
      <c r="E131" s="14" t="s">
        <v>40</v>
      </c>
      <c r="F131" s="14" t="s">
        <v>82</v>
      </c>
      <c r="G131" s="15">
        <v>120</v>
      </c>
      <c r="H131" s="15">
        <v>180</v>
      </c>
      <c r="I131" s="14">
        <v>544</v>
      </c>
      <c r="J131" s="16">
        <v>65280</v>
      </c>
      <c r="K131" s="17">
        <v>0.02</v>
      </c>
      <c r="L131" s="16" t="s">
        <v>95</v>
      </c>
      <c r="M131" s="16">
        <v>97920</v>
      </c>
      <c r="N131" s="16">
        <v>1958.4</v>
      </c>
      <c r="O131" s="16">
        <v>95961.600000000006</v>
      </c>
      <c r="P131" s="16">
        <v>30681.600000000006</v>
      </c>
      <c r="Q131" s="14">
        <v>2013</v>
      </c>
      <c r="R131" s="18">
        <v>41609</v>
      </c>
      <c r="S131" t="str">
        <f t="shared" ref="S131:S194" si="2">TEXT(R131,"mmm")</f>
        <v>Dec</v>
      </c>
    </row>
    <row r="132" spans="1:19" ht="15.75" customHeight="1">
      <c r="A132" s="14" t="s">
        <v>211</v>
      </c>
      <c r="B132" s="14" t="s">
        <v>33</v>
      </c>
      <c r="C132" s="14" t="s">
        <v>34</v>
      </c>
      <c r="D132" s="14" t="s">
        <v>43</v>
      </c>
      <c r="E132" s="14" t="s">
        <v>44</v>
      </c>
      <c r="F132" s="14" t="s">
        <v>82</v>
      </c>
      <c r="G132" s="15">
        <v>120</v>
      </c>
      <c r="H132" s="15">
        <v>180</v>
      </c>
      <c r="I132" s="14">
        <v>1084</v>
      </c>
      <c r="J132" s="16">
        <v>130080</v>
      </c>
      <c r="K132" s="17">
        <v>0.02</v>
      </c>
      <c r="L132" s="16" t="s">
        <v>95</v>
      </c>
      <c r="M132" s="16">
        <v>195120</v>
      </c>
      <c r="N132" s="16">
        <v>3902.4</v>
      </c>
      <c r="O132" s="16">
        <v>191217.6</v>
      </c>
      <c r="P132" s="16">
        <v>61137.600000000006</v>
      </c>
      <c r="Q132" s="14">
        <v>2014</v>
      </c>
      <c r="R132" s="18">
        <v>41974</v>
      </c>
      <c r="S132" t="str">
        <f t="shared" si="2"/>
        <v>Dec</v>
      </c>
    </row>
    <row r="133" spans="1:19" ht="15.75" customHeight="1">
      <c r="A133" s="14" t="s">
        <v>202</v>
      </c>
      <c r="B133" s="14" t="s">
        <v>33</v>
      </c>
      <c r="C133" s="14" t="s">
        <v>34</v>
      </c>
      <c r="D133" s="14" t="s">
        <v>45</v>
      </c>
      <c r="E133" s="14" t="s">
        <v>46</v>
      </c>
      <c r="F133" s="14" t="s">
        <v>83</v>
      </c>
      <c r="G133" s="15">
        <v>250</v>
      </c>
      <c r="H133" s="15">
        <v>300</v>
      </c>
      <c r="I133" s="14">
        <v>662</v>
      </c>
      <c r="J133" s="16">
        <v>165500</v>
      </c>
      <c r="K133" s="17">
        <v>0.02</v>
      </c>
      <c r="L133" s="16" t="s">
        <v>95</v>
      </c>
      <c r="M133" s="16">
        <v>198600</v>
      </c>
      <c r="N133" s="16">
        <v>3972</v>
      </c>
      <c r="O133" s="16">
        <v>194628</v>
      </c>
      <c r="P133" s="16">
        <v>29128</v>
      </c>
      <c r="Q133" s="14">
        <v>2014</v>
      </c>
      <c r="R133" s="18">
        <v>41791</v>
      </c>
      <c r="S133" t="str">
        <f t="shared" si="2"/>
        <v>Jun</v>
      </c>
    </row>
    <row r="134" spans="1:19" ht="15.75" customHeight="1">
      <c r="A134" s="14" t="s">
        <v>194</v>
      </c>
      <c r="B134" s="14" t="s">
        <v>29</v>
      </c>
      <c r="C134" s="14" t="s">
        <v>30</v>
      </c>
      <c r="D134" s="14" t="s">
        <v>47</v>
      </c>
      <c r="E134" s="14" t="s">
        <v>48</v>
      </c>
      <c r="F134" s="14" t="s">
        <v>83</v>
      </c>
      <c r="G134" s="15">
        <v>250</v>
      </c>
      <c r="H134" s="15">
        <v>300</v>
      </c>
      <c r="I134" s="14">
        <v>214</v>
      </c>
      <c r="J134" s="16">
        <v>53500</v>
      </c>
      <c r="K134" s="17">
        <v>0.02</v>
      </c>
      <c r="L134" s="16" t="s">
        <v>95</v>
      </c>
      <c r="M134" s="16">
        <v>64200</v>
      </c>
      <c r="N134" s="16">
        <v>1284</v>
      </c>
      <c r="O134" s="16">
        <v>62916</v>
      </c>
      <c r="P134" s="16">
        <v>9416</v>
      </c>
      <c r="Q134" s="14">
        <v>2013</v>
      </c>
      <c r="R134" s="18">
        <v>41548</v>
      </c>
      <c r="S134" t="str">
        <f t="shared" si="2"/>
        <v>Oct</v>
      </c>
    </row>
    <row r="135" spans="1:19" ht="15.75" customHeight="1">
      <c r="A135" s="14" t="s">
        <v>213</v>
      </c>
      <c r="B135" s="14" t="s">
        <v>29</v>
      </c>
      <c r="C135" s="14" t="s">
        <v>30</v>
      </c>
      <c r="D135" s="14" t="s">
        <v>39</v>
      </c>
      <c r="E135" s="14" t="s">
        <v>40</v>
      </c>
      <c r="F135" s="14" t="s">
        <v>83</v>
      </c>
      <c r="G135" s="15">
        <v>250</v>
      </c>
      <c r="H135" s="15">
        <v>300</v>
      </c>
      <c r="I135" s="14">
        <v>2877</v>
      </c>
      <c r="J135" s="16">
        <v>719250</v>
      </c>
      <c r="K135" s="17">
        <v>0.02</v>
      </c>
      <c r="L135" s="16" t="s">
        <v>95</v>
      </c>
      <c r="M135" s="16">
        <v>863100</v>
      </c>
      <c r="N135" s="16">
        <v>17262</v>
      </c>
      <c r="O135" s="16">
        <v>845838</v>
      </c>
      <c r="P135" s="16">
        <v>126588</v>
      </c>
      <c r="Q135" s="14">
        <v>2014</v>
      </c>
      <c r="R135" s="18">
        <v>41913</v>
      </c>
      <c r="S135" t="str">
        <f t="shared" si="2"/>
        <v>Oct</v>
      </c>
    </row>
    <row r="136" spans="1:19" ht="15.75" customHeight="1">
      <c r="A136" s="14" t="s">
        <v>207</v>
      </c>
      <c r="B136" s="14" t="s">
        <v>27</v>
      </c>
      <c r="C136" s="14" t="s">
        <v>28</v>
      </c>
      <c r="D136" s="14" t="s">
        <v>45</v>
      </c>
      <c r="E136" s="14" t="s">
        <v>46</v>
      </c>
      <c r="F136" s="14" t="s">
        <v>83</v>
      </c>
      <c r="G136" s="15">
        <v>250</v>
      </c>
      <c r="H136" s="15">
        <v>300</v>
      </c>
      <c r="I136" s="14">
        <v>2729</v>
      </c>
      <c r="J136" s="16">
        <v>682250</v>
      </c>
      <c r="K136" s="17">
        <v>0.02</v>
      </c>
      <c r="L136" s="16" t="s">
        <v>95</v>
      </c>
      <c r="M136" s="16">
        <v>818700</v>
      </c>
      <c r="N136" s="16">
        <v>16374</v>
      </c>
      <c r="O136" s="16">
        <v>802326</v>
      </c>
      <c r="P136" s="16">
        <v>120076</v>
      </c>
      <c r="Q136" s="14">
        <v>2014</v>
      </c>
      <c r="R136" s="18">
        <v>41974</v>
      </c>
      <c r="S136" t="str">
        <f t="shared" si="2"/>
        <v>Dec</v>
      </c>
    </row>
    <row r="137" spans="1:19" ht="15.75" customHeight="1">
      <c r="A137" s="14" t="s">
        <v>209</v>
      </c>
      <c r="B137" s="14" t="s">
        <v>35</v>
      </c>
      <c r="C137" s="14" t="s">
        <v>36</v>
      </c>
      <c r="D137" s="14" t="s">
        <v>39</v>
      </c>
      <c r="E137" s="14" t="s">
        <v>40</v>
      </c>
      <c r="F137" s="14" t="s">
        <v>83</v>
      </c>
      <c r="G137" s="15">
        <v>250</v>
      </c>
      <c r="H137" s="15">
        <v>300</v>
      </c>
      <c r="I137" s="14">
        <v>266</v>
      </c>
      <c r="J137" s="16">
        <v>66500</v>
      </c>
      <c r="K137" s="17">
        <v>0.02</v>
      </c>
      <c r="L137" s="16" t="s">
        <v>95</v>
      </c>
      <c r="M137" s="16">
        <v>79800</v>
      </c>
      <c r="N137" s="16">
        <v>1596</v>
      </c>
      <c r="O137" s="16">
        <v>78204</v>
      </c>
      <c r="P137" s="16">
        <v>11704</v>
      </c>
      <c r="Q137" s="14">
        <v>2013</v>
      </c>
      <c r="R137" s="18">
        <v>41609</v>
      </c>
      <c r="S137" t="str">
        <f t="shared" si="2"/>
        <v>Dec</v>
      </c>
    </row>
    <row r="138" spans="1:19" ht="15.75" customHeight="1">
      <c r="A138" s="14" t="s">
        <v>214</v>
      </c>
      <c r="B138" s="14" t="s">
        <v>33</v>
      </c>
      <c r="C138" s="14" t="s">
        <v>34</v>
      </c>
      <c r="D138" s="14" t="s">
        <v>39</v>
      </c>
      <c r="E138" s="14" t="s">
        <v>40</v>
      </c>
      <c r="F138" s="14" t="s">
        <v>83</v>
      </c>
      <c r="G138" s="15">
        <v>250</v>
      </c>
      <c r="H138" s="15">
        <v>300</v>
      </c>
      <c r="I138" s="14">
        <v>1940</v>
      </c>
      <c r="J138" s="16">
        <v>485000</v>
      </c>
      <c r="K138" s="17">
        <v>0.02</v>
      </c>
      <c r="L138" s="16" t="s">
        <v>95</v>
      </c>
      <c r="M138" s="16">
        <v>582000</v>
      </c>
      <c r="N138" s="16">
        <v>11640</v>
      </c>
      <c r="O138" s="16">
        <v>570360</v>
      </c>
      <c r="P138" s="16">
        <v>85360</v>
      </c>
      <c r="Q138" s="14">
        <v>2013</v>
      </c>
      <c r="R138" s="18">
        <v>41609</v>
      </c>
      <c r="S138" t="str">
        <f t="shared" si="2"/>
        <v>Dec</v>
      </c>
    </row>
    <row r="139" spans="1:19" ht="15.75" customHeight="1">
      <c r="A139" s="14" t="s">
        <v>215</v>
      </c>
      <c r="B139" s="14" t="s">
        <v>29</v>
      </c>
      <c r="C139" s="14" t="s">
        <v>30</v>
      </c>
      <c r="D139" s="14" t="s">
        <v>47</v>
      </c>
      <c r="E139" s="14" t="s">
        <v>48</v>
      </c>
      <c r="F139" s="14" t="s">
        <v>84</v>
      </c>
      <c r="G139" s="15">
        <v>200</v>
      </c>
      <c r="H139" s="15">
        <v>350</v>
      </c>
      <c r="I139" s="14">
        <v>259</v>
      </c>
      <c r="J139" s="16">
        <v>51800</v>
      </c>
      <c r="K139" s="17">
        <v>0.02</v>
      </c>
      <c r="L139" s="16" t="s">
        <v>95</v>
      </c>
      <c r="M139" s="16">
        <v>90650</v>
      </c>
      <c r="N139" s="16">
        <v>1813</v>
      </c>
      <c r="O139" s="16">
        <v>88837</v>
      </c>
      <c r="P139" s="16">
        <v>37037</v>
      </c>
      <c r="Q139" s="14">
        <v>2014</v>
      </c>
      <c r="R139" s="18">
        <v>41699</v>
      </c>
      <c r="S139" t="str">
        <f t="shared" si="2"/>
        <v>Mar</v>
      </c>
    </row>
    <row r="140" spans="1:19" ht="15.75" customHeight="1">
      <c r="A140" s="14" t="s">
        <v>216</v>
      </c>
      <c r="B140" s="14" t="s">
        <v>33</v>
      </c>
      <c r="C140" s="14" t="s">
        <v>34</v>
      </c>
      <c r="D140" s="14" t="s">
        <v>47</v>
      </c>
      <c r="E140" s="14" t="s">
        <v>48</v>
      </c>
      <c r="F140" s="14" t="s">
        <v>84</v>
      </c>
      <c r="G140" s="15">
        <v>200</v>
      </c>
      <c r="H140" s="15">
        <v>350</v>
      </c>
      <c r="I140" s="14">
        <v>1101</v>
      </c>
      <c r="J140" s="16">
        <v>220200</v>
      </c>
      <c r="K140" s="17">
        <v>0.02</v>
      </c>
      <c r="L140" s="16" t="s">
        <v>95</v>
      </c>
      <c r="M140" s="16">
        <v>385350</v>
      </c>
      <c r="N140" s="16">
        <v>7707</v>
      </c>
      <c r="O140" s="16">
        <v>377643</v>
      </c>
      <c r="P140" s="16">
        <v>157443</v>
      </c>
      <c r="Q140" s="14">
        <v>2014</v>
      </c>
      <c r="R140" s="18">
        <v>41699</v>
      </c>
      <c r="S140" t="str">
        <f t="shared" si="2"/>
        <v>Mar</v>
      </c>
    </row>
    <row r="141" spans="1:19" ht="15.75" customHeight="1">
      <c r="A141" s="14" t="s">
        <v>217</v>
      </c>
      <c r="B141" s="14" t="s">
        <v>29</v>
      </c>
      <c r="C141" s="14" t="s">
        <v>30</v>
      </c>
      <c r="D141" s="14" t="s">
        <v>45</v>
      </c>
      <c r="E141" s="14" t="s">
        <v>46</v>
      </c>
      <c r="F141" s="14" t="s">
        <v>84</v>
      </c>
      <c r="G141" s="15">
        <v>200</v>
      </c>
      <c r="H141" s="15">
        <v>350</v>
      </c>
      <c r="I141" s="14">
        <v>2276</v>
      </c>
      <c r="J141" s="16">
        <v>455200</v>
      </c>
      <c r="K141" s="17">
        <v>0.02</v>
      </c>
      <c r="L141" s="16" t="s">
        <v>95</v>
      </c>
      <c r="M141" s="16">
        <v>796600</v>
      </c>
      <c r="N141" s="16">
        <v>15932</v>
      </c>
      <c r="O141" s="16">
        <v>780668</v>
      </c>
      <c r="P141" s="16">
        <v>325468</v>
      </c>
      <c r="Q141" s="14">
        <v>2014</v>
      </c>
      <c r="R141" s="18">
        <v>41760</v>
      </c>
      <c r="S141" t="str">
        <f t="shared" si="2"/>
        <v>May</v>
      </c>
    </row>
    <row r="142" spans="1:19" ht="15.75" customHeight="1">
      <c r="A142" s="14" t="s">
        <v>212</v>
      </c>
      <c r="B142" s="14" t="s">
        <v>29</v>
      </c>
      <c r="C142" s="14" t="s">
        <v>30</v>
      </c>
      <c r="D142" s="14" t="s">
        <v>39</v>
      </c>
      <c r="E142" s="14" t="s">
        <v>40</v>
      </c>
      <c r="F142" s="14" t="s">
        <v>84</v>
      </c>
      <c r="G142" s="15">
        <v>200</v>
      </c>
      <c r="H142" s="15">
        <v>350</v>
      </c>
      <c r="I142" s="14">
        <v>2966</v>
      </c>
      <c r="J142" s="16">
        <v>593200</v>
      </c>
      <c r="K142" s="17">
        <v>0.02</v>
      </c>
      <c r="L142" s="16" t="s">
        <v>95</v>
      </c>
      <c r="M142" s="16">
        <v>1038100</v>
      </c>
      <c r="N142" s="16">
        <v>20762</v>
      </c>
      <c r="O142" s="16">
        <v>1017338</v>
      </c>
      <c r="P142" s="16">
        <v>424138</v>
      </c>
      <c r="Q142" s="14">
        <v>2013</v>
      </c>
      <c r="R142" s="18">
        <v>41548</v>
      </c>
      <c r="S142" t="str">
        <f t="shared" si="2"/>
        <v>Oct</v>
      </c>
    </row>
    <row r="143" spans="1:19" ht="15.75" customHeight="1">
      <c r="A143" s="14" t="s">
        <v>218</v>
      </c>
      <c r="B143" s="14" t="s">
        <v>35</v>
      </c>
      <c r="C143" s="14" t="s">
        <v>36</v>
      </c>
      <c r="D143" s="14" t="s">
        <v>39</v>
      </c>
      <c r="E143" s="14" t="s">
        <v>40</v>
      </c>
      <c r="F143" s="14" t="s">
        <v>84</v>
      </c>
      <c r="G143" s="15">
        <v>200</v>
      </c>
      <c r="H143" s="15">
        <v>350</v>
      </c>
      <c r="I143" s="14">
        <v>1236</v>
      </c>
      <c r="J143" s="16">
        <v>247200</v>
      </c>
      <c r="K143" s="17">
        <v>0.02</v>
      </c>
      <c r="L143" s="16" t="s">
        <v>95</v>
      </c>
      <c r="M143" s="16">
        <v>432600</v>
      </c>
      <c r="N143" s="16">
        <v>8652</v>
      </c>
      <c r="O143" s="16">
        <v>423948</v>
      </c>
      <c r="P143" s="16">
        <v>176748</v>
      </c>
      <c r="Q143" s="14">
        <v>2014</v>
      </c>
      <c r="R143" s="18">
        <v>41944</v>
      </c>
      <c r="S143" t="str">
        <f t="shared" si="2"/>
        <v>Nov</v>
      </c>
    </row>
    <row r="144" spans="1:19" ht="15.75" customHeight="1">
      <c r="A144" s="14" t="s">
        <v>158</v>
      </c>
      <c r="B144" s="14" t="s">
        <v>31</v>
      </c>
      <c r="C144" s="14" t="s">
        <v>32</v>
      </c>
      <c r="D144" s="14" t="s">
        <v>39</v>
      </c>
      <c r="E144" s="14" t="s">
        <v>40</v>
      </c>
      <c r="F144" s="14" t="s">
        <v>84</v>
      </c>
      <c r="G144" s="15">
        <v>200</v>
      </c>
      <c r="H144" s="15">
        <v>350</v>
      </c>
      <c r="I144" s="14">
        <v>941</v>
      </c>
      <c r="J144" s="16">
        <v>188200</v>
      </c>
      <c r="K144" s="17">
        <v>0.02</v>
      </c>
      <c r="L144" s="16" t="s">
        <v>95</v>
      </c>
      <c r="M144" s="16">
        <v>329350</v>
      </c>
      <c r="N144" s="16">
        <v>6587</v>
      </c>
      <c r="O144" s="16">
        <v>322763</v>
      </c>
      <c r="P144" s="16">
        <v>134563</v>
      </c>
      <c r="Q144" s="14">
        <v>2014</v>
      </c>
      <c r="R144" s="18">
        <v>41944</v>
      </c>
      <c r="S144" t="str">
        <f t="shared" si="2"/>
        <v>Nov</v>
      </c>
    </row>
    <row r="145" spans="1:19" ht="15.75" customHeight="1">
      <c r="A145" s="14" t="s">
        <v>206</v>
      </c>
      <c r="B145" s="14" t="s">
        <v>27</v>
      </c>
      <c r="C145" s="14" t="s">
        <v>28</v>
      </c>
      <c r="D145" s="14" t="s">
        <v>47</v>
      </c>
      <c r="E145" s="14" t="s">
        <v>48</v>
      </c>
      <c r="F145" s="14" t="s">
        <v>84</v>
      </c>
      <c r="G145" s="15">
        <v>200</v>
      </c>
      <c r="H145" s="15">
        <v>350</v>
      </c>
      <c r="I145" s="14">
        <v>1916</v>
      </c>
      <c r="J145" s="16">
        <v>383200</v>
      </c>
      <c r="K145" s="17">
        <v>0.02</v>
      </c>
      <c r="L145" s="16" t="s">
        <v>95</v>
      </c>
      <c r="M145" s="16">
        <v>670600</v>
      </c>
      <c r="N145" s="16">
        <v>13412</v>
      </c>
      <c r="O145" s="16">
        <v>657188</v>
      </c>
      <c r="P145" s="16">
        <v>273988</v>
      </c>
      <c r="Q145" s="14">
        <v>2014</v>
      </c>
      <c r="R145" s="18">
        <v>41974</v>
      </c>
      <c r="S145" t="str">
        <f t="shared" si="2"/>
        <v>Dec</v>
      </c>
    </row>
    <row r="146" spans="1:19" ht="15.75" customHeight="1">
      <c r="A146" s="14" t="s">
        <v>219</v>
      </c>
      <c r="B146" s="14" t="s">
        <v>31</v>
      </c>
      <c r="C146" s="14" t="s">
        <v>32</v>
      </c>
      <c r="D146" s="14" t="s">
        <v>45</v>
      </c>
      <c r="E146" s="14" t="s">
        <v>46</v>
      </c>
      <c r="F146" s="14" t="s">
        <v>79</v>
      </c>
      <c r="G146" s="15">
        <v>3</v>
      </c>
      <c r="H146" s="15">
        <v>20</v>
      </c>
      <c r="I146" s="14">
        <v>4243</v>
      </c>
      <c r="J146" s="16">
        <v>12729</v>
      </c>
      <c r="K146" s="17">
        <v>3.0003544661795896E-2</v>
      </c>
      <c r="L146" s="16" t="s">
        <v>95</v>
      </c>
      <c r="M146" s="16">
        <v>84860</v>
      </c>
      <c r="N146" s="16">
        <v>2546.1007999999997</v>
      </c>
      <c r="O146" s="16">
        <v>82313.8992</v>
      </c>
      <c r="P146" s="16">
        <v>69584.8992</v>
      </c>
      <c r="Q146" s="14">
        <v>2014</v>
      </c>
      <c r="R146" s="18">
        <v>41730</v>
      </c>
      <c r="S146" t="str">
        <f t="shared" si="2"/>
        <v>Apr</v>
      </c>
    </row>
    <row r="147" spans="1:19" ht="15.75" customHeight="1">
      <c r="A147" s="14" t="s">
        <v>220</v>
      </c>
      <c r="B147" s="14" t="s">
        <v>29</v>
      </c>
      <c r="C147" s="14" t="s">
        <v>30</v>
      </c>
      <c r="D147" s="14" t="s">
        <v>39</v>
      </c>
      <c r="E147" s="14" t="s">
        <v>40</v>
      </c>
      <c r="F147" s="14" t="s">
        <v>79</v>
      </c>
      <c r="G147" s="15">
        <v>3</v>
      </c>
      <c r="H147" s="15">
        <v>20</v>
      </c>
      <c r="I147" s="14">
        <v>2580</v>
      </c>
      <c r="J147" s="16">
        <v>7740</v>
      </c>
      <c r="K147" s="17">
        <v>0.03</v>
      </c>
      <c r="L147" s="16" t="s">
        <v>95</v>
      </c>
      <c r="M147" s="16">
        <v>51600</v>
      </c>
      <c r="N147" s="16">
        <v>1548</v>
      </c>
      <c r="O147" s="16">
        <v>50052</v>
      </c>
      <c r="P147" s="16">
        <v>42312</v>
      </c>
      <c r="Q147" s="14">
        <v>2014</v>
      </c>
      <c r="R147" s="18">
        <v>41730</v>
      </c>
      <c r="S147" t="str">
        <f t="shared" si="2"/>
        <v>Apr</v>
      </c>
    </row>
    <row r="148" spans="1:19" ht="15.75" customHeight="1">
      <c r="A148" s="14" t="s">
        <v>221</v>
      </c>
      <c r="B148" s="14" t="s">
        <v>29</v>
      </c>
      <c r="C148" s="14" t="s">
        <v>30</v>
      </c>
      <c r="D148" s="14" t="s">
        <v>47</v>
      </c>
      <c r="E148" s="14" t="s">
        <v>48</v>
      </c>
      <c r="F148" s="14" t="s">
        <v>79</v>
      </c>
      <c r="G148" s="15">
        <v>3</v>
      </c>
      <c r="H148" s="15">
        <v>20</v>
      </c>
      <c r="I148" s="14">
        <v>689</v>
      </c>
      <c r="J148" s="16">
        <v>2067</v>
      </c>
      <c r="K148" s="17">
        <v>0.03</v>
      </c>
      <c r="L148" s="16" t="s">
        <v>95</v>
      </c>
      <c r="M148" s="16">
        <v>13780</v>
      </c>
      <c r="N148" s="16">
        <v>413.4</v>
      </c>
      <c r="O148" s="16">
        <v>13366.6</v>
      </c>
      <c r="P148" s="16">
        <v>11299.6</v>
      </c>
      <c r="Q148" s="14">
        <v>2014</v>
      </c>
      <c r="R148" s="18">
        <v>41791</v>
      </c>
      <c r="S148" t="str">
        <f t="shared" si="2"/>
        <v>Jun</v>
      </c>
    </row>
    <row r="149" spans="1:19" ht="15.75" customHeight="1">
      <c r="A149" s="14" t="s">
        <v>222</v>
      </c>
      <c r="B149" s="14" t="s">
        <v>35</v>
      </c>
      <c r="C149" s="14" t="s">
        <v>36</v>
      </c>
      <c r="D149" s="14" t="s">
        <v>43</v>
      </c>
      <c r="E149" s="14" t="s">
        <v>44</v>
      </c>
      <c r="F149" s="14" t="s">
        <v>79</v>
      </c>
      <c r="G149" s="15">
        <v>3</v>
      </c>
      <c r="H149" s="15">
        <v>20</v>
      </c>
      <c r="I149" s="14">
        <v>1947</v>
      </c>
      <c r="J149" s="16">
        <v>5841</v>
      </c>
      <c r="K149" s="17">
        <v>0.03</v>
      </c>
      <c r="L149" s="16" t="s">
        <v>95</v>
      </c>
      <c r="M149" s="16">
        <v>38940</v>
      </c>
      <c r="N149" s="16">
        <v>1168.2</v>
      </c>
      <c r="O149" s="16">
        <v>37771.800000000003</v>
      </c>
      <c r="P149" s="16">
        <v>31930.800000000003</v>
      </c>
      <c r="Q149" s="14">
        <v>2014</v>
      </c>
      <c r="R149" s="18">
        <v>41883</v>
      </c>
      <c r="S149" t="str">
        <f t="shared" si="2"/>
        <v>Sep</v>
      </c>
    </row>
    <row r="150" spans="1:19" ht="15.75" customHeight="1">
      <c r="A150" s="14" t="s">
        <v>223</v>
      </c>
      <c r="B150" s="14" t="s">
        <v>27</v>
      </c>
      <c r="C150" s="14" t="s">
        <v>28</v>
      </c>
      <c r="D150" s="14" t="s">
        <v>43</v>
      </c>
      <c r="E150" s="14" t="s">
        <v>44</v>
      </c>
      <c r="F150" s="14" t="s">
        <v>79</v>
      </c>
      <c r="G150" s="15">
        <v>3</v>
      </c>
      <c r="H150" s="15">
        <v>20</v>
      </c>
      <c r="I150" s="14">
        <v>908</v>
      </c>
      <c r="J150" s="16">
        <v>2724</v>
      </c>
      <c r="K150" s="17">
        <v>0.03</v>
      </c>
      <c r="L150" s="16" t="s">
        <v>95</v>
      </c>
      <c r="M150" s="16">
        <v>18160</v>
      </c>
      <c r="N150" s="16">
        <v>544.79999999999995</v>
      </c>
      <c r="O150" s="16">
        <v>17615.2</v>
      </c>
      <c r="P150" s="16">
        <v>14891.2</v>
      </c>
      <c r="Q150" s="14">
        <v>2013</v>
      </c>
      <c r="R150" s="18">
        <v>41609</v>
      </c>
      <c r="S150" t="str">
        <f t="shared" si="2"/>
        <v>Dec</v>
      </c>
    </row>
    <row r="151" spans="1:19" ht="15.75" customHeight="1">
      <c r="A151" s="14" t="s">
        <v>224</v>
      </c>
      <c r="B151" s="14" t="s">
        <v>29</v>
      </c>
      <c r="C151" s="14" t="s">
        <v>30</v>
      </c>
      <c r="D151" s="14" t="s">
        <v>39</v>
      </c>
      <c r="E151" s="14" t="s">
        <v>40</v>
      </c>
      <c r="F151" s="14" t="s">
        <v>80</v>
      </c>
      <c r="G151" s="15">
        <v>5</v>
      </c>
      <c r="H151" s="15">
        <v>15</v>
      </c>
      <c r="I151" s="14">
        <v>1958</v>
      </c>
      <c r="J151" s="16">
        <v>9790</v>
      </c>
      <c r="K151" s="17">
        <v>0.03</v>
      </c>
      <c r="L151" s="16" t="s">
        <v>95</v>
      </c>
      <c r="M151" s="16">
        <v>29370</v>
      </c>
      <c r="N151" s="16">
        <v>881.1</v>
      </c>
      <c r="O151" s="16">
        <v>28488.9</v>
      </c>
      <c r="P151" s="16">
        <v>18698.900000000001</v>
      </c>
      <c r="Q151" s="14">
        <v>2014</v>
      </c>
      <c r="R151" s="18">
        <v>41671</v>
      </c>
      <c r="S151" t="str">
        <f t="shared" si="2"/>
        <v>Feb</v>
      </c>
    </row>
    <row r="152" spans="1:19" ht="15.75" customHeight="1">
      <c r="A152" s="14" t="s">
        <v>225</v>
      </c>
      <c r="B152" s="14" t="s">
        <v>31</v>
      </c>
      <c r="C152" s="14" t="s">
        <v>32</v>
      </c>
      <c r="D152" s="14" t="s">
        <v>43</v>
      </c>
      <c r="E152" s="14" t="s">
        <v>44</v>
      </c>
      <c r="F152" s="14" t="s">
        <v>80</v>
      </c>
      <c r="G152" s="15">
        <v>5</v>
      </c>
      <c r="H152" s="15">
        <v>15</v>
      </c>
      <c r="I152" s="14">
        <v>1901</v>
      </c>
      <c r="J152" s="16">
        <v>9505</v>
      </c>
      <c r="K152" s="17">
        <v>0.03</v>
      </c>
      <c r="L152" s="16" t="s">
        <v>95</v>
      </c>
      <c r="M152" s="16">
        <v>28515</v>
      </c>
      <c r="N152" s="16">
        <v>855.44999999999993</v>
      </c>
      <c r="O152" s="16">
        <v>27659.55</v>
      </c>
      <c r="P152" s="16">
        <v>18154.55</v>
      </c>
      <c r="Q152" s="14">
        <v>2014</v>
      </c>
      <c r="R152" s="18">
        <v>41791</v>
      </c>
      <c r="S152" t="str">
        <f t="shared" si="2"/>
        <v>Jun</v>
      </c>
    </row>
    <row r="153" spans="1:19" ht="15.75" customHeight="1">
      <c r="A153" s="14" t="s">
        <v>226</v>
      </c>
      <c r="B153" s="14" t="s">
        <v>31</v>
      </c>
      <c r="C153" s="14" t="s">
        <v>32</v>
      </c>
      <c r="D153" s="14" t="s">
        <v>39</v>
      </c>
      <c r="E153" s="14" t="s">
        <v>40</v>
      </c>
      <c r="F153" s="14" t="s">
        <v>80</v>
      </c>
      <c r="G153" s="15">
        <v>5</v>
      </c>
      <c r="H153" s="15">
        <v>15</v>
      </c>
      <c r="I153" s="14">
        <v>544</v>
      </c>
      <c r="J153" s="16">
        <v>2720</v>
      </c>
      <c r="K153" s="17">
        <v>0.03</v>
      </c>
      <c r="L153" s="16" t="s">
        <v>95</v>
      </c>
      <c r="M153" s="16">
        <v>8160</v>
      </c>
      <c r="N153" s="16">
        <v>244.79999999999998</v>
      </c>
      <c r="O153" s="16">
        <v>7915.2</v>
      </c>
      <c r="P153" s="16">
        <v>5195.2</v>
      </c>
      <c r="Q153" s="14">
        <v>2014</v>
      </c>
      <c r="R153" s="18">
        <v>41883</v>
      </c>
      <c r="S153" t="str">
        <f t="shared" si="2"/>
        <v>Sep</v>
      </c>
    </row>
    <row r="154" spans="1:19" ht="15.75" customHeight="1">
      <c r="A154" s="14" t="s">
        <v>227</v>
      </c>
      <c r="B154" s="14" t="s">
        <v>29</v>
      </c>
      <c r="C154" s="14" t="s">
        <v>30</v>
      </c>
      <c r="D154" s="14" t="s">
        <v>39</v>
      </c>
      <c r="E154" s="14" t="s">
        <v>40</v>
      </c>
      <c r="F154" s="14" t="s">
        <v>80</v>
      </c>
      <c r="G154" s="15">
        <v>5</v>
      </c>
      <c r="H154" s="15">
        <v>15</v>
      </c>
      <c r="I154" s="14">
        <v>1797</v>
      </c>
      <c r="J154" s="16">
        <v>8985</v>
      </c>
      <c r="K154" s="17">
        <v>0.03</v>
      </c>
      <c r="L154" s="16" t="s">
        <v>95</v>
      </c>
      <c r="M154" s="16">
        <v>26955</v>
      </c>
      <c r="N154" s="16">
        <v>808.65</v>
      </c>
      <c r="O154" s="16">
        <v>26146.35</v>
      </c>
      <c r="P154" s="16">
        <v>17161.349999999999</v>
      </c>
      <c r="Q154" s="14">
        <v>2013</v>
      </c>
      <c r="R154" s="18">
        <v>41518</v>
      </c>
      <c r="S154" t="str">
        <f t="shared" si="2"/>
        <v>Sep</v>
      </c>
    </row>
    <row r="155" spans="1:19" ht="15.75" customHeight="1">
      <c r="A155" s="14" t="s">
        <v>228</v>
      </c>
      <c r="B155" s="14" t="s">
        <v>31</v>
      </c>
      <c r="C155" s="14" t="s">
        <v>32</v>
      </c>
      <c r="D155" s="14" t="s">
        <v>45</v>
      </c>
      <c r="E155" s="14" t="s">
        <v>46</v>
      </c>
      <c r="F155" s="14" t="s">
        <v>80</v>
      </c>
      <c r="G155" s="15">
        <v>5</v>
      </c>
      <c r="H155" s="15">
        <v>15</v>
      </c>
      <c r="I155" s="14">
        <v>1287</v>
      </c>
      <c r="J155" s="16">
        <v>6435</v>
      </c>
      <c r="K155" s="17">
        <v>0.03</v>
      </c>
      <c r="L155" s="16" t="s">
        <v>95</v>
      </c>
      <c r="M155" s="16">
        <v>19305</v>
      </c>
      <c r="N155" s="16">
        <v>579.15</v>
      </c>
      <c r="O155" s="16">
        <v>18725.849999999999</v>
      </c>
      <c r="P155" s="16">
        <v>12290.849999999999</v>
      </c>
      <c r="Q155" s="14">
        <v>2014</v>
      </c>
      <c r="R155" s="18">
        <v>41974</v>
      </c>
      <c r="S155" t="str">
        <f t="shared" si="2"/>
        <v>Dec</v>
      </c>
    </row>
    <row r="156" spans="1:19" ht="15.75" customHeight="1">
      <c r="A156" s="14" t="s">
        <v>229</v>
      </c>
      <c r="B156" s="14" t="s">
        <v>29</v>
      </c>
      <c r="C156" s="14" t="s">
        <v>30</v>
      </c>
      <c r="D156" s="14" t="s">
        <v>45</v>
      </c>
      <c r="E156" s="14" t="s">
        <v>46</v>
      </c>
      <c r="F156" s="14" t="s">
        <v>80</v>
      </c>
      <c r="G156" s="15">
        <v>5</v>
      </c>
      <c r="H156" s="15">
        <v>15</v>
      </c>
      <c r="I156" s="14">
        <v>1706</v>
      </c>
      <c r="J156" s="16">
        <v>8530</v>
      </c>
      <c r="K156" s="17">
        <v>0.03</v>
      </c>
      <c r="L156" s="16" t="s">
        <v>95</v>
      </c>
      <c r="M156" s="16">
        <v>25590</v>
      </c>
      <c r="N156" s="16">
        <v>767.69999999999993</v>
      </c>
      <c r="O156" s="16">
        <v>24822.3</v>
      </c>
      <c r="P156" s="16">
        <v>16292.3</v>
      </c>
      <c r="Q156" s="14">
        <v>2014</v>
      </c>
      <c r="R156" s="18">
        <v>41974</v>
      </c>
      <c r="S156" t="str">
        <f t="shared" si="2"/>
        <v>Dec</v>
      </c>
    </row>
    <row r="157" spans="1:19" ht="15.75" customHeight="1">
      <c r="A157" s="14" t="s">
        <v>230</v>
      </c>
      <c r="B157" s="14" t="s">
        <v>31</v>
      </c>
      <c r="C157" s="14" t="s">
        <v>32</v>
      </c>
      <c r="D157" s="14" t="s">
        <v>47</v>
      </c>
      <c r="E157" s="14" t="s">
        <v>48</v>
      </c>
      <c r="F157" s="14" t="s">
        <v>81</v>
      </c>
      <c r="G157" s="15">
        <v>10</v>
      </c>
      <c r="H157" s="15">
        <v>20</v>
      </c>
      <c r="I157" s="14">
        <v>2434</v>
      </c>
      <c r="J157" s="16">
        <v>24340</v>
      </c>
      <c r="K157" s="17">
        <v>3.0006162695152012E-2</v>
      </c>
      <c r="L157" s="16" t="s">
        <v>95</v>
      </c>
      <c r="M157" s="16">
        <v>48680</v>
      </c>
      <c r="N157" s="16">
        <v>1460.7</v>
      </c>
      <c r="O157" s="16">
        <v>47219.3</v>
      </c>
      <c r="P157" s="16">
        <v>22879.300000000003</v>
      </c>
      <c r="Q157" s="14">
        <v>2014</v>
      </c>
      <c r="R157" s="18">
        <v>41640</v>
      </c>
      <c r="S157" t="str">
        <f t="shared" si="2"/>
        <v>Jan</v>
      </c>
    </row>
    <row r="158" spans="1:19" ht="15.75" customHeight="1">
      <c r="A158" s="14" t="s">
        <v>231</v>
      </c>
      <c r="B158" s="14" t="s">
        <v>27</v>
      </c>
      <c r="C158" s="14" t="s">
        <v>28</v>
      </c>
      <c r="D158" s="14" t="s">
        <v>45</v>
      </c>
      <c r="E158" s="14" t="s">
        <v>46</v>
      </c>
      <c r="F158" s="14" t="s">
        <v>81</v>
      </c>
      <c r="G158" s="15">
        <v>10</v>
      </c>
      <c r="H158" s="15">
        <v>20</v>
      </c>
      <c r="I158" s="14">
        <v>1774</v>
      </c>
      <c r="J158" s="16">
        <v>17740</v>
      </c>
      <c r="K158" s="17">
        <v>0.03</v>
      </c>
      <c r="L158" s="16" t="s">
        <v>95</v>
      </c>
      <c r="M158" s="16">
        <v>35480</v>
      </c>
      <c r="N158" s="16">
        <v>1064.3999999999999</v>
      </c>
      <c r="O158" s="16">
        <v>34415.599999999999</v>
      </c>
      <c r="P158" s="16">
        <v>16675.599999999999</v>
      </c>
      <c r="Q158" s="14">
        <v>2014</v>
      </c>
      <c r="R158" s="18">
        <v>41699</v>
      </c>
      <c r="S158" t="str">
        <f t="shared" si="2"/>
        <v>Mar</v>
      </c>
    </row>
    <row r="159" spans="1:19" ht="15.75" customHeight="1">
      <c r="A159" s="14" t="s">
        <v>225</v>
      </c>
      <c r="B159" s="14" t="s">
        <v>31</v>
      </c>
      <c r="C159" s="14" t="s">
        <v>32</v>
      </c>
      <c r="D159" s="14" t="s">
        <v>43</v>
      </c>
      <c r="E159" s="14" t="s">
        <v>44</v>
      </c>
      <c r="F159" s="14" t="s">
        <v>81</v>
      </c>
      <c r="G159" s="15">
        <v>10</v>
      </c>
      <c r="H159" s="15">
        <v>20</v>
      </c>
      <c r="I159" s="14">
        <v>1901</v>
      </c>
      <c r="J159" s="16">
        <v>19010</v>
      </c>
      <c r="K159" s="17">
        <v>0.03</v>
      </c>
      <c r="L159" s="16" t="s">
        <v>95</v>
      </c>
      <c r="M159" s="16">
        <v>38020</v>
      </c>
      <c r="N159" s="16">
        <v>1140.5999999999999</v>
      </c>
      <c r="O159" s="16">
        <v>36879.4</v>
      </c>
      <c r="P159" s="16">
        <v>17869.400000000001</v>
      </c>
      <c r="Q159" s="14">
        <v>2014</v>
      </c>
      <c r="R159" s="18">
        <v>41791</v>
      </c>
      <c r="S159" t="str">
        <f t="shared" si="2"/>
        <v>Jun</v>
      </c>
    </row>
    <row r="160" spans="1:19" ht="15.75" customHeight="1">
      <c r="A160" s="14" t="s">
        <v>221</v>
      </c>
      <c r="B160" s="14" t="s">
        <v>29</v>
      </c>
      <c r="C160" s="14" t="s">
        <v>30</v>
      </c>
      <c r="D160" s="14" t="s">
        <v>47</v>
      </c>
      <c r="E160" s="14" t="s">
        <v>48</v>
      </c>
      <c r="F160" s="14" t="s">
        <v>81</v>
      </c>
      <c r="G160" s="15">
        <v>10</v>
      </c>
      <c r="H160" s="15">
        <v>20</v>
      </c>
      <c r="I160" s="14">
        <v>689</v>
      </c>
      <c r="J160" s="16">
        <v>6890</v>
      </c>
      <c r="K160" s="17">
        <v>0.03</v>
      </c>
      <c r="L160" s="16" t="s">
        <v>95</v>
      </c>
      <c r="M160" s="16">
        <v>13780</v>
      </c>
      <c r="N160" s="16">
        <v>413.4</v>
      </c>
      <c r="O160" s="16">
        <v>13366.6</v>
      </c>
      <c r="P160" s="16">
        <v>6476.6</v>
      </c>
      <c r="Q160" s="14">
        <v>2014</v>
      </c>
      <c r="R160" s="18">
        <v>41791</v>
      </c>
      <c r="S160" t="str">
        <f t="shared" si="2"/>
        <v>Jun</v>
      </c>
    </row>
    <row r="161" spans="1:19" ht="15.75" customHeight="1">
      <c r="A161" s="14" t="s">
        <v>232</v>
      </c>
      <c r="B161" s="14" t="s">
        <v>29</v>
      </c>
      <c r="C161" s="14" t="s">
        <v>30</v>
      </c>
      <c r="D161" s="14" t="s">
        <v>45</v>
      </c>
      <c r="E161" s="14" t="s">
        <v>46</v>
      </c>
      <c r="F161" s="14" t="s">
        <v>81</v>
      </c>
      <c r="G161" s="15">
        <v>10</v>
      </c>
      <c r="H161" s="15">
        <v>20</v>
      </c>
      <c r="I161" s="14">
        <v>1570</v>
      </c>
      <c r="J161" s="16">
        <v>15700</v>
      </c>
      <c r="K161" s="17">
        <v>0.03</v>
      </c>
      <c r="L161" s="16" t="s">
        <v>95</v>
      </c>
      <c r="M161" s="16">
        <v>31400</v>
      </c>
      <c r="N161" s="16">
        <v>942</v>
      </c>
      <c r="O161" s="16">
        <v>30458</v>
      </c>
      <c r="P161" s="16">
        <v>14758</v>
      </c>
      <c r="Q161" s="14">
        <v>2014</v>
      </c>
      <c r="R161" s="18">
        <v>41791</v>
      </c>
      <c r="S161" t="str">
        <f t="shared" si="2"/>
        <v>Jun</v>
      </c>
    </row>
    <row r="162" spans="1:19" ht="15.75" customHeight="1">
      <c r="A162" s="14" t="s">
        <v>233</v>
      </c>
      <c r="B162" s="14" t="s">
        <v>35</v>
      </c>
      <c r="C162" s="14" t="s">
        <v>36</v>
      </c>
      <c r="D162" s="14" t="s">
        <v>43</v>
      </c>
      <c r="E162" s="14" t="s">
        <v>44</v>
      </c>
      <c r="F162" s="14" t="s">
        <v>81</v>
      </c>
      <c r="G162" s="15">
        <v>10</v>
      </c>
      <c r="H162" s="15">
        <v>20</v>
      </c>
      <c r="I162" s="14">
        <v>1369</v>
      </c>
      <c r="J162" s="16">
        <v>13690</v>
      </c>
      <c r="K162" s="17">
        <v>3.0010956902848794E-2</v>
      </c>
      <c r="L162" s="16" t="s">
        <v>95</v>
      </c>
      <c r="M162" s="16">
        <v>27380</v>
      </c>
      <c r="N162" s="16">
        <v>821.69999999999993</v>
      </c>
      <c r="O162" s="16">
        <v>26558.3</v>
      </c>
      <c r="P162" s="16">
        <v>12868.3</v>
      </c>
      <c r="Q162" s="14">
        <v>2014</v>
      </c>
      <c r="R162" s="18">
        <v>41821</v>
      </c>
      <c r="S162" t="str">
        <f t="shared" si="2"/>
        <v>Jul</v>
      </c>
    </row>
    <row r="163" spans="1:19" ht="15.75" customHeight="1">
      <c r="A163" s="14" t="s">
        <v>234</v>
      </c>
      <c r="B163" s="14" t="s">
        <v>27</v>
      </c>
      <c r="C163" s="14" t="s">
        <v>28</v>
      </c>
      <c r="D163" s="14" t="s">
        <v>45</v>
      </c>
      <c r="E163" s="14" t="s">
        <v>46</v>
      </c>
      <c r="F163" s="14" t="s">
        <v>81</v>
      </c>
      <c r="G163" s="15">
        <v>10</v>
      </c>
      <c r="H163" s="15">
        <v>20</v>
      </c>
      <c r="I163" s="14">
        <v>2009</v>
      </c>
      <c r="J163" s="16">
        <v>20090</v>
      </c>
      <c r="K163" s="17">
        <v>0.03</v>
      </c>
      <c r="L163" s="16" t="s">
        <v>95</v>
      </c>
      <c r="M163" s="16">
        <v>40180</v>
      </c>
      <c r="N163" s="16">
        <v>1205.3999999999999</v>
      </c>
      <c r="O163" s="16">
        <v>38974.6</v>
      </c>
      <c r="P163" s="16">
        <v>18884.599999999999</v>
      </c>
      <c r="Q163" s="14">
        <v>2014</v>
      </c>
      <c r="R163" s="18">
        <v>41913</v>
      </c>
      <c r="S163" t="str">
        <f t="shared" si="2"/>
        <v>Oct</v>
      </c>
    </row>
    <row r="164" spans="1:19" ht="15.75" customHeight="1">
      <c r="A164" s="14" t="s">
        <v>235</v>
      </c>
      <c r="B164" s="14" t="s">
        <v>29</v>
      </c>
      <c r="C164" s="14" t="s">
        <v>30</v>
      </c>
      <c r="D164" s="14" t="s">
        <v>41</v>
      </c>
      <c r="E164" s="14" t="s">
        <v>42</v>
      </c>
      <c r="F164" s="14" t="s">
        <v>81</v>
      </c>
      <c r="G164" s="15">
        <v>10</v>
      </c>
      <c r="H164" s="15">
        <v>20</v>
      </c>
      <c r="I164" s="14">
        <v>1945</v>
      </c>
      <c r="J164" s="16">
        <v>19450</v>
      </c>
      <c r="K164" s="17">
        <v>0.03</v>
      </c>
      <c r="L164" s="16" t="s">
        <v>95</v>
      </c>
      <c r="M164" s="16">
        <v>38900</v>
      </c>
      <c r="N164" s="16">
        <v>1167</v>
      </c>
      <c r="O164" s="16">
        <v>37733</v>
      </c>
      <c r="P164" s="16">
        <v>18283</v>
      </c>
      <c r="Q164" s="14">
        <v>2013</v>
      </c>
      <c r="R164" s="18">
        <v>41548</v>
      </c>
      <c r="S164" t="str">
        <f t="shared" si="2"/>
        <v>Oct</v>
      </c>
    </row>
    <row r="165" spans="1:19" ht="15.75" customHeight="1">
      <c r="A165" s="14" t="s">
        <v>228</v>
      </c>
      <c r="B165" s="14" t="s">
        <v>31</v>
      </c>
      <c r="C165" s="14" t="s">
        <v>32</v>
      </c>
      <c r="D165" s="14" t="s">
        <v>45</v>
      </c>
      <c r="E165" s="14" t="s">
        <v>46</v>
      </c>
      <c r="F165" s="14" t="s">
        <v>81</v>
      </c>
      <c r="G165" s="15">
        <v>10</v>
      </c>
      <c r="H165" s="15">
        <v>20</v>
      </c>
      <c r="I165" s="14">
        <v>1287</v>
      </c>
      <c r="J165" s="16">
        <v>12870</v>
      </c>
      <c r="K165" s="17">
        <v>0.03</v>
      </c>
      <c r="L165" s="16" t="s">
        <v>95</v>
      </c>
      <c r="M165" s="16">
        <v>25740</v>
      </c>
      <c r="N165" s="16">
        <v>772.19999999999993</v>
      </c>
      <c r="O165" s="16">
        <v>24967.8</v>
      </c>
      <c r="P165" s="16">
        <v>12097.8</v>
      </c>
      <c r="Q165" s="14">
        <v>2014</v>
      </c>
      <c r="R165" s="18">
        <v>41974</v>
      </c>
      <c r="S165" t="str">
        <f t="shared" si="2"/>
        <v>Dec</v>
      </c>
    </row>
    <row r="166" spans="1:19" ht="15.75" customHeight="1">
      <c r="A166" s="14" t="s">
        <v>229</v>
      </c>
      <c r="B166" s="14" t="s">
        <v>29</v>
      </c>
      <c r="C166" s="14" t="s">
        <v>30</v>
      </c>
      <c r="D166" s="14" t="s">
        <v>45</v>
      </c>
      <c r="E166" s="14" t="s">
        <v>46</v>
      </c>
      <c r="F166" s="14" t="s">
        <v>81</v>
      </c>
      <c r="G166" s="15">
        <v>10</v>
      </c>
      <c r="H166" s="15">
        <v>20</v>
      </c>
      <c r="I166" s="14">
        <v>1706</v>
      </c>
      <c r="J166" s="16">
        <v>17060</v>
      </c>
      <c r="K166" s="17">
        <v>0.03</v>
      </c>
      <c r="L166" s="16" t="s">
        <v>95</v>
      </c>
      <c r="M166" s="16">
        <v>34120</v>
      </c>
      <c r="N166" s="16">
        <v>1023.5999999999999</v>
      </c>
      <c r="O166" s="16">
        <v>33096.400000000001</v>
      </c>
      <c r="P166" s="16">
        <v>16036.400000000001</v>
      </c>
      <c r="Q166" s="14">
        <v>2014</v>
      </c>
      <c r="R166" s="18">
        <v>41974</v>
      </c>
      <c r="S166" t="str">
        <f t="shared" si="2"/>
        <v>Dec</v>
      </c>
    </row>
    <row r="167" spans="1:19" ht="15.75" customHeight="1">
      <c r="A167" s="14" t="s">
        <v>234</v>
      </c>
      <c r="B167" s="14" t="s">
        <v>27</v>
      </c>
      <c r="C167" s="14" t="s">
        <v>28</v>
      </c>
      <c r="D167" s="14" t="s">
        <v>45</v>
      </c>
      <c r="E167" s="14" t="s">
        <v>46</v>
      </c>
      <c r="F167" s="14" t="s">
        <v>82</v>
      </c>
      <c r="G167" s="15">
        <v>120</v>
      </c>
      <c r="H167" s="15">
        <v>180</v>
      </c>
      <c r="I167" s="14">
        <v>2009</v>
      </c>
      <c r="J167" s="16">
        <v>241080</v>
      </c>
      <c r="K167" s="17">
        <v>0.03</v>
      </c>
      <c r="L167" s="16" t="s">
        <v>95</v>
      </c>
      <c r="M167" s="16">
        <v>361620</v>
      </c>
      <c r="N167" s="16">
        <v>10848.6</v>
      </c>
      <c r="O167" s="16">
        <v>350771.4</v>
      </c>
      <c r="P167" s="16">
        <v>109691.40000000002</v>
      </c>
      <c r="Q167" s="14">
        <v>2014</v>
      </c>
      <c r="R167" s="18">
        <v>41913</v>
      </c>
      <c r="S167" t="str">
        <f t="shared" si="2"/>
        <v>Oct</v>
      </c>
    </row>
    <row r="168" spans="1:19" ht="15.75" customHeight="1">
      <c r="A168" s="14" t="s">
        <v>236</v>
      </c>
      <c r="B168" s="14" t="s">
        <v>35</v>
      </c>
      <c r="C168" s="14" t="s">
        <v>36</v>
      </c>
      <c r="D168" s="14" t="s">
        <v>47</v>
      </c>
      <c r="E168" s="14" t="s">
        <v>48</v>
      </c>
      <c r="F168" s="14" t="s">
        <v>83</v>
      </c>
      <c r="G168" s="15">
        <v>250</v>
      </c>
      <c r="H168" s="15">
        <v>300</v>
      </c>
      <c r="I168" s="14">
        <v>2844</v>
      </c>
      <c r="J168" s="16">
        <v>711000</v>
      </c>
      <c r="K168" s="17">
        <v>0.03</v>
      </c>
      <c r="L168" s="16" t="s">
        <v>95</v>
      </c>
      <c r="M168" s="16">
        <v>853200</v>
      </c>
      <c r="N168" s="16">
        <v>25596</v>
      </c>
      <c r="O168" s="16">
        <v>827604</v>
      </c>
      <c r="P168" s="16">
        <v>116604</v>
      </c>
      <c r="Q168" s="14">
        <v>2014</v>
      </c>
      <c r="R168" s="18">
        <v>41671</v>
      </c>
      <c r="S168" t="str">
        <f t="shared" si="2"/>
        <v>Feb</v>
      </c>
    </row>
    <row r="169" spans="1:19" ht="15.75" customHeight="1">
      <c r="A169" s="14" t="s">
        <v>237</v>
      </c>
      <c r="B169" s="14" t="s">
        <v>33</v>
      </c>
      <c r="C169" s="14" t="s">
        <v>34</v>
      </c>
      <c r="D169" s="14" t="s">
        <v>43</v>
      </c>
      <c r="E169" s="14" t="s">
        <v>44</v>
      </c>
      <c r="F169" s="14" t="s">
        <v>83</v>
      </c>
      <c r="G169" s="15">
        <v>250</v>
      </c>
      <c r="H169" s="15">
        <v>300</v>
      </c>
      <c r="I169" s="14">
        <v>1916</v>
      </c>
      <c r="J169" s="16">
        <v>479000</v>
      </c>
      <c r="K169" s="17">
        <v>0.03</v>
      </c>
      <c r="L169" s="16" t="s">
        <v>95</v>
      </c>
      <c r="M169" s="16">
        <v>574800</v>
      </c>
      <c r="N169" s="16">
        <v>17244</v>
      </c>
      <c r="O169" s="16">
        <v>557556</v>
      </c>
      <c r="P169" s="16">
        <v>78556</v>
      </c>
      <c r="Q169" s="14">
        <v>2014</v>
      </c>
      <c r="R169" s="18">
        <v>41730</v>
      </c>
      <c r="S169" t="str">
        <f t="shared" si="2"/>
        <v>Apr</v>
      </c>
    </row>
    <row r="170" spans="1:19" ht="15.75" customHeight="1">
      <c r="A170" s="14" t="s">
        <v>232</v>
      </c>
      <c r="B170" s="14" t="s">
        <v>29</v>
      </c>
      <c r="C170" s="14" t="s">
        <v>30</v>
      </c>
      <c r="D170" s="14" t="s">
        <v>45</v>
      </c>
      <c r="E170" s="14" t="s">
        <v>46</v>
      </c>
      <c r="F170" s="14" t="s">
        <v>83</v>
      </c>
      <c r="G170" s="15">
        <v>250</v>
      </c>
      <c r="H170" s="15">
        <v>300</v>
      </c>
      <c r="I170" s="14">
        <v>1570</v>
      </c>
      <c r="J170" s="16">
        <v>392500</v>
      </c>
      <c r="K170" s="17">
        <v>0.03</v>
      </c>
      <c r="L170" s="16" t="s">
        <v>95</v>
      </c>
      <c r="M170" s="16">
        <v>471000</v>
      </c>
      <c r="N170" s="16">
        <v>14130</v>
      </c>
      <c r="O170" s="16">
        <v>456870</v>
      </c>
      <c r="P170" s="16">
        <v>64370</v>
      </c>
      <c r="Q170" s="14">
        <v>2014</v>
      </c>
      <c r="R170" s="18">
        <v>41791</v>
      </c>
      <c r="S170" t="str">
        <f t="shared" si="2"/>
        <v>Jun</v>
      </c>
    </row>
    <row r="171" spans="1:19" ht="15.75" customHeight="1">
      <c r="A171" s="14" t="s">
        <v>238</v>
      </c>
      <c r="B171" s="14" t="s">
        <v>27</v>
      </c>
      <c r="C171" s="14" t="s">
        <v>28</v>
      </c>
      <c r="D171" s="14" t="s">
        <v>47</v>
      </c>
      <c r="E171" s="14" t="s">
        <v>48</v>
      </c>
      <c r="F171" s="14" t="s">
        <v>83</v>
      </c>
      <c r="G171" s="15">
        <v>250</v>
      </c>
      <c r="H171" s="15">
        <v>300</v>
      </c>
      <c r="I171" s="14">
        <v>1874</v>
      </c>
      <c r="J171" s="16">
        <v>468500</v>
      </c>
      <c r="K171" s="17">
        <v>0.03</v>
      </c>
      <c r="L171" s="16" t="s">
        <v>95</v>
      </c>
      <c r="M171" s="16">
        <v>562200</v>
      </c>
      <c r="N171" s="16">
        <v>16866</v>
      </c>
      <c r="O171" s="16">
        <v>545334</v>
      </c>
      <c r="P171" s="16">
        <v>76834</v>
      </c>
      <c r="Q171" s="14">
        <v>2014</v>
      </c>
      <c r="R171" s="18">
        <v>41852</v>
      </c>
      <c r="S171" t="str">
        <f t="shared" si="2"/>
        <v>Aug</v>
      </c>
    </row>
    <row r="172" spans="1:19" ht="15.75" customHeight="1">
      <c r="A172" s="14" t="s">
        <v>133</v>
      </c>
      <c r="B172" s="14" t="s">
        <v>33</v>
      </c>
      <c r="C172" s="14" t="s">
        <v>34</v>
      </c>
      <c r="D172" s="14" t="s">
        <v>39</v>
      </c>
      <c r="E172" s="14" t="s">
        <v>40</v>
      </c>
      <c r="F172" s="14" t="s">
        <v>83</v>
      </c>
      <c r="G172" s="15">
        <v>250</v>
      </c>
      <c r="H172" s="15">
        <v>300</v>
      </c>
      <c r="I172" s="14">
        <v>1642</v>
      </c>
      <c r="J172" s="16">
        <v>410500</v>
      </c>
      <c r="K172" s="17">
        <v>0.03</v>
      </c>
      <c r="L172" s="16" t="s">
        <v>95</v>
      </c>
      <c r="M172" s="16">
        <v>492600</v>
      </c>
      <c r="N172" s="16">
        <v>14778</v>
      </c>
      <c r="O172" s="16">
        <v>477822</v>
      </c>
      <c r="P172" s="16">
        <v>67322</v>
      </c>
      <c r="Q172" s="14">
        <v>2014</v>
      </c>
      <c r="R172" s="18">
        <v>41852</v>
      </c>
      <c r="S172" t="str">
        <f t="shared" si="2"/>
        <v>Aug</v>
      </c>
    </row>
    <row r="173" spans="1:19" ht="15.75" customHeight="1">
      <c r="A173" s="14" t="s">
        <v>235</v>
      </c>
      <c r="B173" s="14" t="s">
        <v>29</v>
      </c>
      <c r="C173" s="14" t="s">
        <v>30</v>
      </c>
      <c r="D173" s="14" t="s">
        <v>41</v>
      </c>
      <c r="E173" s="14" t="s">
        <v>42</v>
      </c>
      <c r="F173" s="14" t="s">
        <v>83</v>
      </c>
      <c r="G173" s="15">
        <v>250</v>
      </c>
      <c r="H173" s="15">
        <v>300</v>
      </c>
      <c r="I173" s="14">
        <v>1945</v>
      </c>
      <c r="J173" s="16">
        <v>486250</v>
      </c>
      <c r="K173" s="17">
        <v>0.03</v>
      </c>
      <c r="L173" s="16" t="s">
        <v>95</v>
      </c>
      <c r="M173" s="16">
        <v>583500</v>
      </c>
      <c r="N173" s="16">
        <v>17505</v>
      </c>
      <c r="O173" s="16">
        <v>565995</v>
      </c>
      <c r="P173" s="16">
        <v>79745</v>
      </c>
      <c r="Q173" s="14">
        <v>2013</v>
      </c>
      <c r="R173" s="18">
        <v>41548</v>
      </c>
      <c r="S173" t="str">
        <f t="shared" si="2"/>
        <v>Oct</v>
      </c>
    </row>
    <row r="174" spans="1:19" ht="15.75" customHeight="1">
      <c r="A174" s="14" t="s">
        <v>239</v>
      </c>
      <c r="B174" s="14" t="s">
        <v>27</v>
      </c>
      <c r="C174" s="14" t="s">
        <v>28</v>
      </c>
      <c r="D174" s="14" t="s">
        <v>39</v>
      </c>
      <c r="E174" s="14" t="s">
        <v>40</v>
      </c>
      <c r="F174" s="14" t="s">
        <v>79</v>
      </c>
      <c r="G174" s="15">
        <v>3</v>
      </c>
      <c r="H174" s="15">
        <v>20</v>
      </c>
      <c r="I174" s="14">
        <v>831</v>
      </c>
      <c r="J174" s="16">
        <v>2493</v>
      </c>
      <c r="K174" s="17">
        <v>3.0000000000000002E-2</v>
      </c>
      <c r="L174" s="16" t="s">
        <v>95</v>
      </c>
      <c r="M174" s="16">
        <v>16620</v>
      </c>
      <c r="N174" s="16">
        <v>498.6</v>
      </c>
      <c r="O174" s="16">
        <v>16121.4</v>
      </c>
      <c r="P174" s="16">
        <v>13628.4</v>
      </c>
      <c r="Q174" s="14">
        <v>2014</v>
      </c>
      <c r="R174" s="18">
        <v>41760</v>
      </c>
      <c r="S174" t="str">
        <f t="shared" si="2"/>
        <v>May</v>
      </c>
    </row>
    <row r="175" spans="1:19" ht="15.75" customHeight="1">
      <c r="A175" s="14" t="s">
        <v>240</v>
      </c>
      <c r="B175" s="14" t="s">
        <v>33</v>
      </c>
      <c r="C175" s="14" t="s">
        <v>34</v>
      </c>
      <c r="D175" s="14" t="s">
        <v>39</v>
      </c>
      <c r="E175" s="14" t="s">
        <v>40</v>
      </c>
      <c r="F175" s="14" t="s">
        <v>81</v>
      </c>
      <c r="G175" s="15">
        <v>10</v>
      </c>
      <c r="H175" s="15">
        <v>20</v>
      </c>
      <c r="I175" s="14">
        <v>1760</v>
      </c>
      <c r="J175" s="16">
        <v>17600</v>
      </c>
      <c r="K175" s="17">
        <v>3.0000000000000002E-2</v>
      </c>
      <c r="L175" s="16" t="s">
        <v>95</v>
      </c>
      <c r="M175" s="16">
        <v>35200</v>
      </c>
      <c r="N175" s="16">
        <v>1056</v>
      </c>
      <c r="O175" s="16">
        <v>34144</v>
      </c>
      <c r="P175" s="16">
        <v>16544</v>
      </c>
      <c r="Q175" s="14">
        <v>2013</v>
      </c>
      <c r="R175" s="18">
        <v>41518</v>
      </c>
      <c r="S175" t="str">
        <f t="shared" si="2"/>
        <v>Sep</v>
      </c>
    </row>
    <row r="176" spans="1:19" ht="15.75" customHeight="1">
      <c r="A176" s="14" t="s">
        <v>187</v>
      </c>
      <c r="B176" s="14" t="s">
        <v>27</v>
      </c>
      <c r="C176" s="14" t="s">
        <v>28</v>
      </c>
      <c r="D176" s="14" t="s">
        <v>39</v>
      </c>
      <c r="E176" s="14" t="s">
        <v>40</v>
      </c>
      <c r="F176" s="14" t="s">
        <v>82</v>
      </c>
      <c r="G176" s="15">
        <v>120</v>
      </c>
      <c r="H176" s="15">
        <v>180</v>
      </c>
      <c r="I176" s="14">
        <v>3850</v>
      </c>
      <c r="J176" s="16">
        <v>462000</v>
      </c>
      <c r="K176" s="17">
        <v>3.0003896103896106E-2</v>
      </c>
      <c r="L176" s="16" t="s">
        <v>95</v>
      </c>
      <c r="M176" s="16">
        <v>693000</v>
      </c>
      <c r="N176" s="16">
        <v>20792.7</v>
      </c>
      <c r="O176" s="16">
        <v>672207.3</v>
      </c>
      <c r="P176" s="16">
        <v>210207.30000000005</v>
      </c>
      <c r="Q176" s="14">
        <v>2014</v>
      </c>
      <c r="R176" s="18">
        <v>41730</v>
      </c>
      <c r="S176" t="str">
        <f t="shared" si="2"/>
        <v>Apr</v>
      </c>
    </row>
    <row r="177" spans="1:19" ht="15.75" customHeight="1">
      <c r="A177" s="14" t="s">
        <v>241</v>
      </c>
      <c r="B177" s="14" t="s">
        <v>29</v>
      </c>
      <c r="C177" s="14" t="s">
        <v>30</v>
      </c>
      <c r="D177" s="14" t="s">
        <v>43</v>
      </c>
      <c r="E177" s="14" t="s">
        <v>44</v>
      </c>
      <c r="F177" s="14" t="s">
        <v>83</v>
      </c>
      <c r="G177" s="15">
        <v>250</v>
      </c>
      <c r="H177" s="15">
        <v>300</v>
      </c>
      <c r="I177" s="14">
        <v>2479</v>
      </c>
      <c r="J177" s="16">
        <v>619750</v>
      </c>
      <c r="K177" s="17">
        <v>3.0000000000000002E-2</v>
      </c>
      <c r="L177" s="16" t="s">
        <v>95</v>
      </c>
      <c r="M177" s="16">
        <v>743700</v>
      </c>
      <c r="N177" s="16">
        <v>22311</v>
      </c>
      <c r="O177" s="16">
        <v>721389</v>
      </c>
      <c r="P177" s="16">
        <v>101639</v>
      </c>
      <c r="Q177" s="14">
        <v>2014</v>
      </c>
      <c r="R177" s="18">
        <v>41640</v>
      </c>
      <c r="S177" t="str">
        <f t="shared" si="2"/>
        <v>Jan</v>
      </c>
    </row>
    <row r="178" spans="1:19" ht="15.75" customHeight="1">
      <c r="A178" s="14" t="s">
        <v>242</v>
      </c>
      <c r="B178" s="14" t="s">
        <v>33</v>
      </c>
      <c r="C178" s="14" t="s">
        <v>34</v>
      </c>
      <c r="D178" s="14" t="s">
        <v>41</v>
      </c>
      <c r="E178" s="14" t="s">
        <v>42</v>
      </c>
      <c r="F178" s="14" t="s">
        <v>80</v>
      </c>
      <c r="G178" s="15">
        <v>5</v>
      </c>
      <c r="H178" s="15">
        <v>15</v>
      </c>
      <c r="I178" s="14">
        <v>2031</v>
      </c>
      <c r="J178" s="16">
        <v>10155</v>
      </c>
      <c r="K178" s="17">
        <v>3.9999999999999994E-2</v>
      </c>
      <c r="L178" s="16" t="s">
        <v>95</v>
      </c>
      <c r="M178" s="16">
        <v>30465</v>
      </c>
      <c r="N178" s="16">
        <v>1218.5999999999999</v>
      </c>
      <c r="O178" s="16">
        <v>29246.400000000001</v>
      </c>
      <c r="P178" s="16">
        <v>19091.400000000001</v>
      </c>
      <c r="Q178" s="14">
        <v>2014</v>
      </c>
      <c r="R178" s="18">
        <v>41913</v>
      </c>
      <c r="S178" t="str">
        <f t="shared" si="2"/>
        <v>Oct</v>
      </c>
    </row>
    <row r="179" spans="1:19" ht="15.75" customHeight="1">
      <c r="A179" s="14" t="s">
        <v>242</v>
      </c>
      <c r="B179" s="14" t="s">
        <v>33</v>
      </c>
      <c r="C179" s="14" t="s">
        <v>34</v>
      </c>
      <c r="D179" s="14" t="s">
        <v>41</v>
      </c>
      <c r="E179" s="14" t="s">
        <v>42</v>
      </c>
      <c r="F179" s="14" t="s">
        <v>81</v>
      </c>
      <c r="G179" s="15">
        <v>10</v>
      </c>
      <c r="H179" s="15">
        <v>20</v>
      </c>
      <c r="I179" s="14">
        <v>2031</v>
      </c>
      <c r="J179" s="16">
        <v>20310</v>
      </c>
      <c r="K179" s="17">
        <v>3.9999999999999994E-2</v>
      </c>
      <c r="L179" s="16" t="s">
        <v>95</v>
      </c>
      <c r="M179" s="16">
        <v>40620</v>
      </c>
      <c r="N179" s="16">
        <v>1624.7999999999997</v>
      </c>
      <c r="O179" s="16">
        <v>38995.199999999997</v>
      </c>
      <c r="P179" s="16">
        <v>18685.199999999997</v>
      </c>
      <c r="Q179" s="14">
        <v>2014</v>
      </c>
      <c r="R179" s="18">
        <v>41913</v>
      </c>
      <c r="S179" t="str">
        <f t="shared" si="2"/>
        <v>Oct</v>
      </c>
    </row>
    <row r="180" spans="1:19" ht="15.75" customHeight="1">
      <c r="A180" s="14" t="s">
        <v>243</v>
      </c>
      <c r="B180" s="14" t="s">
        <v>31</v>
      </c>
      <c r="C180" s="14" t="s">
        <v>32</v>
      </c>
      <c r="D180" s="14" t="s">
        <v>41</v>
      </c>
      <c r="E180" s="14" t="s">
        <v>42</v>
      </c>
      <c r="F180" s="14" t="s">
        <v>81</v>
      </c>
      <c r="G180" s="15">
        <v>10</v>
      </c>
      <c r="H180" s="15">
        <v>20</v>
      </c>
      <c r="I180" s="14">
        <v>2261</v>
      </c>
      <c r="J180" s="16">
        <v>22610</v>
      </c>
      <c r="K180" s="17">
        <v>3.9999999999999994E-2</v>
      </c>
      <c r="L180" s="16" t="s">
        <v>95</v>
      </c>
      <c r="M180" s="16">
        <v>45220</v>
      </c>
      <c r="N180" s="16">
        <v>1808.7999999999997</v>
      </c>
      <c r="O180" s="16">
        <v>43411.199999999997</v>
      </c>
      <c r="P180" s="16">
        <v>20801.199999999997</v>
      </c>
      <c r="Q180" s="14">
        <v>2013</v>
      </c>
      <c r="R180" s="18">
        <v>41609</v>
      </c>
      <c r="S180" t="str">
        <f t="shared" si="2"/>
        <v>Dec</v>
      </c>
    </row>
    <row r="181" spans="1:19" ht="15.75" customHeight="1">
      <c r="A181" s="14" t="s">
        <v>244</v>
      </c>
      <c r="B181" s="14" t="s">
        <v>35</v>
      </c>
      <c r="C181" s="14" t="s">
        <v>36</v>
      </c>
      <c r="D181" s="14" t="s">
        <v>39</v>
      </c>
      <c r="E181" s="14" t="s">
        <v>40</v>
      </c>
      <c r="F181" s="14" t="s">
        <v>82</v>
      </c>
      <c r="G181" s="15">
        <v>120</v>
      </c>
      <c r="H181" s="15">
        <v>180</v>
      </c>
      <c r="I181" s="14">
        <v>736</v>
      </c>
      <c r="J181" s="16">
        <v>88320</v>
      </c>
      <c r="K181" s="17">
        <v>3.9999999999999994E-2</v>
      </c>
      <c r="L181" s="16" t="s">
        <v>95</v>
      </c>
      <c r="M181" s="16">
        <v>132480</v>
      </c>
      <c r="N181" s="16">
        <v>5299.1999999999989</v>
      </c>
      <c r="O181" s="16">
        <v>127180.8</v>
      </c>
      <c r="P181" s="16">
        <v>38860.800000000003</v>
      </c>
      <c r="Q181" s="14">
        <v>2013</v>
      </c>
      <c r="R181" s="18">
        <v>41518</v>
      </c>
      <c r="S181" t="str">
        <f t="shared" si="2"/>
        <v>Sep</v>
      </c>
    </row>
    <row r="182" spans="1:19" ht="15.75" customHeight="1">
      <c r="A182" s="14" t="s">
        <v>245</v>
      </c>
      <c r="B182" s="14" t="s">
        <v>27</v>
      </c>
      <c r="C182" s="14" t="s">
        <v>28</v>
      </c>
      <c r="D182" s="14" t="s">
        <v>39</v>
      </c>
      <c r="E182" s="14" t="s">
        <v>40</v>
      </c>
      <c r="F182" s="14" t="s">
        <v>79</v>
      </c>
      <c r="G182" s="15">
        <v>3</v>
      </c>
      <c r="H182" s="15">
        <v>20</v>
      </c>
      <c r="I182" s="14">
        <v>2851</v>
      </c>
      <c r="J182" s="16">
        <v>8553</v>
      </c>
      <c r="K182" s="17">
        <v>0.04</v>
      </c>
      <c r="L182" s="16" t="s">
        <v>95</v>
      </c>
      <c r="M182" s="16">
        <v>57020</v>
      </c>
      <c r="N182" s="16">
        <v>2280.8000000000002</v>
      </c>
      <c r="O182" s="16">
        <v>54739.199999999997</v>
      </c>
      <c r="P182" s="16">
        <v>46186.2</v>
      </c>
      <c r="Q182" s="14">
        <v>2013</v>
      </c>
      <c r="R182" s="18">
        <v>41548</v>
      </c>
      <c r="S182" t="str">
        <f t="shared" si="2"/>
        <v>Oct</v>
      </c>
    </row>
    <row r="183" spans="1:19" ht="15.75" customHeight="1">
      <c r="A183" s="14" t="s">
        <v>246</v>
      </c>
      <c r="B183" s="14" t="s">
        <v>29</v>
      </c>
      <c r="C183" s="14" t="s">
        <v>30</v>
      </c>
      <c r="D183" s="14" t="s">
        <v>47</v>
      </c>
      <c r="E183" s="14" t="s">
        <v>48</v>
      </c>
      <c r="F183" s="14" t="s">
        <v>79</v>
      </c>
      <c r="G183" s="15">
        <v>3</v>
      </c>
      <c r="H183" s="15">
        <v>20</v>
      </c>
      <c r="I183" s="14">
        <v>2021</v>
      </c>
      <c r="J183" s="16">
        <v>6063</v>
      </c>
      <c r="K183" s="17">
        <v>0.04</v>
      </c>
      <c r="L183" s="16" t="s">
        <v>95</v>
      </c>
      <c r="M183" s="16">
        <v>40420</v>
      </c>
      <c r="N183" s="16">
        <v>1616.8</v>
      </c>
      <c r="O183" s="16">
        <v>38803.199999999997</v>
      </c>
      <c r="P183" s="16">
        <v>32740.199999999997</v>
      </c>
      <c r="Q183" s="14">
        <v>2014</v>
      </c>
      <c r="R183" s="18">
        <v>41913</v>
      </c>
      <c r="S183" t="str">
        <f t="shared" si="2"/>
        <v>Oct</v>
      </c>
    </row>
    <row r="184" spans="1:19" ht="15.75" customHeight="1">
      <c r="A184" s="14" t="s">
        <v>247</v>
      </c>
      <c r="B184" s="14" t="s">
        <v>35</v>
      </c>
      <c r="C184" s="14" t="s">
        <v>36</v>
      </c>
      <c r="D184" s="14" t="s">
        <v>39</v>
      </c>
      <c r="E184" s="14" t="s">
        <v>40</v>
      </c>
      <c r="F184" s="14" t="s">
        <v>79</v>
      </c>
      <c r="G184" s="15">
        <v>3</v>
      </c>
      <c r="H184" s="15">
        <v>20</v>
      </c>
      <c r="I184" s="14">
        <v>274</v>
      </c>
      <c r="J184" s="16">
        <v>822</v>
      </c>
      <c r="K184" s="17">
        <v>0.04</v>
      </c>
      <c r="L184" s="16" t="s">
        <v>95</v>
      </c>
      <c r="M184" s="16">
        <v>5480</v>
      </c>
      <c r="N184" s="16">
        <v>219.20000000000002</v>
      </c>
      <c r="O184" s="16">
        <v>5260.8</v>
      </c>
      <c r="P184" s="16">
        <v>4438.8</v>
      </c>
      <c r="Q184" s="14">
        <v>2014</v>
      </c>
      <c r="R184" s="18">
        <v>41974</v>
      </c>
      <c r="S184" t="str">
        <f t="shared" si="2"/>
        <v>Dec</v>
      </c>
    </row>
    <row r="185" spans="1:19" ht="15.75" customHeight="1">
      <c r="A185" s="14" t="s">
        <v>248</v>
      </c>
      <c r="B185" s="14" t="s">
        <v>27</v>
      </c>
      <c r="C185" s="14" t="s">
        <v>28</v>
      </c>
      <c r="D185" s="14" t="s">
        <v>41</v>
      </c>
      <c r="E185" s="14" t="s">
        <v>42</v>
      </c>
      <c r="F185" s="14" t="s">
        <v>80</v>
      </c>
      <c r="G185" s="15">
        <v>5</v>
      </c>
      <c r="H185" s="15">
        <v>15</v>
      </c>
      <c r="I185" s="14">
        <v>1967</v>
      </c>
      <c r="J185" s="16">
        <v>9835</v>
      </c>
      <c r="K185" s="17">
        <v>0.04</v>
      </c>
      <c r="L185" s="16" t="s">
        <v>95</v>
      </c>
      <c r="M185" s="16">
        <v>29505</v>
      </c>
      <c r="N185" s="16">
        <v>1180.2</v>
      </c>
      <c r="O185" s="16">
        <v>28324.799999999999</v>
      </c>
      <c r="P185" s="16">
        <v>18489.8</v>
      </c>
      <c r="Q185" s="14">
        <v>2014</v>
      </c>
      <c r="R185" s="18">
        <v>41699</v>
      </c>
      <c r="S185" t="str">
        <f t="shared" si="2"/>
        <v>Mar</v>
      </c>
    </row>
    <row r="186" spans="1:19" ht="15.75" customHeight="1">
      <c r="A186" s="14" t="s">
        <v>249</v>
      </c>
      <c r="B186" s="14" t="s">
        <v>29</v>
      </c>
      <c r="C186" s="14" t="s">
        <v>30</v>
      </c>
      <c r="D186" s="14" t="s">
        <v>47</v>
      </c>
      <c r="E186" s="14" t="s">
        <v>48</v>
      </c>
      <c r="F186" s="14" t="s">
        <v>80</v>
      </c>
      <c r="G186" s="15">
        <v>5</v>
      </c>
      <c r="H186" s="15">
        <v>15</v>
      </c>
      <c r="I186" s="14">
        <v>1859</v>
      </c>
      <c r="J186" s="16">
        <v>9295</v>
      </c>
      <c r="K186" s="17">
        <v>0.04</v>
      </c>
      <c r="L186" s="16" t="s">
        <v>95</v>
      </c>
      <c r="M186" s="16">
        <v>27885</v>
      </c>
      <c r="N186" s="16">
        <v>1115.4000000000001</v>
      </c>
      <c r="O186" s="16">
        <v>26769.599999999999</v>
      </c>
      <c r="P186" s="16">
        <v>17474.599999999999</v>
      </c>
      <c r="Q186" s="14">
        <v>2014</v>
      </c>
      <c r="R186" s="18">
        <v>41852</v>
      </c>
      <c r="S186" t="str">
        <f t="shared" si="2"/>
        <v>Aug</v>
      </c>
    </row>
    <row r="187" spans="1:19" ht="15.75" customHeight="1">
      <c r="A187" s="14" t="s">
        <v>245</v>
      </c>
      <c r="B187" s="14" t="s">
        <v>27</v>
      </c>
      <c r="C187" s="14" t="s">
        <v>28</v>
      </c>
      <c r="D187" s="14" t="s">
        <v>39</v>
      </c>
      <c r="E187" s="14" t="s">
        <v>40</v>
      </c>
      <c r="F187" s="14" t="s">
        <v>80</v>
      </c>
      <c r="G187" s="15">
        <v>5</v>
      </c>
      <c r="H187" s="15">
        <v>15</v>
      </c>
      <c r="I187" s="14">
        <v>2851</v>
      </c>
      <c r="J187" s="16">
        <v>14255</v>
      </c>
      <c r="K187" s="17">
        <v>0.04</v>
      </c>
      <c r="L187" s="16" t="s">
        <v>95</v>
      </c>
      <c r="M187" s="16">
        <v>42765</v>
      </c>
      <c r="N187" s="16">
        <v>1710.6000000000001</v>
      </c>
      <c r="O187" s="16">
        <v>41054.400000000001</v>
      </c>
      <c r="P187" s="16">
        <v>26799.4</v>
      </c>
      <c r="Q187" s="14">
        <v>2013</v>
      </c>
      <c r="R187" s="18">
        <v>41548</v>
      </c>
      <c r="S187" t="str">
        <f t="shared" si="2"/>
        <v>Oct</v>
      </c>
    </row>
    <row r="188" spans="1:19" ht="15.75" customHeight="1">
      <c r="A188" s="14" t="s">
        <v>246</v>
      </c>
      <c r="B188" s="14" t="s">
        <v>29</v>
      </c>
      <c r="C188" s="14" t="s">
        <v>30</v>
      </c>
      <c r="D188" s="14" t="s">
        <v>47</v>
      </c>
      <c r="E188" s="14" t="s">
        <v>48</v>
      </c>
      <c r="F188" s="14" t="s">
        <v>80</v>
      </c>
      <c r="G188" s="15">
        <v>5</v>
      </c>
      <c r="H188" s="15">
        <v>15</v>
      </c>
      <c r="I188" s="14">
        <v>2021</v>
      </c>
      <c r="J188" s="16">
        <v>10105</v>
      </c>
      <c r="K188" s="17">
        <v>0.04</v>
      </c>
      <c r="L188" s="16" t="s">
        <v>95</v>
      </c>
      <c r="M188" s="16">
        <v>30315</v>
      </c>
      <c r="N188" s="16">
        <v>1212.6000000000001</v>
      </c>
      <c r="O188" s="16">
        <v>29102.400000000001</v>
      </c>
      <c r="P188" s="16">
        <v>18997.400000000001</v>
      </c>
      <c r="Q188" s="14">
        <v>2014</v>
      </c>
      <c r="R188" s="18">
        <v>41913</v>
      </c>
      <c r="S188" t="str">
        <f t="shared" si="2"/>
        <v>Oct</v>
      </c>
    </row>
    <row r="189" spans="1:19" ht="15.75" customHeight="1">
      <c r="A189" s="14" t="s">
        <v>250</v>
      </c>
      <c r="B189" s="14" t="s">
        <v>33</v>
      </c>
      <c r="C189" s="14" t="s">
        <v>34</v>
      </c>
      <c r="D189" s="14" t="s">
        <v>45</v>
      </c>
      <c r="E189" s="14" t="s">
        <v>46</v>
      </c>
      <c r="F189" s="14" t="s">
        <v>80</v>
      </c>
      <c r="G189" s="15">
        <v>5</v>
      </c>
      <c r="H189" s="15">
        <v>15</v>
      </c>
      <c r="I189" s="14">
        <v>1138</v>
      </c>
      <c r="J189" s="16">
        <v>5690</v>
      </c>
      <c r="K189" s="17">
        <v>0.04</v>
      </c>
      <c r="L189" s="16" t="s">
        <v>95</v>
      </c>
      <c r="M189" s="16">
        <v>17070</v>
      </c>
      <c r="N189" s="16">
        <v>682.80000000000007</v>
      </c>
      <c r="O189" s="16">
        <v>16387.2</v>
      </c>
      <c r="P189" s="16">
        <v>10697.2</v>
      </c>
      <c r="Q189" s="14">
        <v>2014</v>
      </c>
      <c r="R189" s="18">
        <v>41974</v>
      </c>
      <c r="S189" t="str">
        <f t="shared" si="2"/>
        <v>Dec</v>
      </c>
    </row>
    <row r="190" spans="1:19" ht="15.75" customHeight="1">
      <c r="A190" s="14" t="s">
        <v>113</v>
      </c>
      <c r="B190" s="14" t="s">
        <v>27</v>
      </c>
      <c r="C190" s="14" t="s">
        <v>28</v>
      </c>
      <c r="D190" s="14" t="s">
        <v>39</v>
      </c>
      <c r="E190" s="14" t="s">
        <v>40</v>
      </c>
      <c r="F190" s="14" t="s">
        <v>81</v>
      </c>
      <c r="G190" s="15">
        <v>10</v>
      </c>
      <c r="H190" s="15">
        <v>20</v>
      </c>
      <c r="I190" s="14">
        <v>4251</v>
      </c>
      <c r="J190" s="16">
        <v>42510</v>
      </c>
      <c r="K190" s="17">
        <v>0.04</v>
      </c>
      <c r="L190" s="16" t="s">
        <v>95</v>
      </c>
      <c r="M190" s="16">
        <v>85020</v>
      </c>
      <c r="N190" s="16">
        <v>3400.8</v>
      </c>
      <c r="O190" s="16">
        <v>81619.199999999997</v>
      </c>
      <c r="P190" s="16">
        <v>39109.199999999997</v>
      </c>
      <c r="Q190" s="14">
        <v>2014</v>
      </c>
      <c r="R190" s="18">
        <v>41640</v>
      </c>
      <c r="S190" t="str">
        <f t="shared" si="2"/>
        <v>Jan</v>
      </c>
    </row>
    <row r="191" spans="1:19" ht="15.75" customHeight="1">
      <c r="A191" s="14" t="s">
        <v>251</v>
      </c>
      <c r="B191" s="14" t="s">
        <v>29</v>
      </c>
      <c r="C191" s="14" t="s">
        <v>30</v>
      </c>
      <c r="D191" s="14" t="s">
        <v>45</v>
      </c>
      <c r="E191" s="14" t="s">
        <v>46</v>
      </c>
      <c r="F191" s="14" t="s">
        <v>81</v>
      </c>
      <c r="G191" s="15">
        <v>10</v>
      </c>
      <c r="H191" s="15">
        <v>20</v>
      </c>
      <c r="I191" s="14">
        <v>795</v>
      </c>
      <c r="J191" s="16">
        <v>7950</v>
      </c>
      <c r="K191" s="17">
        <v>0.04</v>
      </c>
      <c r="L191" s="16" t="s">
        <v>95</v>
      </c>
      <c r="M191" s="16">
        <v>15900</v>
      </c>
      <c r="N191" s="16">
        <v>636</v>
      </c>
      <c r="O191" s="16">
        <v>15264</v>
      </c>
      <c r="P191" s="16">
        <v>7314</v>
      </c>
      <c r="Q191" s="14">
        <v>2014</v>
      </c>
      <c r="R191" s="18">
        <v>41699</v>
      </c>
      <c r="S191" t="str">
        <f t="shared" si="2"/>
        <v>Mar</v>
      </c>
    </row>
    <row r="192" spans="1:19" ht="15.75" customHeight="1">
      <c r="A192" s="14" t="s">
        <v>252</v>
      </c>
      <c r="B192" s="14" t="s">
        <v>29</v>
      </c>
      <c r="C192" s="14" t="s">
        <v>30</v>
      </c>
      <c r="D192" s="14" t="s">
        <v>47</v>
      </c>
      <c r="E192" s="14" t="s">
        <v>48</v>
      </c>
      <c r="F192" s="14" t="s">
        <v>81</v>
      </c>
      <c r="G192" s="15">
        <v>10</v>
      </c>
      <c r="H192" s="15">
        <v>20</v>
      </c>
      <c r="I192" s="14">
        <v>1414</v>
      </c>
      <c r="J192" s="16">
        <v>14140</v>
      </c>
      <c r="K192" s="17">
        <v>4.0014144271570011E-2</v>
      </c>
      <c r="L192" s="16" t="s">
        <v>95</v>
      </c>
      <c r="M192" s="16">
        <v>28280</v>
      </c>
      <c r="N192" s="16">
        <v>1131.5999999999999</v>
      </c>
      <c r="O192" s="16">
        <v>27148.400000000001</v>
      </c>
      <c r="P192" s="16">
        <v>13008.400000000001</v>
      </c>
      <c r="Q192" s="14">
        <v>2014</v>
      </c>
      <c r="R192" s="18">
        <v>41730</v>
      </c>
      <c r="S192" t="str">
        <f t="shared" si="2"/>
        <v>Apr</v>
      </c>
    </row>
    <row r="193" spans="1:19" ht="15.75" customHeight="1">
      <c r="A193" s="14" t="s">
        <v>253</v>
      </c>
      <c r="B193" s="14" t="s">
        <v>35</v>
      </c>
      <c r="C193" s="14" t="s">
        <v>36</v>
      </c>
      <c r="D193" s="14" t="s">
        <v>47</v>
      </c>
      <c r="E193" s="14" t="s">
        <v>48</v>
      </c>
      <c r="F193" s="14" t="s">
        <v>81</v>
      </c>
      <c r="G193" s="15">
        <v>10</v>
      </c>
      <c r="H193" s="15">
        <v>20</v>
      </c>
      <c r="I193" s="14">
        <v>2918</v>
      </c>
      <c r="J193" s="16">
        <v>29180</v>
      </c>
      <c r="K193" s="17">
        <v>0.04</v>
      </c>
      <c r="L193" s="16" t="s">
        <v>95</v>
      </c>
      <c r="M193" s="16">
        <v>58360</v>
      </c>
      <c r="N193" s="16">
        <v>2334.4</v>
      </c>
      <c r="O193" s="16">
        <v>56025.599999999999</v>
      </c>
      <c r="P193" s="16">
        <v>26845.599999999999</v>
      </c>
      <c r="Q193" s="14">
        <v>2014</v>
      </c>
      <c r="R193" s="18">
        <v>41760</v>
      </c>
      <c r="S193" t="str">
        <f t="shared" si="2"/>
        <v>May</v>
      </c>
    </row>
    <row r="194" spans="1:19" ht="15.75" customHeight="1">
      <c r="A194" s="14" t="s">
        <v>162</v>
      </c>
      <c r="B194" s="14" t="s">
        <v>35</v>
      </c>
      <c r="C194" s="14" t="s">
        <v>36</v>
      </c>
      <c r="D194" s="14" t="s">
        <v>39</v>
      </c>
      <c r="E194" s="14" t="s">
        <v>40</v>
      </c>
      <c r="F194" s="14" t="s">
        <v>81</v>
      </c>
      <c r="G194" s="15">
        <v>10</v>
      </c>
      <c r="H194" s="15">
        <v>20</v>
      </c>
      <c r="I194" s="14">
        <v>3450</v>
      </c>
      <c r="J194" s="16">
        <v>34500</v>
      </c>
      <c r="K194" s="17">
        <v>0.04</v>
      </c>
      <c r="L194" s="16" t="s">
        <v>95</v>
      </c>
      <c r="M194" s="16">
        <v>69000</v>
      </c>
      <c r="N194" s="16">
        <v>2760</v>
      </c>
      <c r="O194" s="16">
        <v>66240</v>
      </c>
      <c r="P194" s="16">
        <v>31740</v>
      </c>
      <c r="Q194" s="14">
        <v>2014</v>
      </c>
      <c r="R194" s="18">
        <v>41821</v>
      </c>
      <c r="S194" t="str">
        <f t="shared" si="2"/>
        <v>Jul</v>
      </c>
    </row>
    <row r="195" spans="1:19" ht="15.75" customHeight="1">
      <c r="A195" s="14" t="s">
        <v>254</v>
      </c>
      <c r="B195" s="14" t="s">
        <v>31</v>
      </c>
      <c r="C195" s="14" t="s">
        <v>32</v>
      </c>
      <c r="D195" s="14" t="s">
        <v>45</v>
      </c>
      <c r="E195" s="14" t="s">
        <v>46</v>
      </c>
      <c r="F195" s="14" t="s">
        <v>81</v>
      </c>
      <c r="G195" s="15">
        <v>10</v>
      </c>
      <c r="H195" s="15">
        <v>20</v>
      </c>
      <c r="I195" s="14">
        <v>2988</v>
      </c>
      <c r="J195" s="16">
        <v>29880</v>
      </c>
      <c r="K195" s="17">
        <v>0.04</v>
      </c>
      <c r="L195" s="16" t="s">
        <v>95</v>
      </c>
      <c r="M195" s="16">
        <v>59760</v>
      </c>
      <c r="N195" s="16">
        <v>2390.4</v>
      </c>
      <c r="O195" s="16">
        <v>57369.599999999999</v>
      </c>
      <c r="P195" s="16">
        <v>27489.599999999999</v>
      </c>
      <c r="Q195" s="14">
        <v>2014</v>
      </c>
      <c r="R195" s="18">
        <v>41821</v>
      </c>
      <c r="S195" t="str">
        <f t="shared" ref="S195:S258" si="3">TEXT(R195,"mmm")</f>
        <v>Jul</v>
      </c>
    </row>
    <row r="196" spans="1:19" ht="15.75" customHeight="1">
      <c r="A196" s="14" t="s">
        <v>255</v>
      </c>
      <c r="B196" s="14" t="s">
        <v>27</v>
      </c>
      <c r="C196" s="14" t="s">
        <v>28</v>
      </c>
      <c r="D196" s="14" t="s">
        <v>41</v>
      </c>
      <c r="E196" s="14" t="s">
        <v>42</v>
      </c>
      <c r="F196" s="14" t="s">
        <v>81</v>
      </c>
      <c r="G196" s="15">
        <v>10</v>
      </c>
      <c r="H196" s="15">
        <v>20</v>
      </c>
      <c r="I196" s="14">
        <v>218</v>
      </c>
      <c r="J196" s="16">
        <v>2180</v>
      </c>
      <c r="K196" s="17">
        <v>0.04</v>
      </c>
      <c r="L196" s="16" t="s">
        <v>95</v>
      </c>
      <c r="M196" s="16">
        <v>4360</v>
      </c>
      <c r="N196" s="16">
        <v>174.4</v>
      </c>
      <c r="O196" s="16">
        <v>4185.6000000000004</v>
      </c>
      <c r="P196" s="16">
        <v>2005.6000000000004</v>
      </c>
      <c r="Q196" s="14">
        <v>2014</v>
      </c>
      <c r="R196" s="18">
        <v>41883</v>
      </c>
      <c r="S196" t="str">
        <f t="shared" si="3"/>
        <v>Sep</v>
      </c>
    </row>
    <row r="197" spans="1:19" ht="15.75" customHeight="1">
      <c r="A197" s="14" t="s">
        <v>256</v>
      </c>
      <c r="B197" s="14" t="s">
        <v>27</v>
      </c>
      <c r="C197" s="14" t="s">
        <v>28</v>
      </c>
      <c r="D197" s="14" t="s">
        <v>39</v>
      </c>
      <c r="E197" s="14" t="s">
        <v>40</v>
      </c>
      <c r="F197" s="14" t="s">
        <v>81</v>
      </c>
      <c r="G197" s="15">
        <v>10</v>
      </c>
      <c r="H197" s="15">
        <v>20</v>
      </c>
      <c r="I197" s="14">
        <v>2074</v>
      </c>
      <c r="J197" s="16">
        <v>20740</v>
      </c>
      <c r="K197" s="17">
        <v>0.04</v>
      </c>
      <c r="L197" s="16" t="s">
        <v>95</v>
      </c>
      <c r="M197" s="16">
        <v>41480</v>
      </c>
      <c r="N197" s="16">
        <v>1659.2</v>
      </c>
      <c r="O197" s="16">
        <v>39820.800000000003</v>
      </c>
      <c r="P197" s="16">
        <v>19080.800000000003</v>
      </c>
      <c r="Q197" s="14">
        <v>2014</v>
      </c>
      <c r="R197" s="18">
        <v>41883</v>
      </c>
      <c r="S197" t="str">
        <f t="shared" si="3"/>
        <v>Sep</v>
      </c>
    </row>
    <row r="198" spans="1:19" ht="15.75" customHeight="1">
      <c r="A198" s="14" t="s">
        <v>257</v>
      </c>
      <c r="B198" s="14" t="s">
        <v>35</v>
      </c>
      <c r="C198" s="14" t="s">
        <v>36</v>
      </c>
      <c r="D198" s="14" t="s">
        <v>39</v>
      </c>
      <c r="E198" s="14" t="s">
        <v>40</v>
      </c>
      <c r="F198" s="14" t="s">
        <v>81</v>
      </c>
      <c r="G198" s="15">
        <v>10</v>
      </c>
      <c r="H198" s="15">
        <v>20</v>
      </c>
      <c r="I198" s="14">
        <v>1056</v>
      </c>
      <c r="J198" s="16">
        <v>10560</v>
      </c>
      <c r="K198" s="17">
        <v>0.04</v>
      </c>
      <c r="L198" s="16" t="s">
        <v>95</v>
      </c>
      <c r="M198" s="16">
        <v>21120</v>
      </c>
      <c r="N198" s="16">
        <v>844.80000000000007</v>
      </c>
      <c r="O198" s="16">
        <v>20275.2</v>
      </c>
      <c r="P198" s="16">
        <v>9715.2000000000007</v>
      </c>
      <c r="Q198" s="14">
        <v>2014</v>
      </c>
      <c r="R198" s="18">
        <v>41883</v>
      </c>
      <c r="S198" t="str">
        <f t="shared" si="3"/>
        <v>Sep</v>
      </c>
    </row>
    <row r="199" spans="1:19" ht="15.75" customHeight="1">
      <c r="A199" s="14" t="s">
        <v>258</v>
      </c>
      <c r="B199" s="14" t="s">
        <v>35</v>
      </c>
      <c r="C199" s="14" t="s">
        <v>36</v>
      </c>
      <c r="D199" s="14" t="s">
        <v>41</v>
      </c>
      <c r="E199" s="14" t="s">
        <v>42</v>
      </c>
      <c r="F199" s="14" t="s">
        <v>81</v>
      </c>
      <c r="G199" s="15">
        <v>10</v>
      </c>
      <c r="H199" s="15">
        <v>20</v>
      </c>
      <c r="I199" s="14">
        <v>671</v>
      </c>
      <c r="J199" s="16">
        <v>6710</v>
      </c>
      <c r="K199" s="17">
        <v>0.04</v>
      </c>
      <c r="L199" s="16" t="s">
        <v>95</v>
      </c>
      <c r="M199" s="16">
        <v>13420</v>
      </c>
      <c r="N199" s="16">
        <v>536.79999999999995</v>
      </c>
      <c r="O199" s="16">
        <v>12883.2</v>
      </c>
      <c r="P199" s="16">
        <v>6173.2000000000007</v>
      </c>
      <c r="Q199" s="14">
        <v>2013</v>
      </c>
      <c r="R199" s="18">
        <v>41548</v>
      </c>
      <c r="S199" t="str">
        <f t="shared" si="3"/>
        <v>Oct</v>
      </c>
    </row>
    <row r="200" spans="1:19" ht="15.75" customHeight="1">
      <c r="A200" s="14" t="s">
        <v>259</v>
      </c>
      <c r="B200" s="14" t="s">
        <v>33</v>
      </c>
      <c r="C200" s="14" t="s">
        <v>34</v>
      </c>
      <c r="D200" s="14" t="s">
        <v>41</v>
      </c>
      <c r="E200" s="14" t="s">
        <v>42</v>
      </c>
      <c r="F200" s="14" t="s">
        <v>81</v>
      </c>
      <c r="G200" s="15">
        <v>10</v>
      </c>
      <c r="H200" s="15">
        <v>20</v>
      </c>
      <c r="I200" s="14">
        <v>1514</v>
      </c>
      <c r="J200" s="16">
        <v>15140</v>
      </c>
      <c r="K200" s="17">
        <v>0.04</v>
      </c>
      <c r="L200" s="16" t="s">
        <v>95</v>
      </c>
      <c r="M200" s="16">
        <v>30280</v>
      </c>
      <c r="N200" s="16">
        <v>1211.2</v>
      </c>
      <c r="O200" s="16">
        <v>29068.799999999999</v>
      </c>
      <c r="P200" s="16">
        <v>13928.8</v>
      </c>
      <c r="Q200" s="14">
        <v>2013</v>
      </c>
      <c r="R200" s="18">
        <v>41548</v>
      </c>
      <c r="S200" t="str">
        <f t="shared" si="3"/>
        <v>Oct</v>
      </c>
    </row>
    <row r="201" spans="1:19" ht="15.75" customHeight="1">
      <c r="A201" s="14" t="s">
        <v>247</v>
      </c>
      <c r="B201" s="14" t="s">
        <v>35</v>
      </c>
      <c r="C201" s="14" t="s">
        <v>36</v>
      </c>
      <c r="D201" s="14" t="s">
        <v>39</v>
      </c>
      <c r="E201" s="14" t="s">
        <v>40</v>
      </c>
      <c r="F201" s="14" t="s">
        <v>81</v>
      </c>
      <c r="G201" s="15">
        <v>10</v>
      </c>
      <c r="H201" s="15">
        <v>20</v>
      </c>
      <c r="I201" s="14">
        <v>274</v>
      </c>
      <c r="J201" s="16">
        <v>2740</v>
      </c>
      <c r="K201" s="17">
        <v>0.04</v>
      </c>
      <c r="L201" s="16" t="s">
        <v>95</v>
      </c>
      <c r="M201" s="16">
        <v>5480</v>
      </c>
      <c r="N201" s="16">
        <v>219.20000000000002</v>
      </c>
      <c r="O201" s="16">
        <v>5260.8</v>
      </c>
      <c r="P201" s="16">
        <v>2520.8000000000002</v>
      </c>
      <c r="Q201" s="14">
        <v>2014</v>
      </c>
      <c r="R201" s="18">
        <v>41974</v>
      </c>
      <c r="S201" t="str">
        <f t="shared" si="3"/>
        <v>Dec</v>
      </c>
    </row>
    <row r="202" spans="1:19" ht="15.75" customHeight="1">
      <c r="A202" s="14" t="s">
        <v>250</v>
      </c>
      <c r="B202" s="14" t="s">
        <v>33</v>
      </c>
      <c r="C202" s="14" t="s">
        <v>34</v>
      </c>
      <c r="D202" s="14" t="s">
        <v>45</v>
      </c>
      <c r="E202" s="14" t="s">
        <v>46</v>
      </c>
      <c r="F202" s="14" t="s">
        <v>81</v>
      </c>
      <c r="G202" s="15">
        <v>10</v>
      </c>
      <c r="H202" s="15">
        <v>20</v>
      </c>
      <c r="I202" s="14">
        <v>1138</v>
      </c>
      <c r="J202" s="16">
        <v>11380</v>
      </c>
      <c r="K202" s="17">
        <v>0.04</v>
      </c>
      <c r="L202" s="16" t="s">
        <v>95</v>
      </c>
      <c r="M202" s="16">
        <v>22760</v>
      </c>
      <c r="N202" s="16">
        <v>910.4</v>
      </c>
      <c r="O202" s="16">
        <v>21849.599999999999</v>
      </c>
      <c r="P202" s="16">
        <v>10469.599999999999</v>
      </c>
      <c r="Q202" s="14">
        <v>2014</v>
      </c>
      <c r="R202" s="18">
        <v>41974</v>
      </c>
      <c r="S202" t="str">
        <f t="shared" si="3"/>
        <v>Dec</v>
      </c>
    </row>
    <row r="203" spans="1:19" ht="15.75" customHeight="1">
      <c r="A203" s="14" t="s">
        <v>260</v>
      </c>
      <c r="B203" s="14" t="s">
        <v>35</v>
      </c>
      <c r="C203" s="14" t="s">
        <v>36</v>
      </c>
      <c r="D203" s="14" t="s">
        <v>43</v>
      </c>
      <c r="E203" s="14" t="s">
        <v>44</v>
      </c>
      <c r="F203" s="14" t="s">
        <v>82</v>
      </c>
      <c r="G203" s="15">
        <v>120</v>
      </c>
      <c r="H203" s="15">
        <v>180</v>
      </c>
      <c r="I203" s="14">
        <v>1465</v>
      </c>
      <c r="J203" s="16">
        <v>175800</v>
      </c>
      <c r="K203" s="17">
        <v>0.04</v>
      </c>
      <c r="L203" s="16" t="s">
        <v>95</v>
      </c>
      <c r="M203" s="16">
        <v>263700</v>
      </c>
      <c r="N203" s="16">
        <v>10548</v>
      </c>
      <c r="O203" s="16">
        <v>253152</v>
      </c>
      <c r="P203" s="16">
        <v>77352</v>
      </c>
      <c r="Q203" s="14">
        <v>2014</v>
      </c>
      <c r="R203" s="18">
        <v>41699</v>
      </c>
      <c r="S203" t="str">
        <f t="shared" si="3"/>
        <v>Mar</v>
      </c>
    </row>
    <row r="204" spans="1:19" ht="15.75" customHeight="1">
      <c r="A204" s="14" t="s">
        <v>261</v>
      </c>
      <c r="B204" s="14" t="s">
        <v>27</v>
      </c>
      <c r="C204" s="14" t="s">
        <v>28</v>
      </c>
      <c r="D204" s="14" t="s">
        <v>39</v>
      </c>
      <c r="E204" s="14" t="s">
        <v>40</v>
      </c>
      <c r="F204" s="14" t="s">
        <v>82</v>
      </c>
      <c r="G204" s="15">
        <v>120</v>
      </c>
      <c r="H204" s="15">
        <v>180</v>
      </c>
      <c r="I204" s="14">
        <v>2646</v>
      </c>
      <c r="J204" s="16">
        <v>317520</v>
      </c>
      <c r="K204" s="17">
        <v>0.04</v>
      </c>
      <c r="L204" s="16" t="s">
        <v>95</v>
      </c>
      <c r="M204" s="16">
        <v>476280</v>
      </c>
      <c r="N204" s="16">
        <v>19051.2</v>
      </c>
      <c r="O204" s="16">
        <v>457228.79999999999</v>
      </c>
      <c r="P204" s="16">
        <v>139708.79999999999</v>
      </c>
      <c r="Q204" s="14">
        <v>2013</v>
      </c>
      <c r="R204" s="18">
        <v>41518</v>
      </c>
      <c r="S204" t="str">
        <f t="shared" si="3"/>
        <v>Sep</v>
      </c>
    </row>
    <row r="205" spans="1:19" ht="15.75" customHeight="1">
      <c r="A205" s="14" t="s">
        <v>262</v>
      </c>
      <c r="B205" s="14" t="s">
        <v>31</v>
      </c>
      <c r="C205" s="14" t="s">
        <v>32</v>
      </c>
      <c r="D205" s="14" t="s">
        <v>39</v>
      </c>
      <c r="E205" s="14" t="s">
        <v>40</v>
      </c>
      <c r="F205" s="14" t="s">
        <v>82</v>
      </c>
      <c r="G205" s="15">
        <v>120</v>
      </c>
      <c r="H205" s="15">
        <v>180</v>
      </c>
      <c r="I205" s="14">
        <v>2177</v>
      </c>
      <c r="J205" s="16">
        <v>261240</v>
      </c>
      <c r="K205" s="17">
        <v>0.04</v>
      </c>
      <c r="L205" s="16" t="s">
        <v>95</v>
      </c>
      <c r="M205" s="16">
        <v>391860</v>
      </c>
      <c r="N205" s="16">
        <v>15674.4</v>
      </c>
      <c r="O205" s="16">
        <v>376185.59999999998</v>
      </c>
      <c r="P205" s="16">
        <v>114945.59999999998</v>
      </c>
      <c r="Q205" s="14">
        <v>2014</v>
      </c>
      <c r="R205" s="18">
        <v>41913</v>
      </c>
      <c r="S205" t="str">
        <f t="shared" si="3"/>
        <v>Oct</v>
      </c>
    </row>
    <row r="206" spans="1:19" ht="15.75" customHeight="1">
      <c r="A206" s="14" t="s">
        <v>263</v>
      </c>
      <c r="B206" s="14" t="s">
        <v>31</v>
      </c>
      <c r="C206" s="14" t="s">
        <v>32</v>
      </c>
      <c r="D206" s="14" t="s">
        <v>43</v>
      </c>
      <c r="E206" s="14" t="s">
        <v>44</v>
      </c>
      <c r="F206" s="14" t="s">
        <v>83</v>
      </c>
      <c r="G206" s="15">
        <v>250</v>
      </c>
      <c r="H206" s="15">
        <v>300</v>
      </c>
      <c r="I206" s="14">
        <v>866</v>
      </c>
      <c r="J206" s="16">
        <v>216500</v>
      </c>
      <c r="K206" s="17">
        <v>0.04</v>
      </c>
      <c r="L206" s="16" t="s">
        <v>95</v>
      </c>
      <c r="M206" s="16">
        <v>259800</v>
      </c>
      <c r="N206" s="16">
        <v>10392</v>
      </c>
      <c r="O206" s="16">
        <v>249408</v>
      </c>
      <c r="P206" s="16">
        <v>32908</v>
      </c>
      <c r="Q206" s="14">
        <v>2014</v>
      </c>
      <c r="R206" s="18">
        <v>41760</v>
      </c>
      <c r="S206" t="str">
        <f t="shared" si="3"/>
        <v>May</v>
      </c>
    </row>
    <row r="207" spans="1:19" ht="15.75" customHeight="1">
      <c r="A207" s="14" t="s">
        <v>244</v>
      </c>
      <c r="B207" s="14" t="s">
        <v>35</v>
      </c>
      <c r="C207" s="14" t="s">
        <v>36</v>
      </c>
      <c r="D207" s="14" t="s">
        <v>39</v>
      </c>
      <c r="E207" s="14" t="s">
        <v>40</v>
      </c>
      <c r="F207" s="14" t="s">
        <v>83</v>
      </c>
      <c r="G207" s="15">
        <v>250</v>
      </c>
      <c r="H207" s="15">
        <v>300</v>
      </c>
      <c r="I207" s="14">
        <v>349</v>
      </c>
      <c r="J207" s="16">
        <v>87250</v>
      </c>
      <c r="K207" s="17">
        <v>0.04</v>
      </c>
      <c r="L207" s="16" t="s">
        <v>95</v>
      </c>
      <c r="M207" s="16">
        <v>104700</v>
      </c>
      <c r="N207" s="16">
        <v>4188</v>
      </c>
      <c r="O207" s="16">
        <v>100512</v>
      </c>
      <c r="P207" s="16">
        <v>13262</v>
      </c>
      <c r="Q207" s="14">
        <v>2013</v>
      </c>
      <c r="R207" s="18">
        <v>41518</v>
      </c>
      <c r="S207" t="str">
        <f t="shared" si="3"/>
        <v>Sep</v>
      </c>
    </row>
    <row r="208" spans="1:19" ht="15.75" customHeight="1">
      <c r="A208" s="14" t="s">
        <v>262</v>
      </c>
      <c r="B208" s="14" t="s">
        <v>31</v>
      </c>
      <c r="C208" s="14" t="s">
        <v>32</v>
      </c>
      <c r="D208" s="14" t="s">
        <v>39</v>
      </c>
      <c r="E208" s="14" t="s">
        <v>40</v>
      </c>
      <c r="F208" s="14" t="s">
        <v>83</v>
      </c>
      <c r="G208" s="15">
        <v>250</v>
      </c>
      <c r="H208" s="15">
        <v>300</v>
      </c>
      <c r="I208" s="14">
        <v>2177</v>
      </c>
      <c r="J208" s="16">
        <v>544250</v>
      </c>
      <c r="K208" s="17">
        <v>0.04</v>
      </c>
      <c r="L208" s="16" t="s">
        <v>95</v>
      </c>
      <c r="M208" s="16">
        <v>653100</v>
      </c>
      <c r="N208" s="16">
        <v>26124</v>
      </c>
      <c r="O208" s="16">
        <v>626976</v>
      </c>
      <c r="P208" s="16">
        <v>82726</v>
      </c>
      <c r="Q208" s="14">
        <v>2014</v>
      </c>
      <c r="R208" s="18">
        <v>41913</v>
      </c>
      <c r="S208" t="str">
        <f t="shared" si="3"/>
        <v>Oct</v>
      </c>
    </row>
    <row r="209" spans="1:19" ht="15.75" customHeight="1">
      <c r="A209" s="14" t="s">
        <v>259</v>
      </c>
      <c r="B209" s="14" t="s">
        <v>33</v>
      </c>
      <c r="C209" s="14" t="s">
        <v>34</v>
      </c>
      <c r="D209" s="14" t="s">
        <v>41</v>
      </c>
      <c r="E209" s="14" t="s">
        <v>42</v>
      </c>
      <c r="F209" s="14" t="s">
        <v>83</v>
      </c>
      <c r="G209" s="15">
        <v>250</v>
      </c>
      <c r="H209" s="15">
        <v>300</v>
      </c>
      <c r="I209" s="14">
        <v>1514</v>
      </c>
      <c r="J209" s="16">
        <v>378500</v>
      </c>
      <c r="K209" s="17">
        <v>0.04</v>
      </c>
      <c r="L209" s="16" t="s">
        <v>95</v>
      </c>
      <c r="M209" s="16">
        <v>454200</v>
      </c>
      <c r="N209" s="16">
        <v>18168</v>
      </c>
      <c r="O209" s="16">
        <v>436032</v>
      </c>
      <c r="P209" s="16">
        <v>57532</v>
      </c>
      <c r="Q209" s="14">
        <v>2013</v>
      </c>
      <c r="R209" s="18">
        <v>41548</v>
      </c>
      <c r="S209" t="str">
        <f t="shared" si="3"/>
        <v>Oct</v>
      </c>
    </row>
    <row r="210" spans="1:19" ht="15.75" customHeight="1">
      <c r="A210" s="14" t="s">
        <v>264</v>
      </c>
      <c r="B210" s="14" t="s">
        <v>33</v>
      </c>
      <c r="C210" s="14" t="s">
        <v>34</v>
      </c>
      <c r="D210" s="14" t="s">
        <v>39</v>
      </c>
      <c r="E210" s="14" t="s">
        <v>40</v>
      </c>
      <c r="F210" s="14" t="s">
        <v>84</v>
      </c>
      <c r="G210" s="15">
        <v>200</v>
      </c>
      <c r="H210" s="15">
        <v>350</v>
      </c>
      <c r="I210" s="14">
        <v>1865</v>
      </c>
      <c r="J210" s="16">
        <v>373000</v>
      </c>
      <c r="K210" s="17">
        <v>0.04</v>
      </c>
      <c r="L210" s="16" t="s">
        <v>95</v>
      </c>
      <c r="M210" s="16">
        <v>652750</v>
      </c>
      <c r="N210" s="16">
        <v>26110</v>
      </c>
      <c r="O210" s="16">
        <v>626640</v>
      </c>
      <c r="P210" s="16">
        <v>253640</v>
      </c>
      <c r="Q210" s="14">
        <v>2014</v>
      </c>
      <c r="R210" s="18">
        <v>41671</v>
      </c>
      <c r="S210" t="str">
        <f t="shared" si="3"/>
        <v>Feb</v>
      </c>
    </row>
    <row r="211" spans="1:19" ht="15.75" customHeight="1">
      <c r="A211" s="14" t="s">
        <v>265</v>
      </c>
      <c r="B211" s="14" t="s">
        <v>33</v>
      </c>
      <c r="C211" s="14" t="s">
        <v>34</v>
      </c>
      <c r="D211" s="14" t="s">
        <v>45</v>
      </c>
      <c r="E211" s="14" t="s">
        <v>46</v>
      </c>
      <c r="F211" s="14" t="s">
        <v>84</v>
      </c>
      <c r="G211" s="15">
        <v>200</v>
      </c>
      <c r="H211" s="15">
        <v>350</v>
      </c>
      <c r="I211" s="14">
        <v>1074</v>
      </c>
      <c r="J211" s="16">
        <v>214800</v>
      </c>
      <c r="K211" s="17">
        <v>0.04</v>
      </c>
      <c r="L211" s="16" t="s">
        <v>95</v>
      </c>
      <c r="M211" s="16">
        <v>375900</v>
      </c>
      <c r="N211" s="16">
        <v>15036</v>
      </c>
      <c r="O211" s="16">
        <v>360864</v>
      </c>
      <c r="P211" s="16">
        <v>146064</v>
      </c>
      <c r="Q211" s="14">
        <v>2014</v>
      </c>
      <c r="R211" s="18">
        <v>41730</v>
      </c>
      <c r="S211" t="str">
        <f t="shared" si="3"/>
        <v>Apr</v>
      </c>
    </row>
    <row r="212" spans="1:19" ht="15.75" customHeight="1">
      <c r="A212" s="14" t="s">
        <v>126</v>
      </c>
      <c r="B212" s="14" t="s">
        <v>29</v>
      </c>
      <c r="C212" s="14" t="s">
        <v>30</v>
      </c>
      <c r="D212" s="14" t="s">
        <v>39</v>
      </c>
      <c r="E212" s="14" t="s">
        <v>40</v>
      </c>
      <c r="F212" s="14" t="s">
        <v>84</v>
      </c>
      <c r="G212" s="15">
        <v>200</v>
      </c>
      <c r="H212" s="15">
        <v>350</v>
      </c>
      <c r="I212" s="14">
        <v>1907</v>
      </c>
      <c r="J212" s="16">
        <v>381400</v>
      </c>
      <c r="K212" s="17">
        <v>0.04</v>
      </c>
      <c r="L212" s="16" t="s">
        <v>95</v>
      </c>
      <c r="M212" s="16">
        <v>667450</v>
      </c>
      <c r="N212" s="16">
        <v>26698</v>
      </c>
      <c r="O212" s="16">
        <v>640752</v>
      </c>
      <c r="P212" s="16">
        <v>259352</v>
      </c>
      <c r="Q212" s="14">
        <v>2014</v>
      </c>
      <c r="R212" s="18">
        <v>41883</v>
      </c>
      <c r="S212" t="str">
        <f t="shared" si="3"/>
        <v>Sep</v>
      </c>
    </row>
    <row r="213" spans="1:19" ht="15.75" customHeight="1">
      <c r="A213" s="14" t="s">
        <v>258</v>
      </c>
      <c r="B213" s="14" t="s">
        <v>35</v>
      </c>
      <c r="C213" s="14" t="s">
        <v>36</v>
      </c>
      <c r="D213" s="14" t="s">
        <v>41</v>
      </c>
      <c r="E213" s="14" t="s">
        <v>42</v>
      </c>
      <c r="F213" s="14" t="s">
        <v>84</v>
      </c>
      <c r="G213" s="15">
        <v>200</v>
      </c>
      <c r="H213" s="15">
        <v>350</v>
      </c>
      <c r="I213" s="14">
        <v>671</v>
      </c>
      <c r="J213" s="16">
        <v>134200</v>
      </c>
      <c r="K213" s="17">
        <v>0.04</v>
      </c>
      <c r="L213" s="16" t="s">
        <v>95</v>
      </c>
      <c r="M213" s="16">
        <v>234850</v>
      </c>
      <c r="N213" s="16">
        <v>9394</v>
      </c>
      <c r="O213" s="16">
        <v>225456</v>
      </c>
      <c r="P213" s="16">
        <v>91256</v>
      </c>
      <c r="Q213" s="14">
        <v>2013</v>
      </c>
      <c r="R213" s="18">
        <v>41548</v>
      </c>
      <c r="S213" t="str">
        <f t="shared" si="3"/>
        <v>Oct</v>
      </c>
    </row>
    <row r="214" spans="1:19" ht="15.75" customHeight="1">
      <c r="A214" s="14" t="s">
        <v>266</v>
      </c>
      <c r="B214" s="14" t="s">
        <v>27</v>
      </c>
      <c r="C214" s="14" t="s">
        <v>28</v>
      </c>
      <c r="D214" s="14" t="s">
        <v>39</v>
      </c>
      <c r="E214" s="14" t="s">
        <v>40</v>
      </c>
      <c r="F214" s="14" t="s">
        <v>84</v>
      </c>
      <c r="G214" s="15">
        <v>200</v>
      </c>
      <c r="H214" s="15">
        <v>350</v>
      </c>
      <c r="I214" s="14">
        <v>1778</v>
      </c>
      <c r="J214" s="16">
        <v>355600</v>
      </c>
      <c r="K214" s="17">
        <v>0.04</v>
      </c>
      <c r="L214" s="16" t="s">
        <v>95</v>
      </c>
      <c r="M214" s="16">
        <v>622300</v>
      </c>
      <c r="N214" s="16">
        <v>24892</v>
      </c>
      <c r="O214" s="16">
        <v>597408</v>
      </c>
      <c r="P214" s="16">
        <v>241808</v>
      </c>
      <c r="Q214" s="14">
        <v>2013</v>
      </c>
      <c r="R214" s="18">
        <v>41609</v>
      </c>
      <c r="S214" t="str">
        <f t="shared" si="3"/>
        <v>Dec</v>
      </c>
    </row>
    <row r="215" spans="1:19" ht="15.75" customHeight="1">
      <c r="A215" s="14" t="s">
        <v>212</v>
      </c>
      <c r="B215" s="14" t="s">
        <v>29</v>
      </c>
      <c r="C215" s="14" t="s">
        <v>30</v>
      </c>
      <c r="D215" s="14" t="s">
        <v>39</v>
      </c>
      <c r="E215" s="14" t="s">
        <v>40</v>
      </c>
      <c r="F215" s="14" t="s">
        <v>80</v>
      </c>
      <c r="G215" s="15">
        <v>5</v>
      </c>
      <c r="H215" s="15">
        <v>15</v>
      </c>
      <c r="I215" s="14">
        <v>1159</v>
      </c>
      <c r="J215" s="16">
        <v>5795</v>
      </c>
      <c r="K215" s="17">
        <v>4.9999999999999996E-2</v>
      </c>
      <c r="L215" s="16" t="s">
        <v>97</v>
      </c>
      <c r="M215" s="16">
        <v>17385</v>
      </c>
      <c r="N215" s="16">
        <v>869.24999999999989</v>
      </c>
      <c r="O215" s="16">
        <v>16515.75</v>
      </c>
      <c r="P215" s="16">
        <v>10720.75</v>
      </c>
      <c r="Q215" s="14">
        <v>2013</v>
      </c>
      <c r="R215" s="18">
        <v>41548</v>
      </c>
      <c r="S215" t="str">
        <f t="shared" si="3"/>
        <v>Oct</v>
      </c>
    </row>
    <row r="216" spans="1:19" ht="15.75" customHeight="1">
      <c r="A216" s="14" t="s">
        <v>115</v>
      </c>
      <c r="B216" s="14" t="s">
        <v>29</v>
      </c>
      <c r="C216" s="14" t="s">
        <v>30</v>
      </c>
      <c r="D216" s="14" t="s">
        <v>39</v>
      </c>
      <c r="E216" s="14" t="s">
        <v>40</v>
      </c>
      <c r="F216" s="14" t="s">
        <v>81</v>
      </c>
      <c r="G216" s="15">
        <v>10</v>
      </c>
      <c r="H216" s="15">
        <v>20</v>
      </c>
      <c r="I216" s="14">
        <v>1372</v>
      </c>
      <c r="J216" s="16">
        <v>13720</v>
      </c>
      <c r="K216" s="17">
        <v>4.9999999999999996E-2</v>
      </c>
      <c r="L216" s="16" t="s">
        <v>97</v>
      </c>
      <c r="M216" s="16">
        <v>27440</v>
      </c>
      <c r="N216" s="16">
        <v>1371.9999999999998</v>
      </c>
      <c r="O216" s="16">
        <v>26068</v>
      </c>
      <c r="P216" s="16">
        <v>12348</v>
      </c>
      <c r="Q216" s="14">
        <v>2014</v>
      </c>
      <c r="R216" s="18">
        <v>41640</v>
      </c>
      <c r="S216" t="str">
        <f t="shared" si="3"/>
        <v>Jan</v>
      </c>
    </row>
    <row r="217" spans="1:19" ht="15.75" customHeight="1">
      <c r="A217" s="14" t="s">
        <v>261</v>
      </c>
      <c r="B217" s="14" t="s">
        <v>27</v>
      </c>
      <c r="C217" s="14" t="s">
        <v>28</v>
      </c>
      <c r="D217" s="14" t="s">
        <v>39</v>
      </c>
      <c r="E217" s="14" t="s">
        <v>40</v>
      </c>
      <c r="F217" s="14" t="s">
        <v>81</v>
      </c>
      <c r="G217" s="15">
        <v>10</v>
      </c>
      <c r="H217" s="15">
        <v>20</v>
      </c>
      <c r="I217" s="14">
        <v>2349</v>
      </c>
      <c r="J217" s="16">
        <v>23490</v>
      </c>
      <c r="K217" s="17">
        <v>4.9999999999999996E-2</v>
      </c>
      <c r="L217" s="16" t="s">
        <v>97</v>
      </c>
      <c r="M217" s="16">
        <v>46980</v>
      </c>
      <c r="N217" s="16">
        <v>2349</v>
      </c>
      <c r="O217" s="16">
        <v>44631</v>
      </c>
      <c r="P217" s="16">
        <v>21141</v>
      </c>
      <c r="Q217" s="14">
        <v>2013</v>
      </c>
      <c r="R217" s="18">
        <v>41518</v>
      </c>
      <c r="S217" t="str">
        <f t="shared" si="3"/>
        <v>Sep</v>
      </c>
    </row>
    <row r="218" spans="1:19" ht="15.75" customHeight="1">
      <c r="A218" s="14" t="s">
        <v>168</v>
      </c>
      <c r="B218" s="14" t="s">
        <v>33</v>
      </c>
      <c r="C218" s="14" t="s">
        <v>34</v>
      </c>
      <c r="D218" s="14" t="s">
        <v>39</v>
      </c>
      <c r="E218" s="14" t="s">
        <v>40</v>
      </c>
      <c r="F218" s="14" t="s">
        <v>81</v>
      </c>
      <c r="G218" s="15">
        <v>10</v>
      </c>
      <c r="H218" s="15">
        <v>20</v>
      </c>
      <c r="I218" s="14">
        <v>2689</v>
      </c>
      <c r="J218" s="16">
        <v>26890</v>
      </c>
      <c r="K218" s="17">
        <v>4.9999999999999996E-2</v>
      </c>
      <c r="L218" s="16" t="s">
        <v>97</v>
      </c>
      <c r="M218" s="16">
        <v>53780</v>
      </c>
      <c r="N218" s="16">
        <v>2689</v>
      </c>
      <c r="O218" s="16">
        <v>51091</v>
      </c>
      <c r="P218" s="16">
        <v>24201</v>
      </c>
      <c r="Q218" s="14">
        <v>2014</v>
      </c>
      <c r="R218" s="18">
        <v>41913</v>
      </c>
      <c r="S218" t="str">
        <f t="shared" si="3"/>
        <v>Oct</v>
      </c>
    </row>
    <row r="219" spans="1:19" ht="15.75" customHeight="1">
      <c r="A219" s="14" t="s">
        <v>267</v>
      </c>
      <c r="B219" s="14" t="s">
        <v>27</v>
      </c>
      <c r="C219" s="14" t="s">
        <v>28</v>
      </c>
      <c r="D219" s="14" t="s">
        <v>43</v>
      </c>
      <c r="E219" s="14" t="s">
        <v>44</v>
      </c>
      <c r="F219" s="14" t="s">
        <v>81</v>
      </c>
      <c r="G219" s="15">
        <v>10</v>
      </c>
      <c r="H219" s="15">
        <v>20</v>
      </c>
      <c r="I219" s="14">
        <v>2431</v>
      </c>
      <c r="J219" s="16">
        <v>24310</v>
      </c>
      <c r="K219" s="17">
        <v>4.9999999999999996E-2</v>
      </c>
      <c r="L219" s="16" t="s">
        <v>97</v>
      </c>
      <c r="M219" s="16">
        <v>48620</v>
      </c>
      <c r="N219" s="16">
        <v>2431</v>
      </c>
      <c r="O219" s="16">
        <v>46189</v>
      </c>
      <c r="P219" s="16">
        <v>21879</v>
      </c>
      <c r="Q219" s="14">
        <v>2014</v>
      </c>
      <c r="R219" s="18">
        <v>41974</v>
      </c>
      <c r="S219" t="str">
        <f t="shared" si="3"/>
        <v>Dec</v>
      </c>
    </row>
    <row r="220" spans="1:19" ht="15.75" customHeight="1">
      <c r="A220" s="14" t="s">
        <v>267</v>
      </c>
      <c r="B220" s="14" t="s">
        <v>27</v>
      </c>
      <c r="C220" s="14" t="s">
        <v>28</v>
      </c>
      <c r="D220" s="14" t="s">
        <v>43</v>
      </c>
      <c r="E220" s="14" t="s">
        <v>44</v>
      </c>
      <c r="F220" s="14" t="s">
        <v>82</v>
      </c>
      <c r="G220" s="15">
        <v>120</v>
      </c>
      <c r="H220" s="15">
        <v>180</v>
      </c>
      <c r="I220" s="14">
        <v>2431</v>
      </c>
      <c r="J220" s="16">
        <v>291720</v>
      </c>
      <c r="K220" s="17">
        <v>4.9999999999999996E-2</v>
      </c>
      <c r="L220" s="16" t="s">
        <v>97</v>
      </c>
      <c r="M220" s="16">
        <v>437580</v>
      </c>
      <c r="N220" s="16">
        <v>21878.999999999996</v>
      </c>
      <c r="O220" s="16">
        <v>415701</v>
      </c>
      <c r="P220" s="16">
        <v>123981</v>
      </c>
      <c r="Q220" s="14">
        <v>2014</v>
      </c>
      <c r="R220" s="18">
        <v>41974</v>
      </c>
      <c r="S220" t="str">
        <f t="shared" si="3"/>
        <v>Dec</v>
      </c>
    </row>
    <row r="221" spans="1:19" ht="15.75" customHeight="1">
      <c r="A221" s="14" t="s">
        <v>168</v>
      </c>
      <c r="B221" s="14" t="s">
        <v>33</v>
      </c>
      <c r="C221" s="14" t="s">
        <v>34</v>
      </c>
      <c r="D221" s="14" t="s">
        <v>39</v>
      </c>
      <c r="E221" s="14" t="s">
        <v>40</v>
      </c>
      <c r="F221" s="14" t="s">
        <v>83</v>
      </c>
      <c r="G221" s="15">
        <v>250</v>
      </c>
      <c r="H221" s="15">
        <v>300</v>
      </c>
      <c r="I221" s="14">
        <v>2689</v>
      </c>
      <c r="J221" s="16">
        <v>672250</v>
      </c>
      <c r="K221" s="17">
        <v>4.9999999999999996E-2</v>
      </c>
      <c r="L221" s="16" t="s">
        <v>97</v>
      </c>
      <c r="M221" s="16">
        <v>806700</v>
      </c>
      <c r="N221" s="16">
        <v>40335</v>
      </c>
      <c r="O221" s="16">
        <v>766365</v>
      </c>
      <c r="P221" s="16">
        <v>94115</v>
      </c>
      <c r="Q221" s="14">
        <v>2014</v>
      </c>
      <c r="R221" s="18">
        <v>41913</v>
      </c>
      <c r="S221" t="str">
        <f t="shared" si="3"/>
        <v>Oct</v>
      </c>
    </row>
    <row r="222" spans="1:19" ht="15.75" customHeight="1">
      <c r="A222" s="14" t="s">
        <v>268</v>
      </c>
      <c r="B222" s="14" t="s">
        <v>33</v>
      </c>
      <c r="C222" s="14" t="s">
        <v>34</v>
      </c>
      <c r="D222" s="14" t="s">
        <v>39</v>
      </c>
      <c r="E222" s="14" t="s">
        <v>40</v>
      </c>
      <c r="F222" s="14" t="s">
        <v>84</v>
      </c>
      <c r="G222" s="15">
        <v>200</v>
      </c>
      <c r="H222" s="15">
        <v>350</v>
      </c>
      <c r="I222" s="14">
        <v>1683</v>
      </c>
      <c r="J222" s="16">
        <v>336600</v>
      </c>
      <c r="K222" s="17">
        <v>4.9999999999999996E-2</v>
      </c>
      <c r="L222" s="16" t="s">
        <v>97</v>
      </c>
      <c r="M222" s="16">
        <v>589050</v>
      </c>
      <c r="N222" s="16">
        <v>29452.499999999996</v>
      </c>
      <c r="O222" s="16">
        <v>559597.5</v>
      </c>
      <c r="P222" s="16">
        <v>222997.5</v>
      </c>
      <c r="Q222" s="14">
        <v>2014</v>
      </c>
      <c r="R222" s="18">
        <v>41821</v>
      </c>
      <c r="S222" t="str">
        <f t="shared" si="3"/>
        <v>Jul</v>
      </c>
    </row>
    <row r="223" spans="1:19" ht="15.75" customHeight="1">
      <c r="A223" s="14" t="s">
        <v>269</v>
      </c>
      <c r="B223" s="14" t="s">
        <v>33</v>
      </c>
      <c r="C223" s="14" t="s">
        <v>34</v>
      </c>
      <c r="D223" s="14" t="s">
        <v>43</v>
      </c>
      <c r="E223" s="14" t="s">
        <v>44</v>
      </c>
      <c r="F223" s="14" t="s">
        <v>84</v>
      </c>
      <c r="G223" s="15">
        <v>200</v>
      </c>
      <c r="H223" s="15">
        <v>350</v>
      </c>
      <c r="I223" s="14">
        <v>1123</v>
      </c>
      <c r="J223" s="16">
        <v>224600</v>
      </c>
      <c r="K223" s="17">
        <v>4.9999999999999996E-2</v>
      </c>
      <c r="L223" s="16" t="s">
        <v>97</v>
      </c>
      <c r="M223" s="16">
        <v>393050</v>
      </c>
      <c r="N223" s="16">
        <v>19652.5</v>
      </c>
      <c r="O223" s="16">
        <v>373397.5</v>
      </c>
      <c r="P223" s="16">
        <v>148797.5</v>
      </c>
      <c r="Q223" s="14">
        <v>2014</v>
      </c>
      <c r="R223" s="18">
        <v>41852</v>
      </c>
      <c r="S223" t="str">
        <f t="shared" si="3"/>
        <v>Aug</v>
      </c>
    </row>
    <row r="224" spans="1:19" ht="15.75" customHeight="1">
      <c r="A224" s="14" t="s">
        <v>212</v>
      </c>
      <c r="B224" s="14" t="s">
        <v>29</v>
      </c>
      <c r="C224" s="14" t="s">
        <v>30</v>
      </c>
      <c r="D224" s="14" t="s">
        <v>39</v>
      </c>
      <c r="E224" s="14" t="s">
        <v>40</v>
      </c>
      <c r="F224" s="14" t="s">
        <v>84</v>
      </c>
      <c r="G224" s="15">
        <v>200</v>
      </c>
      <c r="H224" s="15">
        <v>350</v>
      </c>
      <c r="I224" s="14">
        <v>1159</v>
      </c>
      <c r="J224" s="16">
        <v>231800</v>
      </c>
      <c r="K224" s="17">
        <v>4.9999999999999996E-2</v>
      </c>
      <c r="L224" s="16" t="s">
        <v>97</v>
      </c>
      <c r="M224" s="16">
        <v>405650</v>
      </c>
      <c r="N224" s="16">
        <v>20282.5</v>
      </c>
      <c r="O224" s="16">
        <v>385367.5</v>
      </c>
      <c r="P224" s="16">
        <v>153567.5</v>
      </c>
      <c r="Q224" s="14">
        <v>2013</v>
      </c>
      <c r="R224" s="18">
        <v>41548</v>
      </c>
      <c r="S224" t="str">
        <f t="shared" si="3"/>
        <v>Oct</v>
      </c>
    </row>
    <row r="225" spans="1:19" ht="15.75" customHeight="1">
      <c r="A225" s="14" t="s">
        <v>270</v>
      </c>
      <c r="B225" s="14" t="s">
        <v>31</v>
      </c>
      <c r="C225" s="14" t="s">
        <v>32</v>
      </c>
      <c r="D225" s="14" t="s">
        <v>43</v>
      </c>
      <c r="E225" s="14" t="s">
        <v>44</v>
      </c>
      <c r="F225" s="14" t="s">
        <v>79</v>
      </c>
      <c r="G225" s="15">
        <v>3</v>
      </c>
      <c r="H225" s="15">
        <v>20</v>
      </c>
      <c r="I225" s="14">
        <v>1865</v>
      </c>
      <c r="J225" s="16">
        <v>5595</v>
      </c>
      <c r="K225" s="17">
        <v>0.05</v>
      </c>
      <c r="L225" s="16" t="s">
        <v>97</v>
      </c>
      <c r="M225" s="16">
        <v>37300</v>
      </c>
      <c r="N225" s="16">
        <v>1865</v>
      </c>
      <c r="O225" s="16">
        <v>35435</v>
      </c>
      <c r="P225" s="16">
        <v>29840</v>
      </c>
      <c r="Q225" s="14">
        <v>2014</v>
      </c>
      <c r="R225" s="18">
        <v>41671</v>
      </c>
      <c r="S225" t="str">
        <f t="shared" si="3"/>
        <v>Feb</v>
      </c>
    </row>
    <row r="226" spans="1:19" ht="15.75" customHeight="1">
      <c r="A226" s="14" t="s">
        <v>271</v>
      </c>
      <c r="B226" s="14" t="s">
        <v>29</v>
      </c>
      <c r="C226" s="14" t="s">
        <v>30</v>
      </c>
      <c r="D226" s="14" t="s">
        <v>43</v>
      </c>
      <c r="E226" s="14" t="s">
        <v>44</v>
      </c>
      <c r="F226" s="14" t="s">
        <v>79</v>
      </c>
      <c r="G226" s="15">
        <v>3</v>
      </c>
      <c r="H226" s="15">
        <v>20</v>
      </c>
      <c r="I226" s="14">
        <v>1116</v>
      </c>
      <c r="J226" s="16">
        <v>3348</v>
      </c>
      <c r="K226" s="17">
        <v>0.05</v>
      </c>
      <c r="L226" s="16" t="s">
        <v>97</v>
      </c>
      <c r="M226" s="16">
        <v>22320</v>
      </c>
      <c r="N226" s="16">
        <v>1116</v>
      </c>
      <c r="O226" s="16">
        <v>21204</v>
      </c>
      <c r="P226" s="16">
        <v>17856</v>
      </c>
      <c r="Q226" s="14">
        <v>2014</v>
      </c>
      <c r="R226" s="18">
        <v>41671</v>
      </c>
      <c r="S226" t="str">
        <f t="shared" si="3"/>
        <v>Feb</v>
      </c>
    </row>
    <row r="227" spans="1:19" ht="15.75" customHeight="1">
      <c r="A227" s="14" t="s">
        <v>157</v>
      </c>
      <c r="B227" s="14" t="s">
        <v>31</v>
      </c>
      <c r="C227" s="14" t="s">
        <v>32</v>
      </c>
      <c r="D227" s="14" t="s">
        <v>39</v>
      </c>
      <c r="E227" s="14" t="s">
        <v>40</v>
      </c>
      <c r="F227" s="14" t="s">
        <v>79</v>
      </c>
      <c r="G227" s="15">
        <v>3</v>
      </c>
      <c r="H227" s="15">
        <v>20</v>
      </c>
      <c r="I227" s="14">
        <v>1563</v>
      </c>
      <c r="J227" s="16">
        <v>4689</v>
      </c>
      <c r="K227" s="17">
        <v>0.05</v>
      </c>
      <c r="L227" s="16" t="s">
        <v>97</v>
      </c>
      <c r="M227" s="16">
        <v>31260</v>
      </c>
      <c r="N227" s="16">
        <v>1563</v>
      </c>
      <c r="O227" s="16">
        <v>29697</v>
      </c>
      <c r="P227" s="16">
        <v>25008</v>
      </c>
      <c r="Q227" s="14">
        <v>2014</v>
      </c>
      <c r="R227" s="18">
        <v>41760</v>
      </c>
      <c r="S227" t="str">
        <f t="shared" si="3"/>
        <v>May</v>
      </c>
    </row>
    <row r="228" spans="1:19" ht="15.75" customHeight="1">
      <c r="A228" s="14" t="s">
        <v>272</v>
      </c>
      <c r="B228" s="14" t="s">
        <v>35</v>
      </c>
      <c r="C228" s="14" t="s">
        <v>36</v>
      </c>
      <c r="D228" s="14" t="s">
        <v>47</v>
      </c>
      <c r="E228" s="14" t="s">
        <v>48</v>
      </c>
      <c r="F228" s="14" t="s">
        <v>79</v>
      </c>
      <c r="G228" s="15">
        <v>3</v>
      </c>
      <c r="H228" s="15">
        <v>20</v>
      </c>
      <c r="I228" s="14">
        <v>991</v>
      </c>
      <c r="J228" s="16">
        <v>2973</v>
      </c>
      <c r="K228" s="17">
        <v>0.05</v>
      </c>
      <c r="L228" s="16" t="s">
        <v>97</v>
      </c>
      <c r="M228" s="16">
        <v>19820</v>
      </c>
      <c r="N228" s="16">
        <v>991</v>
      </c>
      <c r="O228" s="16">
        <v>18829</v>
      </c>
      <c r="P228" s="16">
        <v>15856</v>
      </c>
      <c r="Q228" s="14">
        <v>2014</v>
      </c>
      <c r="R228" s="18">
        <v>41791</v>
      </c>
      <c r="S228" t="str">
        <f t="shared" si="3"/>
        <v>Jun</v>
      </c>
    </row>
    <row r="229" spans="1:19" ht="15.75" customHeight="1">
      <c r="A229" s="14" t="s">
        <v>273</v>
      </c>
      <c r="B229" s="14" t="s">
        <v>29</v>
      </c>
      <c r="C229" s="14" t="s">
        <v>30</v>
      </c>
      <c r="D229" s="14" t="s">
        <v>39</v>
      </c>
      <c r="E229" s="14" t="s">
        <v>40</v>
      </c>
      <c r="F229" s="14" t="s">
        <v>79</v>
      </c>
      <c r="G229" s="15">
        <v>3</v>
      </c>
      <c r="H229" s="15">
        <v>20</v>
      </c>
      <c r="I229" s="14">
        <v>1016</v>
      </c>
      <c r="J229" s="16">
        <v>3048</v>
      </c>
      <c r="K229" s="17">
        <v>0.05</v>
      </c>
      <c r="L229" s="16" t="s">
        <v>97</v>
      </c>
      <c r="M229" s="16">
        <v>20320</v>
      </c>
      <c r="N229" s="16">
        <v>1016</v>
      </c>
      <c r="O229" s="16">
        <v>19304</v>
      </c>
      <c r="P229" s="16">
        <v>16256</v>
      </c>
      <c r="Q229" s="14">
        <v>2013</v>
      </c>
      <c r="R229" s="18">
        <v>41579</v>
      </c>
      <c r="S229" t="str">
        <f t="shared" si="3"/>
        <v>Nov</v>
      </c>
    </row>
    <row r="230" spans="1:19" ht="15.75" customHeight="1">
      <c r="A230" s="14" t="s">
        <v>274</v>
      </c>
      <c r="B230" s="14" t="s">
        <v>33</v>
      </c>
      <c r="C230" s="14" t="s">
        <v>34</v>
      </c>
      <c r="D230" s="14" t="s">
        <v>41</v>
      </c>
      <c r="E230" s="14" t="s">
        <v>42</v>
      </c>
      <c r="F230" s="14" t="s">
        <v>79</v>
      </c>
      <c r="G230" s="15">
        <v>3</v>
      </c>
      <c r="H230" s="15">
        <v>20</v>
      </c>
      <c r="I230" s="14">
        <v>2791</v>
      </c>
      <c r="J230" s="16">
        <v>8373</v>
      </c>
      <c r="K230" s="17">
        <v>0.05</v>
      </c>
      <c r="L230" s="16" t="s">
        <v>97</v>
      </c>
      <c r="M230" s="16">
        <v>55820</v>
      </c>
      <c r="N230" s="16">
        <v>2791</v>
      </c>
      <c r="O230" s="16">
        <v>53029</v>
      </c>
      <c r="P230" s="16">
        <v>44656</v>
      </c>
      <c r="Q230" s="14">
        <v>2014</v>
      </c>
      <c r="R230" s="18">
        <v>41944</v>
      </c>
      <c r="S230" t="str">
        <f t="shared" si="3"/>
        <v>Nov</v>
      </c>
    </row>
    <row r="231" spans="1:19" ht="15.75" customHeight="1">
      <c r="A231" s="14" t="s">
        <v>247</v>
      </c>
      <c r="B231" s="14" t="s">
        <v>35</v>
      </c>
      <c r="C231" s="14" t="s">
        <v>36</v>
      </c>
      <c r="D231" s="14" t="s">
        <v>39</v>
      </c>
      <c r="E231" s="14" t="s">
        <v>40</v>
      </c>
      <c r="F231" s="14" t="s">
        <v>79</v>
      </c>
      <c r="G231" s="15">
        <v>3</v>
      </c>
      <c r="H231" s="15">
        <v>20</v>
      </c>
      <c r="I231" s="14">
        <v>570</v>
      </c>
      <c r="J231" s="16">
        <v>1710</v>
      </c>
      <c r="K231" s="17">
        <v>0.05</v>
      </c>
      <c r="L231" s="16" t="s">
        <v>97</v>
      </c>
      <c r="M231" s="16">
        <v>11400</v>
      </c>
      <c r="N231" s="16">
        <v>570</v>
      </c>
      <c r="O231" s="16">
        <v>10830</v>
      </c>
      <c r="P231" s="16">
        <v>9120</v>
      </c>
      <c r="Q231" s="14">
        <v>2014</v>
      </c>
      <c r="R231" s="18">
        <v>41974</v>
      </c>
      <c r="S231" t="str">
        <f t="shared" si="3"/>
        <v>Dec</v>
      </c>
    </row>
    <row r="232" spans="1:19" ht="15.75" customHeight="1">
      <c r="A232" s="14" t="s">
        <v>169</v>
      </c>
      <c r="B232" s="14" t="s">
        <v>31</v>
      </c>
      <c r="C232" s="14" t="s">
        <v>32</v>
      </c>
      <c r="D232" s="14" t="s">
        <v>39</v>
      </c>
      <c r="E232" s="14" t="s">
        <v>40</v>
      </c>
      <c r="F232" s="14" t="s">
        <v>79</v>
      </c>
      <c r="G232" s="15">
        <v>3</v>
      </c>
      <c r="H232" s="15">
        <v>20</v>
      </c>
      <c r="I232" s="14">
        <v>2487</v>
      </c>
      <c r="J232" s="16">
        <v>7461</v>
      </c>
      <c r="K232" s="17">
        <v>0.05</v>
      </c>
      <c r="L232" s="16" t="s">
        <v>97</v>
      </c>
      <c r="M232" s="16">
        <v>49740</v>
      </c>
      <c r="N232" s="16">
        <v>2487</v>
      </c>
      <c r="O232" s="16">
        <v>47253</v>
      </c>
      <c r="P232" s="16">
        <v>39792</v>
      </c>
      <c r="Q232" s="14">
        <v>2014</v>
      </c>
      <c r="R232" s="18">
        <v>41974</v>
      </c>
      <c r="S232" t="str">
        <f t="shared" si="3"/>
        <v>Dec</v>
      </c>
    </row>
    <row r="233" spans="1:19" ht="15.75" customHeight="1">
      <c r="A233" s="14" t="s">
        <v>155</v>
      </c>
      <c r="B233" s="14" t="s">
        <v>31</v>
      </c>
      <c r="C233" s="14" t="s">
        <v>32</v>
      </c>
      <c r="D233" s="14" t="s">
        <v>39</v>
      </c>
      <c r="E233" s="14" t="s">
        <v>40</v>
      </c>
      <c r="F233" s="14" t="s">
        <v>80</v>
      </c>
      <c r="G233" s="15">
        <v>5</v>
      </c>
      <c r="H233" s="15">
        <v>15</v>
      </c>
      <c r="I233" s="14">
        <v>1384</v>
      </c>
      <c r="J233" s="16">
        <v>6920</v>
      </c>
      <c r="K233" s="17">
        <v>5.0018063583815026E-2</v>
      </c>
      <c r="L233" s="16" t="s">
        <v>97</v>
      </c>
      <c r="M233" s="16">
        <v>20760</v>
      </c>
      <c r="N233" s="16">
        <v>1038.375</v>
      </c>
      <c r="O233" s="16">
        <v>19721.625</v>
      </c>
      <c r="P233" s="16">
        <v>12801.625</v>
      </c>
      <c r="Q233" s="14">
        <v>2014</v>
      </c>
      <c r="R233" s="18">
        <v>41640</v>
      </c>
      <c r="S233" t="str">
        <f t="shared" si="3"/>
        <v>Jan</v>
      </c>
    </row>
    <row r="234" spans="1:19" ht="15.75" customHeight="1">
      <c r="A234" s="14" t="s">
        <v>275</v>
      </c>
      <c r="B234" s="14" t="s">
        <v>35</v>
      </c>
      <c r="C234" s="14" t="s">
        <v>36</v>
      </c>
      <c r="D234" s="14" t="s">
        <v>45</v>
      </c>
      <c r="E234" s="14" t="s">
        <v>46</v>
      </c>
      <c r="F234" s="14" t="s">
        <v>80</v>
      </c>
      <c r="G234" s="15">
        <v>5</v>
      </c>
      <c r="H234" s="15">
        <v>15</v>
      </c>
      <c r="I234" s="14">
        <v>3627</v>
      </c>
      <c r="J234" s="16">
        <v>18135</v>
      </c>
      <c r="K234" s="17">
        <v>0.05</v>
      </c>
      <c r="L234" s="16" t="s">
        <v>97</v>
      </c>
      <c r="M234" s="16">
        <v>54405</v>
      </c>
      <c r="N234" s="16">
        <v>2720.25</v>
      </c>
      <c r="O234" s="16">
        <v>51684.75</v>
      </c>
      <c r="P234" s="16">
        <v>33549.75</v>
      </c>
      <c r="Q234" s="14">
        <v>2014</v>
      </c>
      <c r="R234" s="18">
        <v>41821</v>
      </c>
      <c r="S234" t="str">
        <f t="shared" si="3"/>
        <v>Jul</v>
      </c>
    </row>
    <row r="235" spans="1:19" ht="15.75" customHeight="1">
      <c r="A235" s="14" t="s">
        <v>240</v>
      </c>
      <c r="B235" s="14" t="s">
        <v>33</v>
      </c>
      <c r="C235" s="14" t="s">
        <v>34</v>
      </c>
      <c r="D235" s="14" t="s">
        <v>39</v>
      </c>
      <c r="E235" s="14" t="s">
        <v>40</v>
      </c>
      <c r="F235" s="14" t="s">
        <v>80</v>
      </c>
      <c r="G235" s="15">
        <v>5</v>
      </c>
      <c r="H235" s="15">
        <v>15</v>
      </c>
      <c r="I235" s="14">
        <v>720</v>
      </c>
      <c r="J235" s="16">
        <v>3600</v>
      </c>
      <c r="K235" s="17">
        <v>0.05</v>
      </c>
      <c r="L235" s="16" t="s">
        <v>97</v>
      </c>
      <c r="M235" s="16">
        <v>10800</v>
      </c>
      <c r="N235" s="16">
        <v>540</v>
      </c>
      <c r="O235" s="16">
        <v>10260</v>
      </c>
      <c r="P235" s="16">
        <v>6660</v>
      </c>
      <c r="Q235" s="14">
        <v>2013</v>
      </c>
      <c r="R235" s="18">
        <v>41518</v>
      </c>
      <c r="S235" t="str">
        <f t="shared" si="3"/>
        <v>Sep</v>
      </c>
    </row>
    <row r="236" spans="1:19" ht="15.75" customHeight="1">
      <c r="A236" s="14" t="s">
        <v>276</v>
      </c>
      <c r="B236" s="14" t="s">
        <v>29</v>
      </c>
      <c r="C236" s="14" t="s">
        <v>30</v>
      </c>
      <c r="D236" s="14" t="s">
        <v>43</v>
      </c>
      <c r="E236" s="14" t="s">
        <v>44</v>
      </c>
      <c r="F236" s="14" t="s">
        <v>80</v>
      </c>
      <c r="G236" s="15">
        <v>5</v>
      </c>
      <c r="H236" s="15">
        <v>15</v>
      </c>
      <c r="I236" s="14">
        <v>2342</v>
      </c>
      <c r="J236" s="16">
        <v>11710</v>
      </c>
      <c r="K236" s="17">
        <v>0.05</v>
      </c>
      <c r="L236" s="16" t="s">
        <v>97</v>
      </c>
      <c r="M236" s="16">
        <v>35130</v>
      </c>
      <c r="N236" s="16">
        <v>1756.5</v>
      </c>
      <c r="O236" s="16">
        <v>33373.5</v>
      </c>
      <c r="P236" s="16">
        <v>21663.5</v>
      </c>
      <c r="Q236" s="14">
        <v>2014</v>
      </c>
      <c r="R236" s="18">
        <v>41944</v>
      </c>
      <c r="S236" t="str">
        <f t="shared" si="3"/>
        <v>Nov</v>
      </c>
    </row>
    <row r="237" spans="1:19" ht="15.75" customHeight="1">
      <c r="A237" s="14" t="s">
        <v>277</v>
      </c>
      <c r="B237" s="14" t="s">
        <v>33</v>
      </c>
      <c r="C237" s="14" t="s">
        <v>34</v>
      </c>
      <c r="D237" s="14" t="s">
        <v>47</v>
      </c>
      <c r="E237" s="14" t="s">
        <v>48</v>
      </c>
      <c r="F237" s="14" t="s">
        <v>80</v>
      </c>
      <c r="G237" s="15">
        <v>5</v>
      </c>
      <c r="H237" s="15">
        <v>15</v>
      </c>
      <c r="I237" s="14">
        <v>1100</v>
      </c>
      <c r="J237" s="16">
        <v>5500</v>
      </c>
      <c r="K237" s="17">
        <v>0.05</v>
      </c>
      <c r="L237" s="16" t="s">
        <v>97</v>
      </c>
      <c r="M237" s="16">
        <v>16500</v>
      </c>
      <c r="N237" s="16">
        <v>825</v>
      </c>
      <c r="O237" s="16">
        <v>15675</v>
      </c>
      <c r="P237" s="16">
        <v>10175</v>
      </c>
      <c r="Q237" s="14">
        <v>2013</v>
      </c>
      <c r="R237" s="18">
        <v>41609</v>
      </c>
      <c r="S237" t="str">
        <f t="shared" si="3"/>
        <v>Dec</v>
      </c>
    </row>
    <row r="238" spans="1:19" ht="15.75" customHeight="1">
      <c r="A238" s="14" t="s">
        <v>150</v>
      </c>
      <c r="B238" s="14" t="s">
        <v>31</v>
      </c>
      <c r="C238" s="14" t="s">
        <v>32</v>
      </c>
      <c r="D238" s="14" t="s">
        <v>39</v>
      </c>
      <c r="E238" s="14" t="s">
        <v>40</v>
      </c>
      <c r="F238" s="14" t="s">
        <v>81</v>
      </c>
      <c r="G238" s="15">
        <v>10</v>
      </c>
      <c r="H238" s="15">
        <v>20</v>
      </c>
      <c r="I238" s="14">
        <v>1303</v>
      </c>
      <c r="J238" s="16">
        <v>13030</v>
      </c>
      <c r="K238" s="17">
        <v>0.05</v>
      </c>
      <c r="L238" s="16" t="s">
        <v>97</v>
      </c>
      <c r="M238" s="16">
        <v>26060</v>
      </c>
      <c r="N238" s="16">
        <v>1303</v>
      </c>
      <c r="O238" s="16">
        <v>24757</v>
      </c>
      <c r="P238" s="16">
        <v>11727</v>
      </c>
      <c r="Q238" s="14">
        <v>2014</v>
      </c>
      <c r="R238" s="18">
        <v>41671</v>
      </c>
      <c r="S238" t="str">
        <f t="shared" si="3"/>
        <v>Feb</v>
      </c>
    </row>
    <row r="239" spans="1:19" ht="15.75" customHeight="1">
      <c r="A239" s="14" t="s">
        <v>278</v>
      </c>
      <c r="B239" s="14" t="s">
        <v>35</v>
      </c>
      <c r="C239" s="14" t="s">
        <v>36</v>
      </c>
      <c r="D239" s="14" t="s">
        <v>45</v>
      </c>
      <c r="E239" s="14" t="s">
        <v>46</v>
      </c>
      <c r="F239" s="14" t="s">
        <v>81</v>
      </c>
      <c r="G239" s="15">
        <v>10</v>
      </c>
      <c r="H239" s="15">
        <v>20</v>
      </c>
      <c r="I239" s="14">
        <v>2992</v>
      </c>
      <c r="J239" s="16">
        <v>29920</v>
      </c>
      <c r="K239" s="17">
        <v>0.05</v>
      </c>
      <c r="L239" s="16" t="s">
        <v>97</v>
      </c>
      <c r="M239" s="16">
        <v>59840</v>
      </c>
      <c r="N239" s="16">
        <v>2992</v>
      </c>
      <c r="O239" s="16">
        <v>56848</v>
      </c>
      <c r="P239" s="16">
        <v>26928</v>
      </c>
      <c r="Q239" s="14">
        <v>2014</v>
      </c>
      <c r="R239" s="18">
        <v>41699</v>
      </c>
      <c r="S239" t="str">
        <f t="shared" si="3"/>
        <v>Mar</v>
      </c>
    </row>
    <row r="240" spans="1:19" ht="15.75" customHeight="1">
      <c r="A240" s="14" t="s">
        <v>279</v>
      </c>
      <c r="B240" s="14" t="s">
        <v>31</v>
      </c>
      <c r="C240" s="14" t="s">
        <v>32</v>
      </c>
      <c r="D240" s="14" t="s">
        <v>45</v>
      </c>
      <c r="E240" s="14" t="s">
        <v>46</v>
      </c>
      <c r="F240" s="14" t="s">
        <v>81</v>
      </c>
      <c r="G240" s="15">
        <v>10</v>
      </c>
      <c r="H240" s="15">
        <v>20</v>
      </c>
      <c r="I240" s="14">
        <v>2385</v>
      </c>
      <c r="J240" s="16">
        <v>23850</v>
      </c>
      <c r="K240" s="17">
        <v>0.05</v>
      </c>
      <c r="L240" s="16" t="s">
        <v>97</v>
      </c>
      <c r="M240" s="16">
        <v>47700</v>
      </c>
      <c r="N240" s="16">
        <v>2385</v>
      </c>
      <c r="O240" s="16">
        <v>45315</v>
      </c>
      <c r="P240" s="16">
        <v>21465</v>
      </c>
      <c r="Q240" s="14">
        <v>2014</v>
      </c>
      <c r="R240" s="18">
        <v>41699</v>
      </c>
      <c r="S240" t="str">
        <f t="shared" si="3"/>
        <v>Mar</v>
      </c>
    </row>
    <row r="241" spans="1:19" ht="15.75" customHeight="1">
      <c r="A241" s="14" t="s">
        <v>280</v>
      </c>
      <c r="B241" s="14" t="s">
        <v>33</v>
      </c>
      <c r="C241" s="14" t="s">
        <v>34</v>
      </c>
      <c r="D241" s="14" t="s">
        <v>47</v>
      </c>
      <c r="E241" s="14" t="s">
        <v>48</v>
      </c>
      <c r="F241" s="14" t="s">
        <v>81</v>
      </c>
      <c r="G241" s="15">
        <v>10</v>
      </c>
      <c r="H241" s="15">
        <v>20</v>
      </c>
      <c r="I241" s="14">
        <v>1607</v>
      </c>
      <c r="J241" s="16">
        <v>16070</v>
      </c>
      <c r="K241" s="17">
        <v>0.05</v>
      </c>
      <c r="L241" s="16" t="s">
        <v>97</v>
      </c>
      <c r="M241" s="16">
        <v>32140</v>
      </c>
      <c r="N241" s="16">
        <v>1607</v>
      </c>
      <c r="O241" s="16">
        <v>30533</v>
      </c>
      <c r="P241" s="16">
        <v>14463</v>
      </c>
      <c r="Q241" s="14">
        <v>2014</v>
      </c>
      <c r="R241" s="18">
        <v>41730</v>
      </c>
      <c r="S241" t="str">
        <f t="shared" si="3"/>
        <v>Apr</v>
      </c>
    </row>
    <row r="242" spans="1:19" ht="15.75" customHeight="1">
      <c r="A242" s="14" t="s">
        <v>281</v>
      </c>
      <c r="B242" s="14" t="s">
        <v>35</v>
      </c>
      <c r="C242" s="14" t="s">
        <v>36</v>
      </c>
      <c r="D242" s="14" t="s">
        <v>39</v>
      </c>
      <c r="E242" s="14" t="s">
        <v>40</v>
      </c>
      <c r="F242" s="14" t="s">
        <v>81</v>
      </c>
      <c r="G242" s="15">
        <v>10</v>
      </c>
      <c r="H242" s="15">
        <v>20</v>
      </c>
      <c r="I242" s="14">
        <v>2327</v>
      </c>
      <c r="J242" s="16">
        <v>23270</v>
      </c>
      <c r="K242" s="17">
        <v>0.05</v>
      </c>
      <c r="L242" s="16" t="s">
        <v>97</v>
      </c>
      <c r="M242" s="16">
        <v>46540</v>
      </c>
      <c r="N242" s="16">
        <v>2327</v>
      </c>
      <c r="O242" s="16">
        <v>44213</v>
      </c>
      <c r="P242" s="16">
        <v>20943</v>
      </c>
      <c r="Q242" s="14">
        <v>2014</v>
      </c>
      <c r="R242" s="18">
        <v>41760</v>
      </c>
      <c r="S242" t="str">
        <f t="shared" si="3"/>
        <v>May</v>
      </c>
    </row>
    <row r="243" spans="1:19" ht="15.75" customHeight="1">
      <c r="A243" s="14" t="s">
        <v>272</v>
      </c>
      <c r="B243" s="14" t="s">
        <v>35</v>
      </c>
      <c r="C243" s="14" t="s">
        <v>36</v>
      </c>
      <c r="D243" s="14" t="s">
        <v>47</v>
      </c>
      <c r="E243" s="14" t="s">
        <v>48</v>
      </c>
      <c r="F243" s="14" t="s">
        <v>81</v>
      </c>
      <c r="G243" s="15">
        <v>10</v>
      </c>
      <c r="H243" s="15">
        <v>20</v>
      </c>
      <c r="I243" s="14">
        <v>991</v>
      </c>
      <c r="J243" s="16">
        <v>9910</v>
      </c>
      <c r="K243" s="17">
        <v>0.05</v>
      </c>
      <c r="L243" s="16" t="s">
        <v>97</v>
      </c>
      <c r="M243" s="16">
        <v>19820</v>
      </c>
      <c r="N243" s="16">
        <v>991</v>
      </c>
      <c r="O243" s="16">
        <v>18829</v>
      </c>
      <c r="P243" s="16">
        <v>8919</v>
      </c>
      <c r="Q243" s="14">
        <v>2014</v>
      </c>
      <c r="R243" s="18">
        <v>41791</v>
      </c>
      <c r="S243" t="str">
        <f t="shared" si="3"/>
        <v>Jun</v>
      </c>
    </row>
    <row r="244" spans="1:19" ht="15.75" customHeight="1">
      <c r="A244" s="14" t="s">
        <v>282</v>
      </c>
      <c r="B244" s="14" t="s">
        <v>35</v>
      </c>
      <c r="C244" s="14" t="s">
        <v>36</v>
      </c>
      <c r="D244" s="14" t="s">
        <v>39</v>
      </c>
      <c r="E244" s="14" t="s">
        <v>40</v>
      </c>
      <c r="F244" s="14" t="s">
        <v>81</v>
      </c>
      <c r="G244" s="15">
        <v>10</v>
      </c>
      <c r="H244" s="15">
        <v>20</v>
      </c>
      <c r="I244" s="14">
        <v>602</v>
      </c>
      <c r="J244" s="16">
        <v>6020</v>
      </c>
      <c r="K244" s="17">
        <v>0.05</v>
      </c>
      <c r="L244" s="16" t="s">
        <v>97</v>
      </c>
      <c r="M244" s="16">
        <v>12040</v>
      </c>
      <c r="N244" s="16">
        <v>602</v>
      </c>
      <c r="O244" s="16">
        <v>11438</v>
      </c>
      <c r="P244" s="16">
        <v>5418</v>
      </c>
      <c r="Q244" s="14">
        <v>2014</v>
      </c>
      <c r="R244" s="18">
        <v>41791</v>
      </c>
      <c r="S244" t="str">
        <f t="shared" si="3"/>
        <v>Jun</v>
      </c>
    </row>
    <row r="245" spans="1:19" ht="15.75" customHeight="1">
      <c r="A245" s="14" t="s">
        <v>283</v>
      </c>
      <c r="B245" s="14" t="s">
        <v>31</v>
      </c>
      <c r="C245" s="14" t="s">
        <v>32</v>
      </c>
      <c r="D245" s="14" t="s">
        <v>41</v>
      </c>
      <c r="E245" s="14" t="s">
        <v>42</v>
      </c>
      <c r="F245" s="14" t="s">
        <v>81</v>
      </c>
      <c r="G245" s="15">
        <v>10</v>
      </c>
      <c r="H245" s="15">
        <v>20</v>
      </c>
      <c r="I245" s="14">
        <v>2620</v>
      </c>
      <c r="J245" s="16">
        <v>26200</v>
      </c>
      <c r="K245" s="17">
        <v>0.05</v>
      </c>
      <c r="L245" s="16" t="s">
        <v>97</v>
      </c>
      <c r="M245" s="16">
        <v>52400</v>
      </c>
      <c r="N245" s="16">
        <v>2620</v>
      </c>
      <c r="O245" s="16">
        <v>49780</v>
      </c>
      <c r="P245" s="16">
        <v>23580</v>
      </c>
      <c r="Q245" s="14">
        <v>2014</v>
      </c>
      <c r="R245" s="18">
        <v>41883</v>
      </c>
      <c r="S245" t="str">
        <f t="shared" si="3"/>
        <v>Sep</v>
      </c>
    </row>
    <row r="246" spans="1:19" ht="15.75" customHeight="1">
      <c r="A246" s="14" t="s">
        <v>245</v>
      </c>
      <c r="B246" s="14" t="s">
        <v>27</v>
      </c>
      <c r="C246" s="14" t="s">
        <v>28</v>
      </c>
      <c r="D246" s="14" t="s">
        <v>39</v>
      </c>
      <c r="E246" s="14" t="s">
        <v>40</v>
      </c>
      <c r="F246" s="14" t="s">
        <v>81</v>
      </c>
      <c r="G246" s="15">
        <v>10</v>
      </c>
      <c r="H246" s="15">
        <v>20</v>
      </c>
      <c r="I246" s="14">
        <v>1228</v>
      </c>
      <c r="J246" s="16">
        <v>12280</v>
      </c>
      <c r="K246" s="17">
        <v>0.05</v>
      </c>
      <c r="L246" s="16" t="s">
        <v>97</v>
      </c>
      <c r="M246" s="16">
        <v>24560</v>
      </c>
      <c r="N246" s="16">
        <v>1228</v>
      </c>
      <c r="O246" s="16">
        <v>23332</v>
      </c>
      <c r="P246" s="16">
        <v>11052</v>
      </c>
      <c r="Q246" s="14">
        <v>2013</v>
      </c>
      <c r="R246" s="18">
        <v>41548</v>
      </c>
      <c r="S246" t="str">
        <f t="shared" si="3"/>
        <v>Oct</v>
      </c>
    </row>
    <row r="247" spans="1:19" ht="15.75" customHeight="1">
      <c r="A247" s="14" t="s">
        <v>245</v>
      </c>
      <c r="B247" s="14" t="s">
        <v>27</v>
      </c>
      <c r="C247" s="14" t="s">
        <v>28</v>
      </c>
      <c r="D247" s="14" t="s">
        <v>39</v>
      </c>
      <c r="E247" s="14" t="s">
        <v>40</v>
      </c>
      <c r="F247" s="14" t="s">
        <v>81</v>
      </c>
      <c r="G247" s="15">
        <v>10</v>
      </c>
      <c r="H247" s="15">
        <v>20</v>
      </c>
      <c r="I247" s="14">
        <v>1389</v>
      </c>
      <c r="J247" s="16">
        <v>13890</v>
      </c>
      <c r="K247" s="17">
        <v>0.05</v>
      </c>
      <c r="L247" s="16" t="s">
        <v>97</v>
      </c>
      <c r="M247" s="16">
        <v>27780</v>
      </c>
      <c r="N247" s="16">
        <v>1389</v>
      </c>
      <c r="O247" s="16">
        <v>26391</v>
      </c>
      <c r="P247" s="16">
        <v>12501</v>
      </c>
      <c r="Q247" s="14">
        <v>2013</v>
      </c>
      <c r="R247" s="18">
        <v>41548</v>
      </c>
      <c r="S247" t="str">
        <f t="shared" si="3"/>
        <v>Oct</v>
      </c>
    </row>
    <row r="248" spans="1:19" ht="15.75" customHeight="1">
      <c r="A248" s="14" t="s">
        <v>284</v>
      </c>
      <c r="B248" s="14" t="s">
        <v>35</v>
      </c>
      <c r="C248" s="14" t="s">
        <v>36</v>
      </c>
      <c r="D248" s="14" t="s">
        <v>45</v>
      </c>
      <c r="E248" s="14" t="s">
        <v>46</v>
      </c>
      <c r="F248" s="14" t="s">
        <v>81</v>
      </c>
      <c r="G248" s="15">
        <v>10</v>
      </c>
      <c r="H248" s="15">
        <v>20</v>
      </c>
      <c r="I248" s="14">
        <v>861</v>
      </c>
      <c r="J248" s="16">
        <v>8610</v>
      </c>
      <c r="K248" s="17">
        <v>0.05</v>
      </c>
      <c r="L248" s="16" t="s">
        <v>97</v>
      </c>
      <c r="M248" s="16">
        <v>17220</v>
      </c>
      <c r="N248" s="16">
        <v>861</v>
      </c>
      <c r="O248" s="16">
        <v>16359</v>
      </c>
      <c r="P248" s="16">
        <v>7749</v>
      </c>
      <c r="Q248" s="14">
        <v>2014</v>
      </c>
      <c r="R248" s="18">
        <v>41913</v>
      </c>
      <c r="S248" t="str">
        <f t="shared" si="3"/>
        <v>Oct</v>
      </c>
    </row>
    <row r="249" spans="1:19" ht="15.75" customHeight="1">
      <c r="A249" s="14" t="s">
        <v>285</v>
      </c>
      <c r="B249" s="14" t="s">
        <v>31</v>
      </c>
      <c r="C249" s="14" t="s">
        <v>32</v>
      </c>
      <c r="D249" s="14" t="s">
        <v>45</v>
      </c>
      <c r="E249" s="14" t="s">
        <v>46</v>
      </c>
      <c r="F249" s="14" t="s">
        <v>81</v>
      </c>
      <c r="G249" s="15">
        <v>10</v>
      </c>
      <c r="H249" s="15">
        <v>20</v>
      </c>
      <c r="I249" s="14">
        <v>704</v>
      </c>
      <c r="J249" s="16">
        <v>7040</v>
      </c>
      <c r="K249" s="17">
        <v>0.05</v>
      </c>
      <c r="L249" s="16" t="s">
        <v>97</v>
      </c>
      <c r="M249" s="16">
        <v>14080</v>
      </c>
      <c r="N249" s="16">
        <v>704</v>
      </c>
      <c r="O249" s="16">
        <v>13376</v>
      </c>
      <c r="P249" s="16">
        <v>6336</v>
      </c>
      <c r="Q249" s="14">
        <v>2013</v>
      </c>
      <c r="R249" s="18">
        <v>41548</v>
      </c>
      <c r="S249" t="str">
        <f t="shared" si="3"/>
        <v>Oct</v>
      </c>
    </row>
    <row r="250" spans="1:19" ht="15.75" customHeight="1">
      <c r="A250" s="14" t="s">
        <v>266</v>
      </c>
      <c r="B250" s="14" t="s">
        <v>27</v>
      </c>
      <c r="C250" s="14" t="s">
        <v>28</v>
      </c>
      <c r="D250" s="14" t="s">
        <v>39</v>
      </c>
      <c r="E250" s="14" t="s">
        <v>40</v>
      </c>
      <c r="F250" s="14" t="s">
        <v>81</v>
      </c>
      <c r="G250" s="15">
        <v>10</v>
      </c>
      <c r="H250" s="15">
        <v>20</v>
      </c>
      <c r="I250" s="14">
        <v>1802</v>
      </c>
      <c r="J250" s="16">
        <v>18020</v>
      </c>
      <c r="K250" s="17">
        <v>0.05</v>
      </c>
      <c r="L250" s="16" t="s">
        <v>97</v>
      </c>
      <c r="M250" s="16">
        <v>36040</v>
      </c>
      <c r="N250" s="16">
        <v>1802</v>
      </c>
      <c r="O250" s="16">
        <v>34238</v>
      </c>
      <c r="P250" s="16">
        <v>16218</v>
      </c>
      <c r="Q250" s="14">
        <v>2013</v>
      </c>
      <c r="R250" s="18">
        <v>41609</v>
      </c>
      <c r="S250" t="str">
        <f t="shared" si="3"/>
        <v>Dec</v>
      </c>
    </row>
    <row r="251" spans="1:19" ht="15.75" customHeight="1">
      <c r="A251" s="14" t="s">
        <v>247</v>
      </c>
      <c r="B251" s="14" t="s">
        <v>35</v>
      </c>
      <c r="C251" s="14" t="s">
        <v>36</v>
      </c>
      <c r="D251" s="14" t="s">
        <v>39</v>
      </c>
      <c r="E251" s="14" t="s">
        <v>40</v>
      </c>
      <c r="F251" s="14" t="s">
        <v>81</v>
      </c>
      <c r="G251" s="15">
        <v>10</v>
      </c>
      <c r="H251" s="15">
        <v>20</v>
      </c>
      <c r="I251" s="14">
        <v>2663</v>
      </c>
      <c r="J251" s="16">
        <v>26630</v>
      </c>
      <c r="K251" s="17">
        <v>0.05</v>
      </c>
      <c r="L251" s="16" t="s">
        <v>97</v>
      </c>
      <c r="M251" s="16">
        <v>53260</v>
      </c>
      <c r="N251" s="16">
        <v>2663</v>
      </c>
      <c r="O251" s="16">
        <v>50597</v>
      </c>
      <c r="P251" s="16">
        <v>23967</v>
      </c>
      <c r="Q251" s="14">
        <v>2014</v>
      </c>
      <c r="R251" s="18">
        <v>41974</v>
      </c>
      <c r="S251" t="str">
        <f t="shared" si="3"/>
        <v>Dec</v>
      </c>
    </row>
    <row r="252" spans="1:19" ht="15.75" customHeight="1">
      <c r="A252" s="14" t="s">
        <v>286</v>
      </c>
      <c r="B252" s="14" t="s">
        <v>31</v>
      </c>
      <c r="C252" s="14" t="s">
        <v>32</v>
      </c>
      <c r="D252" s="14" t="s">
        <v>39</v>
      </c>
      <c r="E252" s="14" t="s">
        <v>40</v>
      </c>
      <c r="F252" s="14" t="s">
        <v>81</v>
      </c>
      <c r="G252" s="15">
        <v>10</v>
      </c>
      <c r="H252" s="15">
        <v>20</v>
      </c>
      <c r="I252" s="14">
        <v>2136</v>
      </c>
      <c r="J252" s="16">
        <v>21360</v>
      </c>
      <c r="K252" s="17">
        <v>0.05</v>
      </c>
      <c r="L252" s="16" t="s">
        <v>97</v>
      </c>
      <c r="M252" s="16">
        <v>42720</v>
      </c>
      <c r="N252" s="16">
        <v>2136</v>
      </c>
      <c r="O252" s="16">
        <v>40584</v>
      </c>
      <c r="P252" s="16">
        <v>19224</v>
      </c>
      <c r="Q252" s="14">
        <v>2013</v>
      </c>
      <c r="R252" s="18">
        <v>41609</v>
      </c>
      <c r="S252" t="str">
        <f t="shared" si="3"/>
        <v>Dec</v>
      </c>
    </row>
    <row r="253" spans="1:19" ht="15.75" customHeight="1">
      <c r="A253" s="14" t="s">
        <v>287</v>
      </c>
      <c r="B253" s="14" t="s">
        <v>29</v>
      </c>
      <c r="C253" s="14" t="s">
        <v>30</v>
      </c>
      <c r="D253" s="14" t="s">
        <v>41</v>
      </c>
      <c r="E253" s="14" t="s">
        <v>42</v>
      </c>
      <c r="F253" s="14" t="s">
        <v>81</v>
      </c>
      <c r="G253" s="15">
        <v>10</v>
      </c>
      <c r="H253" s="15">
        <v>20</v>
      </c>
      <c r="I253" s="14">
        <v>2116</v>
      </c>
      <c r="J253" s="16">
        <v>21160</v>
      </c>
      <c r="K253" s="17">
        <v>0.05</v>
      </c>
      <c r="L253" s="16" t="s">
        <v>97</v>
      </c>
      <c r="M253" s="16">
        <v>42320</v>
      </c>
      <c r="N253" s="16">
        <v>2116</v>
      </c>
      <c r="O253" s="16">
        <v>40204</v>
      </c>
      <c r="P253" s="16">
        <v>19044</v>
      </c>
      <c r="Q253" s="14">
        <v>2013</v>
      </c>
      <c r="R253" s="18">
        <v>41609</v>
      </c>
      <c r="S253" t="str">
        <f t="shared" si="3"/>
        <v>Dec</v>
      </c>
    </row>
    <row r="254" spans="1:19" ht="15.75" customHeight="1">
      <c r="A254" s="14" t="s">
        <v>288</v>
      </c>
      <c r="B254" s="14" t="s">
        <v>35</v>
      </c>
      <c r="C254" s="14" t="s">
        <v>36</v>
      </c>
      <c r="D254" s="14" t="s">
        <v>41</v>
      </c>
      <c r="E254" s="14" t="s">
        <v>42</v>
      </c>
      <c r="F254" s="14" t="s">
        <v>82</v>
      </c>
      <c r="G254" s="15">
        <v>120</v>
      </c>
      <c r="H254" s="15">
        <v>180</v>
      </c>
      <c r="I254" s="14">
        <v>555</v>
      </c>
      <c r="J254" s="16">
        <v>66600</v>
      </c>
      <c r="K254" s="17">
        <v>0.05</v>
      </c>
      <c r="L254" s="16" t="s">
        <v>97</v>
      </c>
      <c r="M254" s="16">
        <v>99900</v>
      </c>
      <c r="N254" s="16">
        <v>4995</v>
      </c>
      <c r="O254" s="16">
        <v>94905</v>
      </c>
      <c r="P254" s="16">
        <v>28305</v>
      </c>
      <c r="Q254" s="14">
        <v>2014</v>
      </c>
      <c r="R254" s="18">
        <v>41640</v>
      </c>
      <c r="S254" t="str">
        <f t="shared" si="3"/>
        <v>Jan</v>
      </c>
    </row>
    <row r="255" spans="1:19" ht="15.75" customHeight="1">
      <c r="A255" s="14" t="s">
        <v>289</v>
      </c>
      <c r="B255" s="14" t="s">
        <v>33</v>
      </c>
      <c r="C255" s="14" t="s">
        <v>34</v>
      </c>
      <c r="D255" s="14" t="s">
        <v>41</v>
      </c>
      <c r="E255" s="14" t="s">
        <v>42</v>
      </c>
      <c r="F255" s="14" t="s">
        <v>82</v>
      </c>
      <c r="G255" s="15">
        <v>120</v>
      </c>
      <c r="H255" s="15">
        <v>180</v>
      </c>
      <c r="I255" s="14">
        <v>2861</v>
      </c>
      <c r="J255" s="16">
        <v>343320</v>
      </c>
      <c r="K255" s="17">
        <v>0.05</v>
      </c>
      <c r="L255" s="16" t="s">
        <v>97</v>
      </c>
      <c r="M255" s="16">
        <v>514980</v>
      </c>
      <c r="N255" s="16">
        <v>25749</v>
      </c>
      <c r="O255" s="16">
        <v>489231</v>
      </c>
      <c r="P255" s="16">
        <v>145911</v>
      </c>
      <c r="Q255" s="14">
        <v>2014</v>
      </c>
      <c r="R255" s="18">
        <v>41640</v>
      </c>
      <c r="S255" t="str">
        <f t="shared" si="3"/>
        <v>Jan</v>
      </c>
    </row>
    <row r="256" spans="1:19" ht="15.75" customHeight="1">
      <c r="A256" s="14" t="s">
        <v>290</v>
      </c>
      <c r="B256" s="14" t="s">
        <v>29</v>
      </c>
      <c r="C256" s="14" t="s">
        <v>30</v>
      </c>
      <c r="D256" s="14" t="s">
        <v>45</v>
      </c>
      <c r="E256" s="14" t="s">
        <v>46</v>
      </c>
      <c r="F256" s="14" t="s">
        <v>82</v>
      </c>
      <c r="G256" s="15">
        <v>120</v>
      </c>
      <c r="H256" s="15">
        <v>180</v>
      </c>
      <c r="I256" s="14">
        <v>807</v>
      </c>
      <c r="J256" s="16">
        <v>96840</v>
      </c>
      <c r="K256" s="17">
        <v>0.05</v>
      </c>
      <c r="L256" s="16" t="s">
        <v>97</v>
      </c>
      <c r="M256" s="16">
        <v>145260</v>
      </c>
      <c r="N256" s="16">
        <v>7263</v>
      </c>
      <c r="O256" s="16">
        <v>137997</v>
      </c>
      <c r="P256" s="16">
        <v>41157</v>
      </c>
      <c r="Q256" s="14">
        <v>2014</v>
      </c>
      <c r="R256" s="18">
        <v>41671</v>
      </c>
      <c r="S256" t="str">
        <f t="shared" si="3"/>
        <v>Feb</v>
      </c>
    </row>
    <row r="257" spans="1:19" ht="15.75" customHeight="1">
      <c r="A257" s="14" t="s">
        <v>282</v>
      </c>
      <c r="B257" s="14" t="s">
        <v>35</v>
      </c>
      <c r="C257" s="14" t="s">
        <v>36</v>
      </c>
      <c r="D257" s="14" t="s">
        <v>39</v>
      </c>
      <c r="E257" s="14" t="s">
        <v>40</v>
      </c>
      <c r="F257" s="14" t="s">
        <v>82</v>
      </c>
      <c r="G257" s="15">
        <v>120</v>
      </c>
      <c r="H257" s="15">
        <v>180</v>
      </c>
      <c r="I257" s="14">
        <v>602</v>
      </c>
      <c r="J257" s="16">
        <v>72240</v>
      </c>
      <c r="K257" s="17">
        <v>0.05</v>
      </c>
      <c r="L257" s="16" t="s">
        <v>97</v>
      </c>
      <c r="M257" s="16">
        <v>108360</v>
      </c>
      <c r="N257" s="16">
        <v>5418</v>
      </c>
      <c r="O257" s="16">
        <v>102942</v>
      </c>
      <c r="P257" s="16">
        <v>30702</v>
      </c>
      <c r="Q257" s="14">
        <v>2014</v>
      </c>
      <c r="R257" s="18">
        <v>41791</v>
      </c>
      <c r="S257" t="str">
        <f t="shared" si="3"/>
        <v>Jun</v>
      </c>
    </row>
    <row r="258" spans="1:19" ht="15.75" customHeight="1">
      <c r="A258" s="14" t="s">
        <v>291</v>
      </c>
      <c r="B258" s="14" t="s">
        <v>35</v>
      </c>
      <c r="C258" s="14" t="s">
        <v>36</v>
      </c>
      <c r="D258" s="14" t="s">
        <v>39</v>
      </c>
      <c r="E258" s="14" t="s">
        <v>40</v>
      </c>
      <c r="F258" s="14" t="s">
        <v>82</v>
      </c>
      <c r="G258" s="15">
        <v>120</v>
      </c>
      <c r="H258" s="15">
        <v>180</v>
      </c>
      <c r="I258" s="14">
        <v>2832</v>
      </c>
      <c r="J258" s="16">
        <v>339840</v>
      </c>
      <c r="K258" s="17">
        <v>0.05</v>
      </c>
      <c r="L258" s="16" t="s">
        <v>97</v>
      </c>
      <c r="M258" s="16">
        <v>509760</v>
      </c>
      <c r="N258" s="16">
        <v>25488</v>
      </c>
      <c r="O258" s="16">
        <v>484272</v>
      </c>
      <c r="P258" s="16">
        <v>144432</v>
      </c>
      <c r="Q258" s="14">
        <v>2014</v>
      </c>
      <c r="R258" s="18">
        <v>41852</v>
      </c>
      <c r="S258" t="str">
        <f t="shared" si="3"/>
        <v>Aug</v>
      </c>
    </row>
    <row r="259" spans="1:19" ht="15.75" customHeight="1">
      <c r="A259" s="14" t="s">
        <v>292</v>
      </c>
      <c r="B259" s="14" t="s">
        <v>31</v>
      </c>
      <c r="C259" s="14" t="s">
        <v>32</v>
      </c>
      <c r="D259" s="14" t="s">
        <v>39</v>
      </c>
      <c r="E259" s="14" t="s">
        <v>40</v>
      </c>
      <c r="F259" s="14" t="s">
        <v>82</v>
      </c>
      <c r="G259" s="15">
        <v>120</v>
      </c>
      <c r="H259" s="15">
        <v>180</v>
      </c>
      <c r="I259" s="14">
        <v>1579</v>
      </c>
      <c r="J259" s="16">
        <v>189480</v>
      </c>
      <c r="K259" s="17">
        <v>0.05</v>
      </c>
      <c r="L259" s="16" t="s">
        <v>97</v>
      </c>
      <c r="M259" s="16">
        <v>284220</v>
      </c>
      <c r="N259" s="16">
        <v>14211</v>
      </c>
      <c r="O259" s="16">
        <v>270009</v>
      </c>
      <c r="P259" s="16">
        <v>80529</v>
      </c>
      <c r="Q259" s="14">
        <v>2014</v>
      </c>
      <c r="R259" s="18">
        <v>41852</v>
      </c>
      <c r="S259" t="str">
        <f t="shared" ref="S259:S322" si="4">TEXT(R259,"mmm")</f>
        <v>Aug</v>
      </c>
    </row>
    <row r="260" spans="1:19" ht="15.75" customHeight="1">
      <c r="A260" s="14" t="s">
        <v>284</v>
      </c>
      <c r="B260" s="14" t="s">
        <v>35</v>
      </c>
      <c r="C260" s="14" t="s">
        <v>36</v>
      </c>
      <c r="D260" s="14" t="s">
        <v>45</v>
      </c>
      <c r="E260" s="14" t="s">
        <v>46</v>
      </c>
      <c r="F260" s="14" t="s">
        <v>82</v>
      </c>
      <c r="G260" s="15">
        <v>120</v>
      </c>
      <c r="H260" s="15">
        <v>180</v>
      </c>
      <c r="I260" s="14">
        <v>861</v>
      </c>
      <c r="J260" s="16">
        <v>103320</v>
      </c>
      <c r="K260" s="17">
        <v>0.05</v>
      </c>
      <c r="L260" s="16" t="s">
        <v>97</v>
      </c>
      <c r="M260" s="16">
        <v>154980</v>
      </c>
      <c r="N260" s="16">
        <v>7749</v>
      </c>
      <c r="O260" s="16">
        <v>147231</v>
      </c>
      <c r="P260" s="16">
        <v>43911</v>
      </c>
      <c r="Q260" s="14">
        <v>2014</v>
      </c>
      <c r="R260" s="18">
        <v>41913</v>
      </c>
      <c r="S260" t="str">
        <f t="shared" si="4"/>
        <v>Oct</v>
      </c>
    </row>
    <row r="261" spans="1:19" ht="15.75" customHeight="1">
      <c r="A261" s="14" t="s">
        <v>285</v>
      </c>
      <c r="B261" s="14" t="s">
        <v>31</v>
      </c>
      <c r="C261" s="14" t="s">
        <v>32</v>
      </c>
      <c r="D261" s="14" t="s">
        <v>45</v>
      </c>
      <c r="E261" s="14" t="s">
        <v>46</v>
      </c>
      <c r="F261" s="14" t="s">
        <v>82</v>
      </c>
      <c r="G261" s="15">
        <v>120</v>
      </c>
      <c r="H261" s="15">
        <v>180</v>
      </c>
      <c r="I261" s="14">
        <v>704</v>
      </c>
      <c r="J261" s="16">
        <v>84480</v>
      </c>
      <c r="K261" s="17">
        <v>0.05</v>
      </c>
      <c r="L261" s="16" t="s">
        <v>97</v>
      </c>
      <c r="M261" s="16">
        <v>126720</v>
      </c>
      <c r="N261" s="16">
        <v>6336</v>
      </c>
      <c r="O261" s="16">
        <v>120384</v>
      </c>
      <c r="P261" s="16">
        <v>35904</v>
      </c>
      <c r="Q261" s="14">
        <v>2013</v>
      </c>
      <c r="R261" s="18">
        <v>41548</v>
      </c>
      <c r="S261" t="str">
        <f t="shared" si="4"/>
        <v>Oct</v>
      </c>
    </row>
    <row r="262" spans="1:19" ht="15.75" customHeight="1">
      <c r="A262" s="14" t="s">
        <v>286</v>
      </c>
      <c r="B262" s="14" t="s">
        <v>31</v>
      </c>
      <c r="C262" s="14" t="s">
        <v>32</v>
      </c>
      <c r="D262" s="14" t="s">
        <v>39</v>
      </c>
      <c r="E262" s="14" t="s">
        <v>40</v>
      </c>
      <c r="F262" s="14" t="s">
        <v>82</v>
      </c>
      <c r="G262" s="15">
        <v>120</v>
      </c>
      <c r="H262" s="15">
        <v>180</v>
      </c>
      <c r="I262" s="14">
        <v>1033</v>
      </c>
      <c r="J262" s="16">
        <v>123960</v>
      </c>
      <c r="K262" s="17">
        <v>0.05</v>
      </c>
      <c r="L262" s="16" t="s">
        <v>97</v>
      </c>
      <c r="M262" s="16">
        <v>185940</v>
      </c>
      <c r="N262" s="16">
        <v>9297</v>
      </c>
      <c r="O262" s="16">
        <v>176643</v>
      </c>
      <c r="P262" s="16">
        <v>52683</v>
      </c>
      <c r="Q262" s="14">
        <v>2013</v>
      </c>
      <c r="R262" s="18">
        <v>41609</v>
      </c>
      <c r="S262" t="str">
        <f t="shared" si="4"/>
        <v>Dec</v>
      </c>
    </row>
    <row r="263" spans="1:19" ht="15.75" customHeight="1">
      <c r="A263" s="14" t="s">
        <v>293</v>
      </c>
      <c r="B263" s="14" t="s">
        <v>29</v>
      </c>
      <c r="C263" s="14" t="s">
        <v>30</v>
      </c>
      <c r="D263" s="14" t="s">
        <v>47</v>
      </c>
      <c r="E263" s="14" t="s">
        <v>48</v>
      </c>
      <c r="F263" s="14" t="s">
        <v>82</v>
      </c>
      <c r="G263" s="15">
        <v>120</v>
      </c>
      <c r="H263" s="15">
        <v>180</v>
      </c>
      <c r="I263" s="14">
        <v>1250</v>
      </c>
      <c r="J263" s="16">
        <v>150000</v>
      </c>
      <c r="K263" s="17">
        <v>0.05</v>
      </c>
      <c r="L263" s="16" t="s">
        <v>97</v>
      </c>
      <c r="M263" s="16">
        <v>225000</v>
      </c>
      <c r="N263" s="16">
        <v>11250</v>
      </c>
      <c r="O263" s="16">
        <v>213750</v>
      </c>
      <c r="P263" s="16">
        <v>63750</v>
      </c>
      <c r="Q263" s="14">
        <v>2014</v>
      </c>
      <c r="R263" s="18">
        <v>41974</v>
      </c>
      <c r="S263" t="str">
        <f t="shared" si="4"/>
        <v>Dec</v>
      </c>
    </row>
    <row r="264" spans="1:19" ht="15.75" customHeight="1">
      <c r="A264" s="14" t="s">
        <v>245</v>
      </c>
      <c r="B264" s="14" t="s">
        <v>27</v>
      </c>
      <c r="C264" s="14" t="s">
        <v>28</v>
      </c>
      <c r="D264" s="14" t="s">
        <v>39</v>
      </c>
      <c r="E264" s="14" t="s">
        <v>40</v>
      </c>
      <c r="F264" s="14" t="s">
        <v>83</v>
      </c>
      <c r="G264" s="15">
        <v>250</v>
      </c>
      <c r="H264" s="15">
        <v>300</v>
      </c>
      <c r="I264" s="14">
        <v>1389</v>
      </c>
      <c r="J264" s="16">
        <v>347250</v>
      </c>
      <c r="K264" s="17">
        <v>0.05</v>
      </c>
      <c r="L264" s="16" t="s">
        <v>97</v>
      </c>
      <c r="M264" s="16">
        <v>416700</v>
      </c>
      <c r="N264" s="16">
        <v>20835</v>
      </c>
      <c r="O264" s="16">
        <v>395865</v>
      </c>
      <c r="P264" s="16">
        <v>48615</v>
      </c>
      <c r="Q264" s="14">
        <v>2013</v>
      </c>
      <c r="R264" s="18">
        <v>41548</v>
      </c>
      <c r="S264" t="str">
        <f t="shared" si="4"/>
        <v>Oct</v>
      </c>
    </row>
    <row r="265" spans="1:19" ht="15.75" customHeight="1">
      <c r="A265" s="14" t="s">
        <v>294</v>
      </c>
      <c r="B265" s="14" t="s">
        <v>35</v>
      </c>
      <c r="C265" s="14" t="s">
        <v>36</v>
      </c>
      <c r="D265" s="14" t="s">
        <v>39</v>
      </c>
      <c r="E265" s="14" t="s">
        <v>40</v>
      </c>
      <c r="F265" s="14" t="s">
        <v>83</v>
      </c>
      <c r="G265" s="15">
        <v>250</v>
      </c>
      <c r="H265" s="15">
        <v>300</v>
      </c>
      <c r="I265" s="14">
        <v>1265</v>
      </c>
      <c r="J265" s="16">
        <v>316250</v>
      </c>
      <c r="K265" s="17">
        <v>0.05</v>
      </c>
      <c r="L265" s="16" t="s">
        <v>97</v>
      </c>
      <c r="M265" s="16">
        <v>379500</v>
      </c>
      <c r="N265" s="16">
        <v>18975</v>
      </c>
      <c r="O265" s="16">
        <v>360525</v>
      </c>
      <c r="P265" s="16">
        <v>44275</v>
      </c>
      <c r="Q265" s="14">
        <v>2013</v>
      </c>
      <c r="R265" s="18">
        <v>41579</v>
      </c>
      <c r="S265" t="str">
        <f t="shared" si="4"/>
        <v>Nov</v>
      </c>
    </row>
    <row r="266" spans="1:19" ht="15.75" customHeight="1">
      <c r="A266" s="14" t="s">
        <v>273</v>
      </c>
      <c r="B266" s="14" t="s">
        <v>29</v>
      </c>
      <c r="C266" s="14" t="s">
        <v>30</v>
      </c>
      <c r="D266" s="14" t="s">
        <v>39</v>
      </c>
      <c r="E266" s="14" t="s">
        <v>40</v>
      </c>
      <c r="F266" s="14" t="s">
        <v>83</v>
      </c>
      <c r="G266" s="15">
        <v>250</v>
      </c>
      <c r="H266" s="15">
        <v>300</v>
      </c>
      <c r="I266" s="14">
        <v>2297</v>
      </c>
      <c r="J266" s="16">
        <v>574250</v>
      </c>
      <c r="K266" s="17">
        <v>0.05</v>
      </c>
      <c r="L266" s="16" t="s">
        <v>97</v>
      </c>
      <c r="M266" s="16">
        <v>689100</v>
      </c>
      <c r="N266" s="16">
        <v>34455</v>
      </c>
      <c r="O266" s="16">
        <v>654645</v>
      </c>
      <c r="P266" s="16">
        <v>80395</v>
      </c>
      <c r="Q266" s="14">
        <v>2013</v>
      </c>
      <c r="R266" s="18">
        <v>41579</v>
      </c>
      <c r="S266" t="str">
        <f t="shared" si="4"/>
        <v>Nov</v>
      </c>
    </row>
    <row r="267" spans="1:19" ht="15.75" customHeight="1">
      <c r="A267" s="14" t="s">
        <v>247</v>
      </c>
      <c r="B267" s="14" t="s">
        <v>35</v>
      </c>
      <c r="C267" s="14" t="s">
        <v>36</v>
      </c>
      <c r="D267" s="14" t="s">
        <v>39</v>
      </c>
      <c r="E267" s="14" t="s">
        <v>40</v>
      </c>
      <c r="F267" s="14" t="s">
        <v>83</v>
      </c>
      <c r="G267" s="15">
        <v>250</v>
      </c>
      <c r="H267" s="15">
        <v>300</v>
      </c>
      <c r="I267" s="14">
        <v>2663</v>
      </c>
      <c r="J267" s="16">
        <v>665750</v>
      </c>
      <c r="K267" s="17">
        <v>0.05</v>
      </c>
      <c r="L267" s="16" t="s">
        <v>97</v>
      </c>
      <c r="M267" s="16">
        <v>798900</v>
      </c>
      <c r="N267" s="16">
        <v>39945</v>
      </c>
      <c r="O267" s="16">
        <v>758955</v>
      </c>
      <c r="P267" s="16">
        <v>93205</v>
      </c>
      <c r="Q267" s="14">
        <v>2014</v>
      </c>
      <c r="R267" s="18">
        <v>41974</v>
      </c>
      <c r="S267" t="str">
        <f t="shared" si="4"/>
        <v>Dec</v>
      </c>
    </row>
    <row r="268" spans="1:19" ht="15.75" customHeight="1">
      <c r="A268" s="14" t="s">
        <v>247</v>
      </c>
      <c r="B268" s="14" t="s">
        <v>35</v>
      </c>
      <c r="C268" s="14" t="s">
        <v>36</v>
      </c>
      <c r="D268" s="14" t="s">
        <v>39</v>
      </c>
      <c r="E268" s="14" t="s">
        <v>40</v>
      </c>
      <c r="F268" s="14" t="s">
        <v>83</v>
      </c>
      <c r="G268" s="15">
        <v>250</v>
      </c>
      <c r="H268" s="15">
        <v>300</v>
      </c>
      <c r="I268" s="14">
        <v>570</v>
      </c>
      <c r="J268" s="16">
        <v>142500</v>
      </c>
      <c r="K268" s="17">
        <v>0.05</v>
      </c>
      <c r="L268" s="16" t="s">
        <v>97</v>
      </c>
      <c r="M268" s="16">
        <v>171000</v>
      </c>
      <c r="N268" s="16">
        <v>8550</v>
      </c>
      <c r="O268" s="16">
        <v>162450</v>
      </c>
      <c r="P268" s="16">
        <v>19950</v>
      </c>
      <c r="Q268" s="14">
        <v>2014</v>
      </c>
      <c r="R268" s="18">
        <v>41974</v>
      </c>
      <c r="S268" t="str">
        <f t="shared" si="4"/>
        <v>Dec</v>
      </c>
    </row>
    <row r="269" spans="1:19" ht="15.75" customHeight="1">
      <c r="A269" s="14" t="s">
        <v>169</v>
      </c>
      <c r="B269" s="14" t="s">
        <v>31</v>
      </c>
      <c r="C269" s="14" t="s">
        <v>32</v>
      </c>
      <c r="D269" s="14" t="s">
        <v>39</v>
      </c>
      <c r="E269" s="14" t="s">
        <v>40</v>
      </c>
      <c r="F269" s="14" t="s">
        <v>83</v>
      </c>
      <c r="G269" s="15">
        <v>250</v>
      </c>
      <c r="H269" s="15">
        <v>300</v>
      </c>
      <c r="I269" s="14">
        <v>2487</v>
      </c>
      <c r="J269" s="16">
        <v>621750</v>
      </c>
      <c r="K269" s="17">
        <v>0.05</v>
      </c>
      <c r="L269" s="16" t="s">
        <v>97</v>
      </c>
      <c r="M269" s="16">
        <v>746100</v>
      </c>
      <c r="N269" s="16">
        <v>37305</v>
      </c>
      <c r="O269" s="16">
        <v>708795</v>
      </c>
      <c r="P269" s="16">
        <v>87045</v>
      </c>
      <c r="Q269" s="14">
        <v>2014</v>
      </c>
      <c r="R269" s="18">
        <v>41974</v>
      </c>
      <c r="S269" t="str">
        <f t="shared" si="4"/>
        <v>Dec</v>
      </c>
    </row>
    <row r="270" spans="1:19" ht="15.75" customHeight="1">
      <c r="A270" s="14" t="s">
        <v>224</v>
      </c>
      <c r="B270" s="14" t="s">
        <v>29</v>
      </c>
      <c r="C270" s="14" t="s">
        <v>30</v>
      </c>
      <c r="D270" s="14" t="s">
        <v>39</v>
      </c>
      <c r="E270" s="14" t="s">
        <v>40</v>
      </c>
      <c r="F270" s="14" t="s">
        <v>84</v>
      </c>
      <c r="G270" s="15">
        <v>200</v>
      </c>
      <c r="H270" s="15">
        <v>350</v>
      </c>
      <c r="I270" s="14">
        <v>1350</v>
      </c>
      <c r="J270" s="16">
        <v>270000</v>
      </c>
      <c r="K270" s="17">
        <v>0.05</v>
      </c>
      <c r="L270" s="16" t="s">
        <v>97</v>
      </c>
      <c r="M270" s="16">
        <v>472500</v>
      </c>
      <c r="N270" s="16">
        <v>23625</v>
      </c>
      <c r="O270" s="16">
        <v>448875</v>
      </c>
      <c r="P270" s="16">
        <v>178875</v>
      </c>
      <c r="Q270" s="14">
        <v>2014</v>
      </c>
      <c r="R270" s="18">
        <v>41671</v>
      </c>
      <c r="S270" t="str">
        <f t="shared" si="4"/>
        <v>Feb</v>
      </c>
    </row>
    <row r="271" spans="1:19" ht="15.75" customHeight="1">
      <c r="A271" s="14" t="s">
        <v>173</v>
      </c>
      <c r="B271" s="14" t="s">
        <v>27</v>
      </c>
      <c r="C271" s="14" t="s">
        <v>28</v>
      </c>
      <c r="D271" s="14" t="s">
        <v>39</v>
      </c>
      <c r="E271" s="14" t="s">
        <v>40</v>
      </c>
      <c r="F271" s="14" t="s">
        <v>84</v>
      </c>
      <c r="G271" s="15">
        <v>200</v>
      </c>
      <c r="H271" s="15">
        <v>350</v>
      </c>
      <c r="I271" s="14">
        <v>552</v>
      </c>
      <c r="J271" s="16">
        <v>110400</v>
      </c>
      <c r="K271" s="17">
        <v>0.05</v>
      </c>
      <c r="L271" s="16" t="s">
        <v>97</v>
      </c>
      <c r="M271" s="16">
        <v>193200</v>
      </c>
      <c r="N271" s="16">
        <v>9660</v>
      </c>
      <c r="O271" s="16">
        <v>183540</v>
      </c>
      <c r="P271" s="16">
        <v>73140</v>
      </c>
      <c r="Q271" s="14">
        <v>2014</v>
      </c>
      <c r="R271" s="18">
        <v>41852</v>
      </c>
      <c r="S271" t="str">
        <f t="shared" si="4"/>
        <v>Aug</v>
      </c>
    </row>
    <row r="272" spans="1:19" ht="15.75" customHeight="1">
      <c r="A272" s="14" t="s">
        <v>245</v>
      </c>
      <c r="B272" s="14" t="s">
        <v>27</v>
      </c>
      <c r="C272" s="14" t="s">
        <v>28</v>
      </c>
      <c r="D272" s="14" t="s">
        <v>39</v>
      </c>
      <c r="E272" s="14" t="s">
        <v>40</v>
      </c>
      <c r="F272" s="14" t="s">
        <v>84</v>
      </c>
      <c r="G272" s="15">
        <v>200</v>
      </c>
      <c r="H272" s="15">
        <v>350</v>
      </c>
      <c r="I272" s="14">
        <v>1228</v>
      </c>
      <c r="J272" s="16">
        <v>245600</v>
      </c>
      <c r="K272" s="17">
        <v>0.05</v>
      </c>
      <c r="L272" s="16" t="s">
        <v>97</v>
      </c>
      <c r="M272" s="16">
        <v>429800</v>
      </c>
      <c r="N272" s="16">
        <v>21490</v>
      </c>
      <c r="O272" s="16">
        <v>408310</v>
      </c>
      <c r="P272" s="16">
        <v>162710</v>
      </c>
      <c r="Q272" s="14">
        <v>2013</v>
      </c>
      <c r="R272" s="18">
        <v>41548</v>
      </c>
      <c r="S272" t="str">
        <f t="shared" si="4"/>
        <v>Oct</v>
      </c>
    </row>
    <row r="273" spans="1:19" ht="15.75" customHeight="1">
      <c r="A273" s="14" t="s">
        <v>293</v>
      </c>
      <c r="B273" s="14" t="s">
        <v>29</v>
      </c>
      <c r="C273" s="14" t="s">
        <v>30</v>
      </c>
      <c r="D273" s="14" t="s">
        <v>47</v>
      </c>
      <c r="E273" s="14" t="s">
        <v>48</v>
      </c>
      <c r="F273" s="14" t="s">
        <v>84</v>
      </c>
      <c r="G273" s="15">
        <v>200</v>
      </c>
      <c r="H273" s="15">
        <v>350</v>
      </c>
      <c r="I273" s="14">
        <v>1250</v>
      </c>
      <c r="J273" s="16">
        <v>250000</v>
      </c>
      <c r="K273" s="17">
        <v>0.05</v>
      </c>
      <c r="L273" s="16" t="s">
        <v>97</v>
      </c>
      <c r="M273" s="16">
        <v>437500</v>
      </c>
      <c r="N273" s="16">
        <v>21875</v>
      </c>
      <c r="O273" s="16">
        <v>415625</v>
      </c>
      <c r="P273" s="16">
        <v>165625</v>
      </c>
      <c r="Q273" s="14">
        <v>2014</v>
      </c>
      <c r="R273" s="18">
        <v>41974</v>
      </c>
      <c r="S273" t="str">
        <f t="shared" si="4"/>
        <v>Dec</v>
      </c>
    </row>
    <row r="274" spans="1:19" ht="15.75" customHeight="1">
      <c r="A274" s="14" t="s">
        <v>295</v>
      </c>
      <c r="B274" s="14" t="s">
        <v>31</v>
      </c>
      <c r="C274" s="14" t="s">
        <v>32</v>
      </c>
      <c r="D274" s="14" t="s">
        <v>41</v>
      </c>
      <c r="E274" s="14" t="s">
        <v>42</v>
      </c>
      <c r="F274" s="14" t="s">
        <v>81</v>
      </c>
      <c r="G274" s="15">
        <v>10</v>
      </c>
      <c r="H274" s="15">
        <v>20</v>
      </c>
      <c r="I274" s="14">
        <v>3801</v>
      </c>
      <c r="J274" s="16">
        <v>38010</v>
      </c>
      <c r="K274" s="17">
        <v>6.0000000000000005E-2</v>
      </c>
      <c r="L274" s="16" t="s">
        <v>97</v>
      </c>
      <c r="M274" s="16">
        <v>76020</v>
      </c>
      <c r="N274" s="16">
        <v>4561.2000000000007</v>
      </c>
      <c r="O274" s="16">
        <v>71458.8</v>
      </c>
      <c r="P274" s="16">
        <v>33448.800000000003</v>
      </c>
      <c r="Q274" s="14">
        <v>2014</v>
      </c>
      <c r="R274" s="18">
        <v>41730</v>
      </c>
      <c r="S274" t="str">
        <f t="shared" si="4"/>
        <v>Apr</v>
      </c>
    </row>
    <row r="275" spans="1:19" ht="15.75" customHeight="1">
      <c r="A275" s="14" t="s">
        <v>296</v>
      </c>
      <c r="B275" s="14" t="s">
        <v>35</v>
      </c>
      <c r="C275" s="14" t="s">
        <v>36</v>
      </c>
      <c r="D275" s="14" t="s">
        <v>39</v>
      </c>
      <c r="E275" s="14" t="s">
        <v>40</v>
      </c>
      <c r="F275" s="14" t="s">
        <v>79</v>
      </c>
      <c r="G275" s="15">
        <v>3</v>
      </c>
      <c r="H275" s="15">
        <v>20</v>
      </c>
      <c r="I275" s="14">
        <v>1117</v>
      </c>
      <c r="J275" s="16">
        <v>3351</v>
      </c>
      <c r="K275" s="17">
        <v>6.0026857654431512E-2</v>
      </c>
      <c r="L275" s="16" t="s">
        <v>97</v>
      </c>
      <c r="M275" s="16">
        <v>22340</v>
      </c>
      <c r="N275" s="16">
        <v>1341</v>
      </c>
      <c r="O275" s="16">
        <v>20999</v>
      </c>
      <c r="P275" s="16">
        <v>17648</v>
      </c>
      <c r="Q275" s="14">
        <v>2014</v>
      </c>
      <c r="R275" s="18">
        <v>41640</v>
      </c>
      <c r="S275" t="str">
        <f t="shared" si="4"/>
        <v>Jan</v>
      </c>
    </row>
    <row r="276" spans="1:19" ht="15.75" customHeight="1">
      <c r="A276" s="14" t="s">
        <v>297</v>
      </c>
      <c r="B276" s="14" t="s">
        <v>27</v>
      </c>
      <c r="C276" s="14" t="s">
        <v>28</v>
      </c>
      <c r="D276" s="14" t="s">
        <v>41</v>
      </c>
      <c r="E276" s="14" t="s">
        <v>42</v>
      </c>
      <c r="F276" s="14" t="s">
        <v>79</v>
      </c>
      <c r="G276" s="15">
        <v>3</v>
      </c>
      <c r="H276" s="15">
        <v>20</v>
      </c>
      <c r="I276" s="14">
        <v>2844</v>
      </c>
      <c r="J276" s="16">
        <v>8532</v>
      </c>
      <c r="K276" s="17">
        <v>0.06</v>
      </c>
      <c r="L276" s="16" t="s">
        <v>97</v>
      </c>
      <c r="M276" s="16">
        <v>56880</v>
      </c>
      <c r="N276" s="16">
        <v>3412.7999999999997</v>
      </c>
      <c r="O276" s="16">
        <v>53467.199999999997</v>
      </c>
      <c r="P276" s="16">
        <v>44935.199999999997</v>
      </c>
      <c r="Q276" s="14">
        <v>2014</v>
      </c>
      <c r="R276" s="18">
        <v>41791</v>
      </c>
      <c r="S276" t="str">
        <f t="shared" si="4"/>
        <v>Jun</v>
      </c>
    </row>
    <row r="277" spans="1:19" ht="15.75" customHeight="1">
      <c r="A277" s="14" t="s">
        <v>298</v>
      </c>
      <c r="B277" s="14" t="s">
        <v>33</v>
      </c>
      <c r="C277" s="14" t="s">
        <v>34</v>
      </c>
      <c r="D277" s="14" t="s">
        <v>43</v>
      </c>
      <c r="E277" s="14" t="s">
        <v>44</v>
      </c>
      <c r="F277" s="14" t="s">
        <v>79</v>
      </c>
      <c r="G277" s="15">
        <v>3</v>
      </c>
      <c r="H277" s="15">
        <v>20</v>
      </c>
      <c r="I277" s="14">
        <v>562</v>
      </c>
      <c r="J277" s="16">
        <v>1686</v>
      </c>
      <c r="K277" s="17">
        <v>0.06</v>
      </c>
      <c r="L277" s="16" t="s">
        <v>97</v>
      </c>
      <c r="M277" s="16">
        <v>11240</v>
      </c>
      <c r="N277" s="16">
        <v>674.4</v>
      </c>
      <c r="O277" s="16">
        <v>10565.6</v>
      </c>
      <c r="P277" s="16">
        <v>8879.6</v>
      </c>
      <c r="Q277" s="14">
        <v>2014</v>
      </c>
      <c r="R277" s="18">
        <v>41883</v>
      </c>
      <c r="S277" t="str">
        <f t="shared" si="4"/>
        <v>Sep</v>
      </c>
    </row>
    <row r="278" spans="1:19" ht="15.75" customHeight="1">
      <c r="A278" s="14" t="s">
        <v>299</v>
      </c>
      <c r="B278" s="14" t="s">
        <v>27</v>
      </c>
      <c r="C278" s="14" t="s">
        <v>28</v>
      </c>
      <c r="D278" s="14" t="s">
        <v>43</v>
      </c>
      <c r="E278" s="14" t="s">
        <v>44</v>
      </c>
      <c r="F278" s="14" t="s">
        <v>79</v>
      </c>
      <c r="G278" s="15">
        <v>3</v>
      </c>
      <c r="H278" s="15">
        <v>20</v>
      </c>
      <c r="I278" s="14">
        <v>2299</v>
      </c>
      <c r="J278" s="16">
        <v>6897</v>
      </c>
      <c r="K278" s="17">
        <v>0.06</v>
      </c>
      <c r="L278" s="16" t="s">
        <v>97</v>
      </c>
      <c r="M278" s="16">
        <v>45980</v>
      </c>
      <c r="N278" s="16">
        <v>2758.7999999999997</v>
      </c>
      <c r="O278" s="16">
        <v>43221.2</v>
      </c>
      <c r="P278" s="16">
        <v>36324.199999999997</v>
      </c>
      <c r="Q278" s="14">
        <v>2013</v>
      </c>
      <c r="R278" s="18">
        <v>41548</v>
      </c>
      <c r="S278" t="str">
        <f t="shared" si="4"/>
        <v>Oct</v>
      </c>
    </row>
    <row r="279" spans="1:19" ht="15.75" customHeight="1">
      <c r="A279" s="14" t="s">
        <v>300</v>
      </c>
      <c r="B279" s="14" t="s">
        <v>35</v>
      </c>
      <c r="C279" s="14" t="s">
        <v>36</v>
      </c>
      <c r="D279" s="14" t="s">
        <v>41</v>
      </c>
      <c r="E279" s="14" t="s">
        <v>42</v>
      </c>
      <c r="F279" s="14" t="s">
        <v>79</v>
      </c>
      <c r="G279" s="15">
        <v>3</v>
      </c>
      <c r="H279" s="15">
        <v>20</v>
      </c>
      <c r="I279" s="14">
        <v>2030</v>
      </c>
      <c r="J279" s="16">
        <v>6090</v>
      </c>
      <c r="K279" s="17">
        <v>0.06</v>
      </c>
      <c r="L279" s="16" t="s">
        <v>97</v>
      </c>
      <c r="M279" s="16">
        <v>40600</v>
      </c>
      <c r="N279" s="16">
        <v>2436</v>
      </c>
      <c r="O279" s="16">
        <v>38164</v>
      </c>
      <c r="P279" s="16">
        <v>32074</v>
      </c>
      <c r="Q279" s="14">
        <v>2014</v>
      </c>
      <c r="R279" s="18">
        <v>41944</v>
      </c>
      <c r="S279" t="str">
        <f t="shared" si="4"/>
        <v>Nov</v>
      </c>
    </row>
    <row r="280" spans="1:19" ht="15.75" customHeight="1">
      <c r="A280" s="14" t="s">
        <v>294</v>
      </c>
      <c r="B280" s="14" t="s">
        <v>35</v>
      </c>
      <c r="C280" s="14" t="s">
        <v>36</v>
      </c>
      <c r="D280" s="14" t="s">
        <v>39</v>
      </c>
      <c r="E280" s="14" t="s">
        <v>40</v>
      </c>
      <c r="F280" s="14" t="s">
        <v>79</v>
      </c>
      <c r="G280" s="15">
        <v>3</v>
      </c>
      <c r="H280" s="15">
        <v>20</v>
      </c>
      <c r="I280" s="14">
        <v>263</v>
      </c>
      <c r="J280" s="16">
        <v>789</v>
      </c>
      <c r="K280" s="17">
        <v>0.06</v>
      </c>
      <c r="L280" s="16" t="s">
        <v>97</v>
      </c>
      <c r="M280" s="16">
        <v>5260</v>
      </c>
      <c r="N280" s="16">
        <v>315.59999999999997</v>
      </c>
      <c r="O280" s="16">
        <v>4944.3999999999996</v>
      </c>
      <c r="P280" s="16">
        <v>4155.3999999999996</v>
      </c>
      <c r="Q280" s="14">
        <v>2013</v>
      </c>
      <c r="R280" s="18">
        <v>41579</v>
      </c>
      <c r="S280" t="str">
        <f t="shared" si="4"/>
        <v>Nov</v>
      </c>
    </row>
    <row r="281" spans="1:19" ht="15.75" customHeight="1">
      <c r="A281" s="14" t="s">
        <v>301</v>
      </c>
      <c r="B281" s="14" t="s">
        <v>29</v>
      </c>
      <c r="C281" s="14" t="s">
        <v>30</v>
      </c>
      <c r="D281" s="14" t="s">
        <v>45</v>
      </c>
      <c r="E281" s="14" t="s">
        <v>46</v>
      </c>
      <c r="F281" s="14" t="s">
        <v>79</v>
      </c>
      <c r="G281" s="15">
        <v>3</v>
      </c>
      <c r="H281" s="15">
        <v>20</v>
      </c>
      <c r="I281" s="14">
        <v>887</v>
      </c>
      <c r="J281" s="16">
        <v>2661</v>
      </c>
      <c r="K281" s="17">
        <v>0.06</v>
      </c>
      <c r="L281" s="16" t="s">
        <v>97</v>
      </c>
      <c r="M281" s="16">
        <v>17740</v>
      </c>
      <c r="N281" s="16">
        <v>1064.3999999999999</v>
      </c>
      <c r="O281" s="16">
        <v>16675.599999999999</v>
      </c>
      <c r="P281" s="16">
        <v>14014.599999999999</v>
      </c>
      <c r="Q281" s="14">
        <v>2013</v>
      </c>
      <c r="R281" s="18">
        <v>41609</v>
      </c>
      <c r="S281" t="str">
        <f t="shared" si="4"/>
        <v>Dec</v>
      </c>
    </row>
    <row r="282" spans="1:19" ht="15.75" customHeight="1">
      <c r="A282" s="14" t="s">
        <v>302</v>
      </c>
      <c r="B282" s="14" t="s">
        <v>33</v>
      </c>
      <c r="C282" s="14" t="s">
        <v>34</v>
      </c>
      <c r="D282" s="14" t="s">
        <v>39</v>
      </c>
      <c r="E282" s="14" t="s">
        <v>40</v>
      </c>
      <c r="F282" s="14" t="s">
        <v>80</v>
      </c>
      <c r="G282" s="15">
        <v>5</v>
      </c>
      <c r="H282" s="15">
        <v>15</v>
      </c>
      <c r="I282" s="14">
        <v>980</v>
      </c>
      <c r="J282" s="16">
        <v>4900</v>
      </c>
      <c r="K282" s="17">
        <v>0.06</v>
      </c>
      <c r="L282" s="16" t="s">
        <v>97</v>
      </c>
      <c r="M282" s="16">
        <v>14700</v>
      </c>
      <c r="N282" s="16">
        <v>882</v>
      </c>
      <c r="O282" s="16">
        <v>13818</v>
      </c>
      <c r="P282" s="16">
        <v>8918</v>
      </c>
      <c r="Q282" s="14">
        <v>2014</v>
      </c>
      <c r="R282" s="18">
        <v>41730</v>
      </c>
      <c r="S282" t="str">
        <f t="shared" si="4"/>
        <v>Apr</v>
      </c>
    </row>
    <row r="283" spans="1:19" ht="15.75" customHeight="1">
      <c r="A283" s="14" t="s">
        <v>303</v>
      </c>
      <c r="B283" s="14" t="s">
        <v>29</v>
      </c>
      <c r="C283" s="14" t="s">
        <v>30</v>
      </c>
      <c r="D283" s="14" t="s">
        <v>39</v>
      </c>
      <c r="E283" s="14" t="s">
        <v>40</v>
      </c>
      <c r="F283" s="14" t="s">
        <v>80</v>
      </c>
      <c r="G283" s="15">
        <v>5</v>
      </c>
      <c r="H283" s="15">
        <v>15</v>
      </c>
      <c r="I283" s="14">
        <v>1460</v>
      </c>
      <c r="J283" s="16">
        <v>7300</v>
      </c>
      <c r="K283" s="17">
        <v>0.06</v>
      </c>
      <c r="L283" s="16" t="s">
        <v>97</v>
      </c>
      <c r="M283" s="16">
        <v>21900</v>
      </c>
      <c r="N283" s="16">
        <v>1314</v>
      </c>
      <c r="O283" s="16">
        <v>20586</v>
      </c>
      <c r="P283" s="16">
        <v>13286</v>
      </c>
      <c r="Q283" s="14">
        <v>2014</v>
      </c>
      <c r="R283" s="18">
        <v>41760</v>
      </c>
      <c r="S283" t="str">
        <f t="shared" si="4"/>
        <v>May</v>
      </c>
    </row>
    <row r="284" spans="1:19" ht="15.75" customHeight="1">
      <c r="A284" s="14" t="s">
        <v>304</v>
      </c>
      <c r="B284" s="14" t="s">
        <v>31</v>
      </c>
      <c r="C284" s="14" t="s">
        <v>32</v>
      </c>
      <c r="D284" s="14" t="s">
        <v>39</v>
      </c>
      <c r="E284" s="14" t="s">
        <v>40</v>
      </c>
      <c r="F284" s="14" t="s">
        <v>80</v>
      </c>
      <c r="G284" s="15">
        <v>5</v>
      </c>
      <c r="H284" s="15">
        <v>15</v>
      </c>
      <c r="I284" s="14">
        <v>1403</v>
      </c>
      <c r="J284" s="16">
        <v>7015</v>
      </c>
      <c r="K284" s="17">
        <v>0.06</v>
      </c>
      <c r="L284" s="16" t="s">
        <v>97</v>
      </c>
      <c r="M284" s="16">
        <v>21045</v>
      </c>
      <c r="N284" s="16">
        <v>1262.7</v>
      </c>
      <c r="O284" s="16">
        <v>19782.3</v>
      </c>
      <c r="P284" s="16">
        <v>12767.3</v>
      </c>
      <c r="Q284" s="14">
        <v>2013</v>
      </c>
      <c r="R284" s="18">
        <v>41548</v>
      </c>
      <c r="S284" t="str">
        <f t="shared" si="4"/>
        <v>Oct</v>
      </c>
    </row>
    <row r="285" spans="1:19" ht="15.75" customHeight="1">
      <c r="A285" s="14" t="s">
        <v>305</v>
      </c>
      <c r="B285" s="14" t="s">
        <v>35</v>
      </c>
      <c r="C285" s="14" t="s">
        <v>36</v>
      </c>
      <c r="D285" s="14" t="s">
        <v>43</v>
      </c>
      <c r="E285" s="14" t="s">
        <v>44</v>
      </c>
      <c r="F285" s="14" t="s">
        <v>80</v>
      </c>
      <c r="G285" s="15">
        <v>5</v>
      </c>
      <c r="H285" s="15">
        <v>15</v>
      </c>
      <c r="I285" s="14">
        <v>2723</v>
      </c>
      <c r="J285" s="16">
        <v>13615</v>
      </c>
      <c r="K285" s="17">
        <v>0.06</v>
      </c>
      <c r="L285" s="16" t="s">
        <v>97</v>
      </c>
      <c r="M285" s="16">
        <v>40845</v>
      </c>
      <c r="N285" s="16">
        <v>2450.6999999999998</v>
      </c>
      <c r="O285" s="16">
        <v>38394.300000000003</v>
      </c>
      <c r="P285" s="16">
        <v>24779.300000000003</v>
      </c>
      <c r="Q285" s="14">
        <v>2014</v>
      </c>
      <c r="R285" s="18">
        <v>41944</v>
      </c>
      <c r="S285" t="str">
        <f t="shared" si="4"/>
        <v>Nov</v>
      </c>
    </row>
    <row r="286" spans="1:19" ht="15.75" customHeight="1">
      <c r="A286" s="14" t="s">
        <v>122</v>
      </c>
      <c r="B286" s="14" t="s">
        <v>31</v>
      </c>
      <c r="C286" s="14" t="s">
        <v>32</v>
      </c>
      <c r="D286" s="14" t="s">
        <v>39</v>
      </c>
      <c r="E286" s="14" t="s">
        <v>40</v>
      </c>
      <c r="F286" s="14" t="s">
        <v>81</v>
      </c>
      <c r="G286" s="15">
        <v>10</v>
      </c>
      <c r="H286" s="15">
        <v>20</v>
      </c>
      <c r="I286" s="14">
        <v>1496</v>
      </c>
      <c r="J286" s="16">
        <v>14960</v>
      </c>
      <c r="K286" s="17">
        <v>0.06</v>
      </c>
      <c r="L286" s="16" t="s">
        <v>97</v>
      </c>
      <c r="M286" s="16">
        <v>29920</v>
      </c>
      <c r="N286" s="16">
        <v>1795.2</v>
      </c>
      <c r="O286" s="16">
        <v>28124.799999999999</v>
      </c>
      <c r="P286" s="16">
        <v>13164.8</v>
      </c>
      <c r="Q286" s="14">
        <v>2014</v>
      </c>
      <c r="R286" s="18">
        <v>41791</v>
      </c>
      <c r="S286" t="str">
        <f t="shared" si="4"/>
        <v>Jun</v>
      </c>
    </row>
    <row r="287" spans="1:19" ht="15.75" customHeight="1">
      <c r="A287" s="14" t="s">
        <v>299</v>
      </c>
      <c r="B287" s="14" t="s">
        <v>27</v>
      </c>
      <c r="C287" s="14" t="s">
        <v>28</v>
      </c>
      <c r="D287" s="14" t="s">
        <v>43</v>
      </c>
      <c r="E287" s="14" t="s">
        <v>44</v>
      </c>
      <c r="F287" s="14" t="s">
        <v>81</v>
      </c>
      <c r="G287" s="15">
        <v>10</v>
      </c>
      <c r="H287" s="15">
        <v>20</v>
      </c>
      <c r="I287" s="14">
        <v>2299</v>
      </c>
      <c r="J287" s="16">
        <v>22990</v>
      </c>
      <c r="K287" s="17">
        <v>0.06</v>
      </c>
      <c r="L287" s="16" t="s">
        <v>97</v>
      </c>
      <c r="M287" s="16">
        <v>45980</v>
      </c>
      <c r="N287" s="16">
        <v>2758.7999999999997</v>
      </c>
      <c r="O287" s="16">
        <v>43221.2</v>
      </c>
      <c r="P287" s="16">
        <v>20231.199999999997</v>
      </c>
      <c r="Q287" s="14">
        <v>2013</v>
      </c>
      <c r="R287" s="18">
        <v>41548</v>
      </c>
      <c r="S287" t="str">
        <f t="shared" si="4"/>
        <v>Oct</v>
      </c>
    </row>
    <row r="288" spans="1:19" ht="15.75" customHeight="1">
      <c r="A288" s="14" t="s">
        <v>306</v>
      </c>
      <c r="B288" s="14" t="s">
        <v>35</v>
      </c>
      <c r="C288" s="14" t="s">
        <v>36</v>
      </c>
      <c r="D288" s="14" t="s">
        <v>39</v>
      </c>
      <c r="E288" s="14" t="s">
        <v>40</v>
      </c>
      <c r="F288" s="14" t="s">
        <v>81</v>
      </c>
      <c r="G288" s="15">
        <v>10</v>
      </c>
      <c r="H288" s="15">
        <v>20</v>
      </c>
      <c r="I288" s="14">
        <v>727</v>
      </c>
      <c r="J288" s="16">
        <v>7270</v>
      </c>
      <c r="K288" s="17">
        <v>0.06</v>
      </c>
      <c r="L288" s="16" t="s">
        <v>97</v>
      </c>
      <c r="M288" s="16">
        <v>14540</v>
      </c>
      <c r="N288" s="16">
        <v>872.4</v>
      </c>
      <c r="O288" s="16">
        <v>13667.6</v>
      </c>
      <c r="P288" s="16">
        <v>6397.6</v>
      </c>
      <c r="Q288" s="14">
        <v>2013</v>
      </c>
      <c r="R288" s="18">
        <v>41548</v>
      </c>
      <c r="S288" t="str">
        <f t="shared" si="4"/>
        <v>Oct</v>
      </c>
    </row>
    <row r="289" spans="1:19" ht="15.75" customHeight="1">
      <c r="A289" s="14" t="s">
        <v>307</v>
      </c>
      <c r="B289" s="14" t="s">
        <v>27</v>
      </c>
      <c r="C289" s="14" t="s">
        <v>28</v>
      </c>
      <c r="D289" s="14" t="s">
        <v>45</v>
      </c>
      <c r="E289" s="14" t="s">
        <v>46</v>
      </c>
      <c r="F289" s="14" t="s">
        <v>82</v>
      </c>
      <c r="G289" s="15">
        <v>120</v>
      </c>
      <c r="H289" s="15">
        <v>180</v>
      </c>
      <c r="I289" s="14">
        <v>952</v>
      </c>
      <c r="J289" s="16">
        <v>114240</v>
      </c>
      <c r="K289" s="17">
        <v>0.06</v>
      </c>
      <c r="L289" s="16" t="s">
        <v>97</v>
      </c>
      <c r="M289" s="16">
        <v>171360</v>
      </c>
      <c r="N289" s="16">
        <v>10281.6</v>
      </c>
      <c r="O289" s="16">
        <v>161078.39999999999</v>
      </c>
      <c r="P289" s="16">
        <v>46838.399999999994</v>
      </c>
      <c r="Q289" s="14">
        <v>2014</v>
      </c>
      <c r="R289" s="18">
        <v>41671</v>
      </c>
      <c r="S289" t="str">
        <f t="shared" si="4"/>
        <v>Feb</v>
      </c>
    </row>
    <row r="290" spans="1:19" ht="15.75" customHeight="1">
      <c r="A290" s="14" t="s">
        <v>308</v>
      </c>
      <c r="B290" s="14" t="s">
        <v>35</v>
      </c>
      <c r="C290" s="14" t="s">
        <v>36</v>
      </c>
      <c r="D290" s="14" t="s">
        <v>45</v>
      </c>
      <c r="E290" s="14" t="s">
        <v>46</v>
      </c>
      <c r="F290" s="14" t="s">
        <v>82</v>
      </c>
      <c r="G290" s="15">
        <v>120</v>
      </c>
      <c r="H290" s="15">
        <v>180</v>
      </c>
      <c r="I290" s="14">
        <v>2755</v>
      </c>
      <c r="J290" s="16">
        <v>330600</v>
      </c>
      <c r="K290" s="17">
        <v>0.06</v>
      </c>
      <c r="L290" s="16" t="s">
        <v>97</v>
      </c>
      <c r="M290" s="16">
        <v>495900</v>
      </c>
      <c r="N290" s="16">
        <v>29754</v>
      </c>
      <c r="O290" s="16">
        <v>466146</v>
      </c>
      <c r="P290" s="16">
        <v>135546</v>
      </c>
      <c r="Q290" s="14">
        <v>2014</v>
      </c>
      <c r="R290" s="18">
        <v>41671</v>
      </c>
      <c r="S290" t="str">
        <f t="shared" si="4"/>
        <v>Feb</v>
      </c>
    </row>
    <row r="291" spans="1:19" ht="15.75" customHeight="1">
      <c r="A291" s="14" t="s">
        <v>309</v>
      </c>
      <c r="B291" s="14" t="s">
        <v>29</v>
      </c>
      <c r="C291" s="14" t="s">
        <v>30</v>
      </c>
      <c r="D291" s="14" t="s">
        <v>41</v>
      </c>
      <c r="E291" s="14" t="s">
        <v>42</v>
      </c>
      <c r="F291" s="14" t="s">
        <v>82</v>
      </c>
      <c r="G291" s="15">
        <v>120</v>
      </c>
      <c r="H291" s="15">
        <v>180</v>
      </c>
      <c r="I291" s="14">
        <v>1530</v>
      </c>
      <c r="J291" s="16">
        <v>183600</v>
      </c>
      <c r="K291" s="17">
        <v>0.06</v>
      </c>
      <c r="L291" s="16" t="s">
        <v>97</v>
      </c>
      <c r="M291" s="16">
        <v>275400</v>
      </c>
      <c r="N291" s="16">
        <v>16524</v>
      </c>
      <c r="O291" s="16">
        <v>258876</v>
      </c>
      <c r="P291" s="16">
        <v>75276</v>
      </c>
      <c r="Q291" s="14">
        <v>2014</v>
      </c>
      <c r="R291" s="18">
        <v>41760</v>
      </c>
      <c r="S291" t="str">
        <f t="shared" si="4"/>
        <v>May</v>
      </c>
    </row>
    <row r="292" spans="1:19" ht="15.75" customHeight="1">
      <c r="A292" s="14" t="s">
        <v>122</v>
      </c>
      <c r="B292" s="14" t="s">
        <v>31</v>
      </c>
      <c r="C292" s="14" t="s">
        <v>32</v>
      </c>
      <c r="D292" s="14" t="s">
        <v>39</v>
      </c>
      <c r="E292" s="14" t="s">
        <v>40</v>
      </c>
      <c r="F292" s="14" t="s">
        <v>82</v>
      </c>
      <c r="G292" s="15">
        <v>120</v>
      </c>
      <c r="H292" s="15">
        <v>180</v>
      </c>
      <c r="I292" s="14">
        <v>1496</v>
      </c>
      <c r="J292" s="16">
        <v>179520</v>
      </c>
      <c r="K292" s="17">
        <v>0.06</v>
      </c>
      <c r="L292" s="16" t="s">
        <v>97</v>
      </c>
      <c r="M292" s="16">
        <v>269280</v>
      </c>
      <c r="N292" s="16">
        <v>16156.8</v>
      </c>
      <c r="O292" s="16">
        <v>253123.20000000001</v>
      </c>
      <c r="P292" s="16">
        <v>73603.200000000012</v>
      </c>
      <c r="Q292" s="14">
        <v>2014</v>
      </c>
      <c r="R292" s="18">
        <v>41791</v>
      </c>
      <c r="S292" t="str">
        <f t="shared" si="4"/>
        <v>Jun</v>
      </c>
    </row>
    <row r="293" spans="1:19" ht="15.75" customHeight="1">
      <c r="A293" s="14" t="s">
        <v>310</v>
      </c>
      <c r="B293" s="14" t="s">
        <v>33</v>
      </c>
      <c r="C293" s="14" t="s">
        <v>34</v>
      </c>
      <c r="D293" s="14" t="s">
        <v>39</v>
      </c>
      <c r="E293" s="14" t="s">
        <v>40</v>
      </c>
      <c r="F293" s="14" t="s">
        <v>82</v>
      </c>
      <c r="G293" s="15">
        <v>120</v>
      </c>
      <c r="H293" s="15">
        <v>180</v>
      </c>
      <c r="I293" s="14">
        <v>1498</v>
      </c>
      <c r="J293" s="16">
        <v>179760</v>
      </c>
      <c r="K293" s="17">
        <v>0.06</v>
      </c>
      <c r="L293" s="16" t="s">
        <v>97</v>
      </c>
      <c r="M293" s="16">
        <v>269640</v>
      </c>
      <c r="N293" s="16">
        <v>16178.4</v>
      </c>
      <c r="O293" s="16">
        <v>253461.6</v>
      </c>
      <c r="P293" s="16">
        <v>73701.600000000006</v>
      </c>
      <c r="Q293" s="14">
        <v>2014</v>
      </c>
      <c r="R293" s="18">
        <v>41791</v>
      </c>
      <c r="S293" t="str">
        <f t="shared" si="4"/>
        <v>Jun</v>
      </c>
    </row>
    <row r="294" spans="1:19" ht="15.75" customHeight="1">
      <c r="A294" s="14" t="s">
        <v>311</v>
      </c>
      <c r="B294" s="14" t="s">
        <v>31</v>
      </c>
      <c r="C294" s="14" t="s">
        <v>32</v>
      </c>
      <c r="D294" s="14" t="s">
        <v>47</v>
      </c>
      <c r="E294" s="14" t="s">
        <v>48</v>
      </c>
      <c r="F294" s="14" t="s">
        <v>82</v>
      </c>
      <c r="G294" s="15">
        <v>120</v>
      </c>
      <c r="H294" s="15">
        <v>180</v>
      </c>
      <c r="I294" s="14">
        <v>1221</v>
      </c>
      <c r="J294" s="16">
        <v>146520</v>
      </c>
      <c r="K294" s="17">
        <v>0.06</v>
      </c>
      <c r="L294" s="16" t="s">
        <v>97</v>
      </c>
      <c r="M294" s="16">
        <v>219780</v>
      </c>
      <c r="N294" s="16">
        <v>13186.8</v>
      </c>
      <c r="O294" s="16">
        <v>206593.2</v>
      </c>
      <c r="P294" s="16">
        <v>60073.200000000012</v>
      </c>
      <c r="Q294" s="14">
        <v>2013</v>
      </c>
      <c r="R294" s="18">
        <v>41548</v>
      </c>
      <c r="S294" t="str">
        <f t="shared" si="4"/>
        <v>Oct</v>
      </c>
    </row>
    <row r="295" spans="1:19" ht="15.75" customHeight="1">
      <c r="A295" s="14" t="s">
        <v>304</v>
      </c>
      <c r="B295" s="14" t="s">
        <v>31</v>
      </c>
      <c r="C295" s="14" t="s">
        <v>32</v>
      </c>
      <c r="D295" s="14" t="s">
        <v>39</v>
      </c>
      <c r="E295" s="14" t="s">
        <v>40</v>
      </c>
      <c r="F295" s="14" t="s">
        <v>82</v>
      </c>
      <c r="G295" s="15">
        <v>120</v>
      </c>
      <c r="H295" s="15">
        <v>180</v>
      </c>
      <c r="I295" s="14">
        <v>2076</v>
      </c>
      <c r="J295" s="16">
        <v>249120</v>
      </c>
      <c r="K295" s="17">
        <v>0.06</v>
      </c>
      <c r="L295" s="16" t="s">
        <v>97</v>
      </c>
      <c r="M295" s="16">
        <v>373680</v>
      </c>
      <c r="N295" s="16">
        <v>22420.799999999999</v>
      </c>
      <c r="O295" s="16">
        <v>351259.2</v>
      </c>
      <c r="P295" s="16">
        <v>102139.20000000001</v>
      </c>
      <c r="Q295" s="14">
        <v>2013</v>
      </c>
      <c r="R295" s="18">
        <v>41548</v>
      </c>
      <c r="S295" t="str">
        <f t="shared" si="4"/>
        <v>Oct</v>
      </c>
    </row>
    <row r="296" spans="1:19" ht="15.75" customHeight="1">
      <c r="A296" s="14" t="s">
        <v>297</v>
      </c>
      <c r="B296" s="14" t="s">
        <v>27</v>
      </c>
      <c r="C296" s="14" t="s">
        <v>28</v>
      </c>
      <c r="D296" s="14" t="s">
        <v>41</v>
      </c>
      <c r="E296" s="14" t="s">
        <v>42</v>
      </c>
      <c r="F296" s="14" t="s">
        <v>83</v>
      </c>
      <c r="G296" s="15">
        <v>250</v>
      </c>
      <c r="H296" s="15">
        <v>300</v>
      </c>
      <c r="I296" s="14">
        <v>2844</v>
      </c>
      <c r="J296" s="16">
        <v>711000</v>
      </c>
      <c r="K296" s="17">
        <v>0.06</v>
      </c>
      <c r="L296" s="16" t="s">
        <v>97</v>
      </c>
      <c r="M296" s="16">
        <v>853200</v>
      </c>
      <c r="N296" s="16">
        <v>51192</v>
      </c>
      <c r="O296" s="16">
        <v>802008</v>
      </c>
      <c r="P296" s="16">
        <v>91008</v>
      </c>
      <c r="Q296" s="14">
        <v>2014</v>
      </c>
      <c r="R296" s="18">
        <v>41791</v>
      </c>
      <c r="S296" t="str">
        <f t="shared" si="4"/>
        <v>Jun</v>
      </c>
    </row>
    <row r="297" spans="1:19" ht="15.75" customHeight="1">
      <c r="A297" s="14" t="s">
        <v>310</v>
      </c>
      <c r="B297" s="14" t="s">
        <v>33</v>
      </c>
      <c r="C297" s="14" t="s">
        <v>34</v>
      </c>
      <c r="D297" s="14" t="s">
        <v>39</v>
      </c>
      <c r="E297" s="14" t="s">
        <v>40</v>
      </c>
      <c r="F297" s="14" t="s">
        <v>83</v>
      </c>
      <c r="G297" s="15">
        <v>250</v>
      </c>
      <c r="H297" s="15">
        <v>300</v>
      </c>
      <c r="I297" s="14">
        <v>1498</v>
      </c>
      <c r="J297" s="16">
        <v>374500</v>
      </c>
      <c r="K297" s="17">
        <v>0.06</v>
      </c>
      <c r="L297" s="16" t="s">
        <v>97</v>
      </c>
      <c r="M297" s="16">
        <v>449400</v>
      </c>
      <c r="N297" s="16">
        <v>26964</v>
      </c>
      <c r="O297" s="16">
        <v>422436</v>
      </c>
      <c r="P297" s="16">
        <v>47936</v>
      </c>
      <c r="Q297" s="14">
        <v>2014</v>
      </c>
      <c r="R297" s="18">
        <v>41791</v>
      </c>
      <c r="S297" t="str">
        <f t="shared" si="4"/>
        <v>Jun</v>
      </c>
    </row>
    <row r="298" spans="1:19" ht="15.75" customHeight="1">
      <c r="A298" s="14" t="s">
        <v>311</v>
      </c>
      <c r="B298" s="14" t="s">
        <v>31</v>
      </c>
      <c r="C298" s="14" t="s">
        <v>32</v>
      </c>
      <c r="D298" s="14" t="s">
        <v>47</v>
      </c>
      <c r="E298" s="14" t="s">
        <v>48</v>
      </c>
      <c r="F298" s="14" t="s">
        <v>83</v>
      </c>
      <c r="G298" s="15">
        <v>250</v>
      </c>
      <c r="H298" s="15">
        <v>300</v>
      </c>
      <c r="I298" s="14">
        <v>1221</v>
      </c>
      <c r="J298" s="16">
        <v>305250</v>
      </c>
      <c r="K298" s="17">
        <v>0.06</v>
      </c>
      <c r="L298" s="16" t="s">
        <v>97</v>
      </c>
      <c r="M298" s="16">
        <v>366300</v>
      </c>
      <c r="N298" s="16">
        <v>21978</v>
      </c>
      <c r="O298" s="16">
        <v>344322</v>
      </c>
      <c r="P298" s="16">
        <v>39072</v>
      </c>
      <c r="Q298" s="14">
        <v>2013</v>
      </c>
      <c r="R298" s="18">
        <v>41548</v>
      </c>
      <c r="S298" t="str">
        <f t="shared" si="4"/>
        <v>Oct</v>
      </c>
    </row>
    <row r="299" spans="1:19" ht="15.75" customHeight="1">
      <c r="A299" s="14" t="s">
        <v>312</v>
      </c>
      <c r="B299" s="14" t="s">
        <v>33</v>
      </c>
      <c r="C299" s="14" t="s">
        <v>34</v>
      </c>
      <c r="D299" s="14" t="s">
        <v>39</v>
      </c>
      <c r="E299" s="14" t="s">
        <v>40</v>
      </c>
      <c r="F299" s="14" t="s">
        <v>83</v>
      </c>
      <c r="G299" s="15">
        <v>250</v>
      </c>
      <c r="H299" s="15">
        <v>300</v>
      </c>
      <c r="I299" s="14">
        <v>1123</v>
      </c>
      <c r="J299" s="16">
        <v>280750</v>
      </c>
      <c r="K299" s="17">
        <v>0.06</v>
      </c>
      <c r="L299" s="16" t="s">
        <v>97</v>
      </c>
      <c r="M299" s="16">
        <v>336900</v>
      </c>
      <c r="N299" s="16">
        <v>20214</v>
      </c>
      <c r="O299" s="16">
        <v>316686</v>
      </c>
      <c r="P299" s="16">
        <v>35936</v>
      </c>
      <c r="Q299" s="14">
        <v>2013</v>
      </c>
      <c r="R299" s="18">
        <v>41579</v>
      </c>
      <c r="S299" t="str">
        <f t="shared" si="4"/>
        <v>Nov</v>
      </c>
    </row>
    <row r="300" spans="1:19" ht="15.75" customHeight="1">
      <c r="A300" s="14" t="s">
        <v>313</v>
      </c>
      <c r="B300" s="14" t="s">
        <v>27</v>
      </c>
      <c r="C300" s="14" t="s">
        <v>28</v>
      </c>
      <c r="D300" s="14" t="s">
        <v>47</v>
      </c>
      <c r="E300" s="14" t="s">
        <v>48</v>
      </c>
      <c r="F300" s="14" t="s">
        <v>83</v>
      </c>
      <c r="G300" s="15">
        <v>250</v>
      </c>
      <c r="H300" s="15">
        <v>300</v>
      </c>
      <c r="I300" s="14">
        <v>2436</v>
      </c>
      <c r="J300" s="16">
        <v>609000</v>
      </c>
      <c r="K300" s="17">
        <v>0.06</v>
      </c>
      <c r="L300" s="16" t="s">
        <v>97</v>
      </c>
      <c r="M300" s="16">
        <v>730800</v>
      </c>
      <c r="N300" s="16">
        <v>43848</v>
      </c>
      <c r="O300" s="16">
        <v>686952</v>
      </c>
      <c r="P300" s="16">
        <v>77952</v>
      </c>
      <c r="Q300" s="14">
        <v>2013</v>
      </c>
      <c r="R300" s="18">
        <v>41609</v>
      </c>
      <c r="S300" t="str">
        <f t="shared" si="4"/>
        <v>Dec</v>
      </c>
    </row>
    <row r="301" spans="1:19" ht="15.75" customHeight="1">
      <c r="A301" s="14" t="s">
        <v>314</v>
      </c>
      <c r="B301" s="14" t="s">
        <v>31</v>
      </c>
      <c r="C301" s="14" t="s">
        <v>32</v>
      </c>
      <c r="D301" s="14" t="s">
        <v>45</v>
      </c>
      <c r="E301" s="14" t="s">
        <v>46</v>
      </c>
      <c r="F301" s="14" t="s">
        <v>84</v>
      </c>
      <c r="G301" s="15">
        <v>200</v>
      </c>
      <c r="H301" s="15">
        <v>350</v>
      </c>
      <c r="I301" s="14">
        <v>1987</v>
      </c>
      <c r="J301" s="16">
        <v>397400</v>
      </c>
      <c r="K301" s="17">
        <v>6.0015098137896329E-2</v>
      </c>
      <c r="L301" s="16" t="s">
        <v>97</v>
      </c>
      <c r="M301" s="16">
        <v>695450</v>
      </c>
      <c r="N301" s="16">
        <v>41737.5</v>
      </c>
      <c r="O301" s="16">
        <v>653712.5</v>
      </c>
      <c r="P301" s="16">
        <v>256312.5</v>
      </c>
      <c r="Q301" s="14">
        <v>2014</v>
      </c>
      <c r="R301" s="18">
        <v>41640</v>
      </c>
      <c r="S301" t="str">
        <f t="shared" si="4"/>
        <v>Jan</v>
      </c>
    </row>
    <row r="302" spans="1:19" ht="15.75" customHeight="1">
      <c r="A302" s="14" t="s">
        <v>315</v>
      </c>
      <c r="B302" s="14" t="s">
        <v>33</v>
      </c>
      <c r="C302" s="14" t="s">
        <v>34</v>
      </c>
      <c r="D302" s="14" t="s">
        <v>39</v>
      </c>
      <c r="E302" s="14" t="s">
        <v>40</v>
      </c>
      <c r="F302" s="14" t="s">
        <v>84</v>
      </c>
      <c r="G302" s="15">
        <v>200</v>
      </c>
      <c r="H302" s="15">
        <v>350</v>
      </c>
      <c r="I302" s="14">
        <v>1679</v>
      </c>
      <c r="J302" s="16">
        <v>335800</v>
      </c>
      <c r="K302" s="17">
        <v>0.06</v>
      </c>
      <c r="L302" s="16" t="s">
        <v>97</v>
      </c>
      <c r="M302" s="16">
        <v>587650</v>
      </c>
      <c r="N302" s="16">
        <v>35259</v>
      </c>
      <c r="O302" s="16">
        <v>552391</v>
      </c>
      <c r="P302" s="16">
        <v>216591</v>
      </c>
      <c r="Q302" s="14">
        <v>2014</v>
      </c>
      <c r="R302" s="18">
        <v>41883</v>
      </c>
      <c r="S302" t="str">
        <f t="shared" si="4"/>
        <v>Sep</v>
      </c>
    </row>
    <row r="303" spans="1:19" ht="15.75" customHeight="1">
      <c r="A303" s="14" t="s">
        <v>306</v>
      </c>
      <c r="B303" s="14" t="s">
        <v>35</v>
      </c>
      <c r="C303" s="14" t="s">
        <v>36</v>
      </c>
      <c r="D303" s="14" t="s">
        <v>39</v>
      </c>
      <c r="E303" s="14" t="s">
        <v>40</v>
      </c>
      <c r="F303" s="14" t="s">
        <v>84</v>
      </c>
      <c r="G303" s="15">
        <v>200</v>
      </c>
      <c r="H303" s="15">
        <v>350</v>
      </c>
      <c r="I303" s="14">
        <v>727</v>
      </c>
      <c r="J303" s="16">
        <v>145400</v>
      </c>
      <c r="K303" s="17">
        <v>0.06</v>
      </c>
      <c r="L303" s="16" t="s">
        <v>97</v>
      </c>
      <c r="M303" s="16">
        <v>254450</v>
      </c>
      <c r="N303" s="16">
        <v>15267</v>
      </c>
      <c r="O303" s="16">
        <v>239183</v>
      </c>
      <c r="P303" s="16">
        <v>93783</v>
      </c>
      <c r="Q303" s="14">
        <v>2013</v>
      </c>
      <c r="R303" s="18">
        <v>41548</v>
      </c>
      <c r="S303" t="str">
        <f t="shared" si="4"/>
        <v>Oct</v>
      </c>
    </row>
    <row r="304" spans="1:19" ht="15.75" customHeight="1">
      <c r="A304" s="14" t="s">
        <v>304</v>
      </c>
      <c r="B304" s="14" t="s">
        <v>31</v>
      </c>
      <c r="C304" s="14" t="s">
        <v>32</v>
      </c>
      <c r="D304" s="14" t="s">
        <v>39</v>
      </c>
      <c r="E304" s="14" t="s">
        <v>40</v>
      </c>
      <c r="F304" s="14" t="s">
        <v>84</v>
      </c>
      <c r="G304" s="15">
        <v>200</v>
      </c>
      <c r="H304" s="15">
        <v>350</v>
      </c>
      <c r="I304" s="14">
        <v>1403</v>
      </c>
      <c r="J304" s="16">
        <v>280600</v>
      </c>
      <c r="K304" s="17">
        <v>0.06</v>
      </c>
      <c r="L304" s="16" t="s">
        <v>97</v>
      </c>
      <c r="M304" s="16">
        <v>491050</v>
      </c>
      <c r="N304" s="16">
        <v>29463</v>
      </c>
      <c r="O304" s="16">
        <v>461587</v>
      </c>
      <c r="P304" s="16">
        <v>180987</v>
      </c>
      <c r="Q304" s="14">
        <v>2013</v>
      </c>
      <c r="R304" s="18">
        <v>41548</v>
      </c>
      <c r="S304" t="str">
        <f t="shared" si="4"/>
        <v>Oct</v>
      </c>
    </row>
    <row r="305" spans="1:19" ht="15.75" customHeight="1">
      <c r="A305" s="14" t="s">
        <v>304</v>
      </c>
      <c r="B305" s="14" t="s">
        <v>31</v>
      </c>
      <c r="C305" s="14" t="s">
        <v>32</v>
      </c>
      <c r="D305" s="14" t="s">
        <v>39</v>
      </c>
      <c r="E305" s="14" t="s">
        <v>40</v>
      </c>
      <c r="F305" s="14" t="s">
        <v>84</v>
      </c>
      <c r="G305" s="15">
        <v>200</v>
      </c>
      <c r="H305" s="15">
        <v>350</v>
      </c>
      <c r="I305" s="14">
        <v>2076</v>
      </c>
      <c r="J305" s="16">
        <v>415200</v>
      </c>
      <c r="K305" s="17">
        <v>0.06</v>
      </c>
      <c r="L305" s="16" t="s">
        <v>97</v>
      </c>
      <c r="M305" s="16">
        <v>726600</v>
      </c>
      <c r="N305" s="16">
        <v>43596</v>
      </c>
      <c r="O305" s="16">
        <v>683004</v>
      </c>
      <c r="P305" s="16">
        <v>267804</v>
      </c>
      <c r="Q305" s="14">
        <v>2013</v>
      </c>
      <c r="R305" s="18">
        <v>41548</v>
      </c>
      <c r="S305" t="str">
        <f t="shared" si="4"/>
        <v>Oct</v>
      </c>
    </row>
    <row r="306" spans="1:19" ht="15.75" customHeight="1">
      <c r="A306" s="14" t="s">
        <v>304</v>
      </c>
      <c r="B306" s="14" t="s">
        <v>31</v>
      </c>
      <c r="C306" s="14" t="s">
        <v>32</v>
      </c>
      <c r="D306" s="14" t="s">
        <v>39</v>
      </c>
      <c r="E306" s="14" t="s">
        <v>40</v>
      </c>
      <c r="F306" s="14" t="s">
        <v>80</v>
      </c>
      <c r="G306" s="15">
        <v>5</v>
      </c>
      <c r="H306" s="15">
        <v>15</v>
      </c>
      <c r="I306" s="14">
        <v>1757</v>
      </c>
      <c r="J306" s="16">
        <v>8785</v>
      </c>
      <c r="K306" s="17">
        <v>6.0000000000000005E-2</v>
      </c>
      <c r="L306" s="16" t="s">
        <v>97</v>
      </c>
      <c r="M306" s="16">
        <v>26355</v>
      </c>
      <c r="N306" s="16">
        <v>1581.3000000000002</v>
      </c>
      <c r="O306" s="16">
        <v>24773.7</v>
      </c>
      <c r="P306" s="16">
        <v>15988.7</v>
      </c>
      <c r="Q306" s="14">
        <v>2013</v>
      </c>
      <c r="R306" s="18">
        <v>41548</v>
      </c>
      <c r="S306" t="str">
        <f t="shared" si="4"/>
        <v>Oct</v>
      </c>
    </row>
    <row r="307" spans="1:19" ht="15.75" customHeight="1">
      <c r="A307" s="14" t="s">
        <v>316</v>
      </c>
      <c r="B307" s="14" t="s">
        <v>35</v>
      </c>
      <c r="C307" s="14" t="s">
        <v>36</v>
      </c>
      <c r="D307" s="14" t="s">
        <v>41</v>
      </c>
      <c r="E307" s="14" t="s">
        <v>42</v>
      </c>
      <c r="F307" s="14" t="s">
        <v>81</v>
      </c>
      <c r="G307" s="15">
        <v>10</v>
      </c>
      <c r="H307" s="15">
        <v>20</v>
      </c>
      <c r="I307" s="14">
        <v>2198</v>
      </c>
      <c r="J307" s="16">
        <v>21980</v>
      </c>
      <c r="K307" s="17">
        <v>6.0000000000000005E-2</v>
      </c>
      <c r="L307" s="16" t="s">
        <v>97</v>
      </c>
      <c r="M307" s="16">
        <v>43960</v>
      </c>
      <c r="N307" s="16">
        <v>2637.6000000000004</v>
      </c>
      <c r="O307" s="16">
        <v>41322.400000000001</v>
      </c>
      <c r="P307" s="16">
        <v>19342.400000000001</v>
      </c>
      <c r="Q307" s="14">
        <v>2014</v>
      </c>
      <c r="R307" s="18">
        <v>41852</v>
      </c>
      <c r="S307" t="str">
        <f t="shared" si="4"/>
        <v>Aug</v>
      </c>
    </row>
    <row r="308" spans="1:19" ht="15.75" customHeight="1">
      <c r="A308" s="14" t="s">
        <v>317</v>
      </c>
      <c r="B308" s="14" t="s">
        <v>29</v>
      </c>
      <c r="C308" s="14" t="s">
        <v>30</v>
      </c>
      <c r="D308" s="14" t="s">
        <v>41</v>
      </c>
      <c r="E308" s="14" t="s">
        <v>42</v>
      </c>
      <c r="F308" s="14" t="s">
        <v>81</v>
      </c>
      <c r="G308" s="15">
        <v>10</v>
      </c>
      <c r="H308" s="15">
        <v>20</v>
      </c>
      <c r="I308" s="14">
        <v>1743</v>
      </c>
      <c r="J308" s="16">
        <v>17430</v>
      </c>
      <c r="K308" s="17">
        <v>6.0000000000000005E-2</v>
      </c>
      <c r="L308" s="16" t="s">
        <v>97</v>
      </c>
      <c r="M308" s="16">
        <v>34860</v>
      </c>
      <c r="N308" s="16">
        <v>2091.6000000000004</v>
      </c>
      <c r="O308" s="16">
        <v>32768.400000000001</v>
      </c>
      <c r="P308" s="16">
        <v>15338.400000000001</v>
      </c>
      <c r="Q308" s="14">
        <v>2014</v>
      </c>
      <c r="R308" s="18">
        <v>41852</v>
      </c>
      <c r="S308" t="str">
        <f t="shared" si="4"/>
        <v>Aug</v>
      </c>
    </row>
    <row r="309" spans="1:19" ht="15.75" customHeight="1">
      <c r="A309" s="14" t="s">
        <v>318</v>
      </c>
      <c r="B309" s="14" t="s">
        <v>35</v>
      </c>
      <c r="C309" s="14" t="s">
        <v>36</v>
      </c>
      <c r="D309" s="14" t="s">
        <v>41</v>
      </c>
      <c r="E309" s="14" t="s">
        <v>42</v>
      </c>
      <c r="F309" s="14" t="s">
        <v>81</v>
      </c>
      <c r="G309" s="15">
        <v>10</v>
      </c>
      <c r="H309" s="15">
        <v>20</v>
      </c>
      <c r="I309" s="14">
        <v>1153</v>
      </c>
      <c r="J309" s="16">
        <v>11530</v>
      </c>
      <c r="K309" s="17">
        <v>6.0000000000000005E-2</v>
      </c>
      <c r="L309" s="16" t="s">
        <v>97</v>
      </c>
      <c r="M309" s="16">
        <v>23060</v>
      </c>
      <c r="N309" s="16">
        <v>1383.6000000000001</v>
      </c>
      <c r="O309" s="16">
        <v>21676.400000000001</v>
      </c>
      <c r="P309" s="16">
        <v>10146.400000000001</v>
      </c>
      <c r="Q309" s="14">
        <v>2014</v>
      </c>
      <c r="R309" s="18">
        <v>41913</v>
      </c>
      <c r="S309" t="str">
        <f t="shared" si="4"/>
        <v>Oct</v>
      </c>
    </row>
    <row r="310" spans="1:19" ht="15.75" customHeight="1">
      <c r="A310" s="14" t="s">
        <v>304</v>
      </c>
      <c r="B310" s="14" t="s">
        <v>31</v>
      </c>
      <c r="C310" s="14" t="s">
        <v>32</v>
      </c>
      <c r="D310" s="14" t="s">
        <v>39</v>
      </c>
      <c r="E310" s="14" t="s">
        <v>40</v>
      </c>
      <c r="F310" s="14" t="s">
        <v>81</v>
      </c>
      <c r="G310" s="15">
        <v>10</v>
      </c>
      <c r="H310" s="15">
        <v>20</v>
      </c>
      <c r="I310" s="14">
        <v>1757</v>
      </c>
      <c r="J310" s="16">
        <v>17570</v>
      </c>
      <c r="K310" s="17">
        <v>6.0000000000000005E-2</v>
      </c>
      <c r="L310" s="16" t="s">
        <v>97</v>
      </c>
      <c r="M310" s="16">
        <v>35140</v>
      </c>
      <c r="N310" s="16">
        <v>2108.4</v>
      </c>
      <c r="O310" s="16">
        <v>33031.599999999999</v>
      </c>
      <c r="P310" s="16">
        <v>15461.599999999999</v>
      </c>
      <c r="Q310" s="14">
        <v>2013</v>
      </c>
      <c r="R310" s="18">
        <v>41548</v>
      </c>
      <c r="S310" t="str">
        <f t="shared" si="4"/>
        <v>Oct</v>
      </c>
    </row>
    <row r="311" spans="1:19" ht="15.75" customHeight="1">
      <c r="A311" s="14" t="s">
        <v>319</v>
      </c>
      <c r="B311" s="14" t="s">
        <v>29</v>
      </c>
      <c r="C311" s="14" t="s">
        <v>30</v>
      </c>
      <c r="D311" s="14" t="s">
        <v>39</v>
      </c>
      <c r="E311" s="14" t="s">
        <v>40</v>
      </c>
      <c r="F311" s="14" t="s">
        <v>82</v>
      </c>
      <c r="G311" s="15">
        <v>120</v>
      </c>
      <c r="H311" s="15">
        <v>180</v>
      </c>
      <c r="I311" s="14">
        <v>1001</v>
      </c>
      <c r="J311" s="16">
        <v>120120</v>
      </c>
      <c r="K311" s="17">
        <v>6.0000000000000005E-2</v>
      </c>
      <c r="L311" s="16" t="s">
        <v>97</v>
      </c>
      <c r="M311" s="16">
        <v>180180</v>
      </c>
      <c r="N311" s="16">
        <v>10810.800000000001</v>
      </c>
      <c r="O311" s="16">
        <v>169369.2</v>
      </c>
      <c r="P311" s="16">
        <v>49249.200000000012</v>
      </c>
      <c r="Q311" s="14">
        <v>2014</v>
      </c>
      <c r="R311" s="18">
        <v>41852</v>
      </c>
      <c r="S311" t="str">
        <f t="shared" si="4"/>
        <v>Aug</v>
      </c>
    </row>
    <row r="312" spans="1:19" ht="15.75" customHeight="1">
      <c r="A312" s="14" t="s">
        <v>320</v>
      </c>
      <c r="B312" s="14" t="s">
        <v>33</v>
      </c>
      <c r="C312" s="14" t="s">
        <v>34</v>
      </c>
      <c r="D312" s="14" t="s">
        <v>39</v>
      </c>
      <c r="E312" s="14" t="s">
        <v>40</v>
      </c>
      <c r="F312" s="14" t="s">
        <v>82</v>
      </c>
      <c r="G312" s="15">
        <v>120</v>
      </c>
      <c r="H312" s="15">
        <v>180</v>
      </c>
      <c r="I312" s="14">
        <v>1333</v>
      </c>
      <c r="J312" s="16">
        <v>159960</v>
      </c>
      <c r="K312" s="17">
        <v>6.0000000000000005E-2</v>
      </c>
      <c r="L312" s="16" t="s">
        <v>97</v>
      </c>
      <c r="M312" s="16">
        <v>239940</v>
      </c>
      <c r="N312" s="16">
        <v>14396.400000000001</v>
      </c>
      <c r="O312" s="16">
        <v>225543.6</v>
      </c>
      <c r="P312" s="16">
        <v>65583.600000000006</v>
      </c>
      <c r="Q312" s="14">
        <v>2014</v>
      </c>
      <c r="R312" s="18">
        <v>41944</v>
      </c>
      <c r="S312" t="str">
        <f t="shared" si="4"/>
        <v>Nov</v>
      </c>
    </row>
    <row r="313" spans="1:19" ht="15.75" customHeight="1">
      <c r="A313" s="14" t="s">
        <v>318</v>
      </c>
      <c r="B313" s="14" t="s">
        <v>35</v>
      </c>
      <c r="C313" s="14" t="s">
        <v>36</v>
      </c>
      <c r="D313" s="14" t="s">
        <v>41</v>
      </c>
      <c r="E313" s="14" t="s">
        <v>42</v>
      </c>
      <c r="F313" s="14" t="s">
        <v>83</v>
      </c>
      <c r="G313" s="15">
        <v>250</v>
      </c>
      <c r="H313" s="15">
        <v>300</v>
      </c>
      <c r="I313" s="14">
        <v>1153</v>
      </c>
      <c r="J313" s="16">
        <v>288250</v>
      </c>
      <c r="K313" s="17">
        <v>6.0000000000000005E-2</v>
      </c>
      <c r="L313" s="16" t="s">
        <v>97</v>
      </c>
      <c r="M313" s="16">
        <v>345900</v>
      </c>
      <c r="N313" s="16">
        <v>20754</v>
      </c>
      <c r="O313" s="16">
        <v>325146</v>
      </c>
      <c r="P313" s="16">
        <v>36896</v>
      </c>
      <c r="Q313" s="14">
        <v>2014</v>
      </c>
      <c r="R313" s="18">
        <v>41913</v>
      </c>
      <c r="S313" t="str">
        <f t="shared" si="4"/>
        <v>Oct</v>
      </c>
    </row>
    <row r="314" spans="1:19" ht="15.75" customHeight="1">
      <c r="A314" s="14" t="s">
        <v>321</v>
      </c>
      <c r="B314" s="14" t="s">
        <v>33</v>
      </c>
      <c r="C314" s="14" t="s">
        <v>34</v>
      </c>
      <c r="D314" s="14" t="s">
        <v>43</v>
      </c>
      <c r="E314" s="14" t="s">
        <v>44</v>
      </c>
      <c r="F314" s="14" t="s">
        <v>79</v>
      </c>
      <c r="G314" s="15">
        <v>3</v>
      </c>
      <c r="H314" s="15">
        <v>20</v>
      </c>
      <c r="I314" s="14">
        <v>727</v>
      </c>
      <c r="J314" s="16">
        <v>2181</v>
      </c>
      <c r="K314" s="17">
        <v>6.9999999999999993E-2</v>
      </c>
      <c r="L314" s="16" t="s">
        <v>97</v>
      </c>
      <c r="M314" s="16">
        <v>14540</v>
      </c>
      <c r="N314" s="16">
        <v>1017.7999999999998</v>
      </c>
      <c r="O314" s="16">
        <v>13522.2</v>
      </c>
      <c r="P314" s="16">
        <v>11341.2</v>
      </c>
      <c r="Q314" s="14">
        <v>2014</v>
      </c>
      <c r="R314" s="18">
        <v>41671</v>
      </c>
      <c r="S314" t="str">
        <f t="shared" si="4"/>
        <v>Feb</v>
      </c>
    </row>
    <row r="315" spans="1:19" ht="15.75" customHeight="1">
      <c r="A315" s="14" t="s">
        <v>322</v>
      </c>
      <c r="B315" s="14" t="s">
        <v>27</v>
      </c>
      <c r="C315" s="14" t="s">
        <v>28</v>
      </c>
      <c r="D315" s="14" t="s">
        <v>43</v>
      </c>
      <c r="E315" s="14" t="s">
        <v>44</v>
      </c>
      <c r="F315" s="14" t="s">
        <v>79</v>
      </c>
      <c r="G315" s="15">
        <v>3</v>
      </c>
      <c r="H315" s="15">
        <v>20</v>
      </c>
      <c r="I315" s="14">
        <v>1884</v>
      </c>
      <c r="J315" s="16">
        <v>5652</v>
      </c>
      <c r="K315" s="17">
        <v>6.9999999999999993E-2</v>
      </c>
      <c r="L315" s="16" t="s">
        <v>97</v>
      </c>
      <c r="M315" s="16">
        <v>37680</v>
      </c>
      <c r="N315" s="16">
        <v>2637.6</v>
      </c>
      <c r="O315" s="16">
        <v>35042.400000000001</v>
      </c>
      <c r="P315" s="16">
        <v>29390.400000000001</v>
      </c>
      <c r="Q315" s="14">
        <v>2014</v>
      </c>
      <c r="R315" s="18">
        <v>41852</v>
      </c>
      <c r="S315" t="str">
        <f t="shared" si="4"/>
        <v>Aug</v>
      </c>
    </row>
    <row r="316" spans="1:19" ht="15.75" customHeight="1">
      <c r="A316" s="14" t="s">
        <v>240</v>
      </c>
      <c r="B316" s="14" t="s">
        <v>33</v>
      </c>
      <c r="C316" s="14" t="s">
        <v>34</v>
      </c>
      <c r="D316" s="14" t="s">
        <v>39</v>
      </c>
      <c r="E316" s="14" t="s">
        <v>40</v>
      </c>
      <c r="F316" s="14" t="s">
        <v>79</v>
      </c>
      <c r="G316" s="15">
        <v>3</v>
      </c>
      <c r="H316" s="15">
        <v>20</v>
      </c>
      <c r="I316" s="14">
        <v>1834</v>
      </c>
      <c r="J316" s="16">
        <v>5502</v>
      </c>
      <c r="K316" s="17">
        <v>6.9999999999999993E-2</v>
      </c>
      <c r="L316" s="16" t="s">
        <v>97</v>
      </c>
      <c r="M316" s="16">
        <v>36680</v>
      </c>
      <c r="N316" s="16">
        <v>2567.6</v>
      </c>
      <c r="O316" s="16">
        <v>34112.400000000001</v>
      </c>
      <c r="P316" s="16">
        <v>28610.400000000001</v>
      </c>
      <c r="Q316" s="14">
        <v>2013</v>
      </c>
      <c r="R316" s="18">
        <v>41518</v>
      </c>
      <c r="S316" t="str">
        <f t="shared" si="4"/>
        <v>Sep</v>
      </c>
    </row>
    <row r="317" spans="1:19" ht="15.75" customHeight="1">
      <c r="A317" s="14" t="s">
        <v>323</v>
      </c>
      <c r="B317" s="14" t="s">
        <v>33</v>
      </c>
      <c r="C317" s="14" t="s">
        <v>34</v>
      </c>
      <c r="D317" s="14" t="s">
        <v>43</v>
      </c>
      <c r="E317" s="14" t="s">
        <v>44</v>
      </c>
      <c r="F317" s="14" t="s">
        <v>80</v>
      </c>
      <c r="G317" s="15">
        <v>5</v>
      </c>
      <c r="H317" s="15">
        <v>15</v>
      </c>
      <c r="I317" s="14">
        <v>2340</v>
      </c>
      <c r="J317" s="16">
        <v>11700</v>
      </c>
      <c r="K317" s="17">
        <v>6.9999999999999993E-2</v>
      </c>
      <c r="L317" s="16" t="s">
        <v>97</v>
      </c>
      <c r="M317" s="16">
        <v>35100</v>
      </c>
      <c r="N317" s="16">
        <v>2456.9999999999995</v>
      </c>
      <c r="O317" s="16">
        <v>32643</v>
      </c>
      <c r="P317" s="16">
        <v>20943</v>
      </c>
      <c r="Q317" s="14">
        <v>2014</v>
      </c>
      <c r="R317" s="18">
        <v>41640</v>
      </c>
      <c r="S317" t="str">
        <f t="shared" si="4"/>
        <v>Jan</v>
      </c>
    </row>
    <row r="318" spans="1:19" ht="15.75" customHeight="1">
      <c r="A318" s="14" t="s">
        <v>324</v>
      </c>
      <c r="B318" s="14" t="s">
        <v>31</v>
      </c>
      <c r="C318" s="14" t="s">
        <v>32</v>
      </c>
      <c r="D318" s="14" t="s">
        <v>43</v>
      </c>
      <c r="E318" s="14" t="s">
        <v>44</v>
      </c>
      <c r="F318" s="14" t="s">
        <v>80</v>
      </c>
      <c r="G318" s="15">
        <v>5</v>
      </c>
      <c r="H318" s="15">
        <v>15</v>
      </c>
      <c r="I318" s="14">
        <v>2342</v>
      </c>
      <c r="J318" s="16">
        <v>11710</v>
      </c>
      <c r="K318" s="17">
        <v>6.9999999999999993E-2</v>
      </c>
      <c r="L318" s="16" t="s">
        <v>97</v>
      </c>
      <c r="M318" s="16">
        <v>35130</v>
      </c>
      <c r="N318" s="16">
        <v>2459.1</v>
      </c>
      <c r="O318" s="16">
        <v>32670.9</v>
      </c>
      <c r="P318" s="16">
        <v>20960.900000000001</v>
      </c>
      <c r="Q318" s="14">
        <v>2014</v>
      </c>
      <c r="R318" s="18">
        <v>41944</v>
      </c>
      <c r="S318" t="str">
        <f t="shared" si="4"/>
        <v>Nov</v>
      </c>
    </row>
    <row r="319" spans="1:19" ht="15.75" customHeight="1">
      <c r="A319" s="14" t="s">
        <v>148</v>
      </c>
      <c r="B319" s="14" t="s">
        <v>31</v>
      </c>
      <c r="C319" s="14" t="s">
        <v>32</v>
      </c>
      <c r="D319" s="14" t="s">
        <v>39</v>
      </c>
      <c r="E319" s="14" t="s">
        <v>40</v>
      </c>
      <c r="F319" s="14" t="s">
        <v>81</v>
      </c>
      <c r="G319" s="15">
        <v>10</v>
      </c>
      <c r="H319" s="15">
        <v>20</v>
      </c>
      <c r="I319" s="14">
        <v>1031</v>
      </c>
      <c r="J319" s="16">
        <v>10310</v>
      </c>
      <c r="K319" s="17">
        <v>6.9999999999999993E-2</v>
      </c>
      <c r="L319" s="16" t="s">
        <v>97</v>
      </c>
      <c r="M319" s="16">
        <v>20620</v>
      </c>
      <c r="N319" s="16">
        <v>1443.3999999999999</v>
      </c>
      <c r="O319" s="16">
        <v>19176.599999999999</v>
      </c>
      <c r="P319" s="16">
        <v>8866.5999999999985</v>
      </c>
      <c r="Q319" s="14">
        <v>2013</v>
      </c>
      <c r="R319" s="18">
        <v>41518</v>
      </c>
      <c r="S319" t="str">
        <f t="shared" si="4"/>
        <v>Sep</v>
      </c>
    </row>
    <row r="320" spans="1:19" ht="15.75" customHeight="1">
      <c r="A320" s="14" t="s">
        <v>325</v>
      </c>
      <c r="B320" s="14" t="s">
        <v>27</v>
      </c>
      <c r="C320" s="14" t="s">
        <v>28</v>
      </c>
      <c r="D320" s="14" t="s">
        <v>41</v>
      </c>
      <c r="E320" s="14" t="s">
        <v>42</v>
      </c>
      <c r="F320" s="14" t="s">
        <v>82</v>
      </c>
      <c r="G320" s="15">
        <v>120</v>
      </c>
      <c r="H320" s="15">
        <v>180</v>
      </c>
      <c r="I320" s="14">
        <v>1262</v>
      </c>
      <c r="J320" s="16">
        <v>151440</v>
      </c>
      <c r="K320" s="17">
        <v>6.9999999999999993E-2</v>
      </c>
      <c r="L320" s="16" t="s">
        <v>97</v>
      </c>
      <c r="M320" s="16">
        <v>227160</v>
      </c>
      <c r="N320" s="16">
        <v>15901.199999999999</v>
      </c>
      <c r="O320" s="16">
        <v>211258.8</v>
      </c>
      <c r="P320" s="16">
        <v>59818.799999999988</v>
      </c>
      <c r="Q320" s="14">
        <v>2014</v>
      </c>
      <c r="R320" s="18">
        <v>41760</v>
      </c>
      <c r="S320" t="str">
        <f t="shared" si="4"/>
        <v>May</v>
      </c>
    </row>
    <row r="321" spans="1:19" ht="15.75" customHeight="1">
      <c r="A321" s="14" t="s">
        <v>326</v>
      </c>
      <c r="B321" s="14" t="s">
        <v>27</v>
      </c>
      <c r="C321" s="14" t="s">
        <v>28</v>
      </c>
      <c r="D321" s="14" t="s">
        <v>39</v>
      </c>
      <c r="E321" s="14" t="s">
        <v>40</v>
      </c>
      <c r="F321" s="14" t="s">
        <v>82</v>
      </c>
      <c r="G321" s="15">
        <v>120</v>
      </c>
      <c r="H321" s="15">
        <v>180</v>
      </c>
      <c r="I321" s="14">
        <v>1135</v>
      </c>
      <c r="J321" s="16">
        <v>136200</v>
      </c>
      <c r="K321" s="17">
        <v>6.9999999999999993E-2</v>
      </c>
      <c r="L321" s="16" t="s">
        <v>97</v>
      </c>
      <c r="M321" s="16">
        <v>204300</v>
      </c>
      <c r="N321" s="16">
        <v>14300.999999999998</v>
      </c>
      <c r="O321" s="16">
        <v>189999</v>
      </c>
      <c r="P321" s="16">
        <v>53799</v>
      </c>
      <c r="Q321" s="14">
        <v>2014</v>
      </c>
      <c r="R321" s="18">
        <v>41791</v>
      </c>
      <c r="S321" t="str">
        <f t="shared" si="4"/>
        <v>Jun</v>
      </c>
    </row>
    <row r="322" spans="1:19" ht="15.75" customHeight="1">
      <c r="A322" s="14" t="s">
        <v>218</v>
      </c>
      <c r="B322" s="14" t="s">
        <v>35</v>
      </c>
      <c r="C322" s="14" t="s">
        <v>36</v>
      </c>
      <c r="D322" s="14" t="s">
        <v>39</v>
      </c>
      <c r="E322" s="14" t="s">
        <v>40</v>
      </c>
      <c r="F322" s="14" t="s">
        <v>82</v>
      </c>
      <c r="G322" s="15">
        <v>120</v>
      </c>
      <c r="H322" s="15">
        <v>180</v>
      </c>
      <c r="I322" s="14">
        <v>547</v>
      </c>
      <c r="J322" s="16">
        <v>65640</v>
      </c>
      <c r="K322" s="17">
        <v>6.9999999999999993E-2</v>
      </c>
      <c r="L322" s="16" t="s">
        <v>97</v>
      </c>
      <c r="M322" s="16">
        <v>98460</v>
      </c>
      <c r="N322" s="16">
        <v>6892.1999999999989</v>
      </c>
      <c r="O322" s="16">
        <v>91567.8</v>
      </c>
      <c r="P322" s="16">
        <v>25927.800000000003</v>
      </c>
      <c r="Q322" s="14">
        <v>2014</v>
      </c>
      <c r="R322" s="18">
        <v>41944</v>
      </c>
      <c r="S322" t="str">
        <f t="shared" si="4"/>
        <v>Nov</v>
      </c>
    </row>
    <row r="323" spans="1:19" ht="15.75" customHeight="1">
      <c r="A323" s="14" t="s">
        <v>141</v>
      </c>
      <c r="B323" s="14" t="s">
        <v>27</v>
      </c>
      <c r="C323" s="14" t="s">
        <v>28</v>
      </c>
      <c r="D323" s="14" t="s">
        <v>39</v>
      </c>
      <c r="E323" s="14" t="s">
        <v>40</v>
      </c>
      <c r="F323" s="14" t="s">
        <v>82</v>
      </c>
      <c r="G323" s="15">
        <v>120</v>
      </c>
      <c r="H323" s="15">
        <v>180</v>
      </c>
      <c r="I323" s="14">
        <v>1582</v>
      </c>
      <c r="J323" s="16">
        <v>189840</v>
      </c>
      <c r="K323" s="17">
        <v>6.9999999999999993E-2</v>
      </c>
      <c r="L323" s="16" t="s">
        <v>97</v>
      </c>
      <c r="M323" s="16">
        <v>284760</v>
      </c>
      <c r="N323" s="16">
        <v>19933.199999999997</v>
      </c>
      <c r="O323" s="16">
        <v>264826.8</v>
      </c>
      <c r="P323" s="16">
        <v>74986.799999999988</v>
      </c>
      <c r="Q323" s="14">
        <v>2014</v>
      </c>
      <c r="R323" s="18">
        <v>41974</v>
      </c>
      <c r="S323" t="str">
        <f t="shared" ref="S323:S386" si="5">TEXT(R323,"mmm")</f>
        <v>Dec</v>
      </c>
    </row>
    <row r="324" spans="1:19" ht="15.75" customHeight="1">
      <c r="A324" s="14" t="s">
        <v>327</v>
      </c>
      <c r="B324" s="14" t="s">
        <v>31</v>
      </c>
      <c r="C324" s="14" t="s">
        <v>32</v>
      </c>
      <c r="D324" s="14" t="s">
        <v>43</v>
      </c>
      <c r="E324" s="14" t="s">
        <v>44</v>
      </c>
      <c r="F324" s="14" t="s">
        <v>83</v>
      </c>
      <c r="G324" s="15">
        <v>250</v>
      </c>
      <c r="H324" s="15">
        <v>300</v>
      </c>
      <c r="I324" s="14">
        <v>1738</v>
      </c>
      <c r="J324" s="16">
        <v>434500</v>
      </c>
      <c r="K324" s="17">
        <v>7.0020138089758335E-2</v>
      </c>
      <c r="L324" s="16" t="s">
        <v>97</v>
      </c>
      <c r="M324" s="16">
        <v>521400</v>
      </c>
      <c r="N324" s="16">
        <v>36508.499999999993</v>
      </c>
      <c r="O324" s="16">
        <v>484891.5</v>
      </c>
      <c r="P324" s="16">
        <v>50391.5</v>
      </c>
      <c r="Q324" s="14">
        <v>2014</v>
      </c>
      <c r="R324" s="18">
        <v>41730</v>
      </c>
      <c r="S324" t="str">
        <f t="shared" si="5"/>
        <v>Apr</v>
      </c>
    </row>
    <row r="325" spans="1:19" ht="15.75" customHeight="1">
      <c r="A325" s="14" t="s">
        <v>328</v>
      </c>
      <c r="B325" s="14" t="s">
        <v>29</v>
      </c>
      <c r="C325" s="14" t="s">
        <v>30</v>
      </c>
      <c r="D325" s="14" t="s">
        <v>43</v>
      </c>
      <c r="E325" s="14" t="s">
        <v>44</v>
      </c>
      <c r="F325" s="14" t="s">
        <v>83</v>
      </c>
      <c r="G325" s="15">
        <v>250</v>
      </c>
      <c r="H325" s="15">
        <v>300</v>
      </c>
      <c r="I325" s="14">
        <v>2215</v>
      </c>
      <c r="J325" s="16">
        <v>553750</v>
      </c>
      <c r="K325" s="17">
        <v>6.9999999999999993E-2</v>
      </c>
      <c r="L325" s="16" t="s">
        <v>97</v>
      </c>
      <c r="M325" s="16">
        <v>664500</v>
      </c>
      <c r="N325" s="16">
        <v>46514.999999999993</v>
      </c>
      <c r="O325" s="16">
        <v>617985</v>
      </c>
      <c r="P325" s="16">
        <v>64235</v>
      </c>
      <c r="Q325" s="14">
        <v>2013</v>
      </c>
      <c r="R325" s="18">
        <v>41518</v>
      </c>
      <c r="S325" t="str">
        <f t="shared" si="5"/>
        <v>Sep</v>
      </c>
    </row>
    <row r="326" spans="1:19" ht="15.75" customHeight="1">
      <c r="A326" s="14" t="s">
        <v>141</v>
      </c>
      <c r="B326" s="14" t="s">
        <v>27</v>
      </c>
      <c r="C326" s="14" t="s">
        <v>28</v>
      </c>
      <c r="D326" s="14" t="s">
        <v>39</v>
      </c>
      <c r="E326" s="14" t="s">
        <v>40</v>
      </c>
      <c r="F326" s="14" t="s">
        <v>83</v>
      </c>
      <c r="G326" s="15">
        <v>250</v>
      </c>
      <c r="H326" s="15">
        <v>300</v>
      </c>
      <c r="I326" s="14">
        <v>1582</v>
      </c>
      <c r="J326" s="16">
        <v>395500</v>
      </c>
      <c r="K326" s="17">
        <v>6.9999999999999993E-2</v>
      </c>
      <c r="L326" s="16" t="s">
        <v>97</v>
      </c>
      <c r="M326" s="16">
        <v>474600</v>
      </c>
      <c r="N326" s="16">
        <v>33222</v>
      </c>
      <c r="O326" s="16">
        <v>441378</v>
      </c>
      <c r="P326" s="16">
        <v>45878</v>
      </c>
      <c r="Q326" s="14">
        <v>2014</v>
      </c>
      <c r="R326" s="18">
        <v>41974</v>
      </c>
      <c r="S326" t="str">
        <f t="shared" si="5"/>
        <v>Dec</v>
      </c>
    </row>
    <row r="327" spans="1:19" ht="15.75" customHeight="1">
      <c r="A327" s="14" t="s">
        <v>326</v>
      </c>
      <c r="B327" s="14" t="s">
        <v>27</v>
      </c>
      <c r="C327" s="14" t="s">
        <v>28</v>
      </c>
      <c r="D327" s="14" t="s">
        <v>39</v>
      </c>
      <c r="E327" s="14" t="s">
        <v>40</v>
      </c>
      <c r="F327" s="14" t="s">
        <v>84</v>
      </c>
      <c r="G327" s="15">
        <v>200</v>
      </c>
      <c r="H327" s="15">
        <v>350</v>
      </c>
      <c r="I327" s="14">
        <v>1135</v>
      </c>
      <c r="J327" s="16">
        <v>227000</v>
      </c>
      <c r="K327" s="17">
        <v>6.9999999999999993E-2</v>
      </c>
      <c r="L327" s="16" t="s">
        <v>97</v>
      </c>
      <c r="M327" s="16">
        <v>397250</v>
      </c>
      <c r="N327" s="16">
        <v>27807.499999999996</v>
      </c>
      <c r="O327" s="16">
        <v>369442.5</v>
      </c>
      <c r="P327" s="16">
        <v>142442.5</v>
      </c>
      <c r="Q327" s="14">
        <v>2014</v>
      </c>
      <c r="R327" s="18">
        <v>41791</v>
      </c>
      <c r="S327" t="str">
        <f t="shared" si="5"/>
        <v>Jun</v>
      </c>
    </row>
    <row r="328" spans="1:19" ht="15.75" customHeight="1">
      <c r="A328" s="14" t="s">
        <v>329</v>
      </c>
      <c r="B328" s="14" t="s">
        <v>35</v>
      </c>
      <c r="C328" s="14" t="s">
        <v>36</v>
      </c>
      <c r="D328" s="14" t="s">
        <v>39</v>
      </c>
      <c r="E328" s="14" t="s">
        <v>40</v>
      </c>
      <c r="F328" s="14" t="s">
        <v>79</v>
      </c>
      <c r="G328" s="15">
        <v>3</v>
      </c>
      <c r="H328" s="15">
        <v>20</v>
      </c>
      <c r="I328" s="14">
        <v>1761</v>
      </c>
      <c r="J328" s="16">
        <v>5283</v>
      </c>
      <c r="K328" s="17">
        <v>7.0000000000000007E-2</v>
      </c>
      <c r="L328" s="16" t="s">
        <v>97</v>
      </c>
      <c r="M328" s="16">
        <v>35220</v>
      </c>
      <c r="N328" s="16">
        <v>2465.4</v>
      </c>
      <c r="O328" s="16">
        <v>32754.6</v>
      </c>
      <c r="P328" s="16">
        <v>27471.599999999999</v>
      </c>
      <c r="Q328" s="14">
        <v>2014</v>
      </c>
      <c r="R328" s="18">
        <v>41699</v>
      </c>
      <c r="S328" t="str">
        <f t="shared" si="5"/>
        <v>Mar</v>
      </c>
    </row>
    <row r="329" spans="1:19" ht="15.75" customHeight="1">
      <c r="A329" s="14" t="s">
        <v>330</v>
      </c>
      <c r="B329" s="14" t="s">
        <v>31</v>
      </c>
      <c r="C329" s="14" t="s">
        <v>32</v>
      </c>
      <c r="D329" s="14" t="s">
        <v>47</v>
      </c>
      <c r="E329" s="14" t="s">
        <v>48</v>
      </c>
      <c r="F329" s="14" t="s">
        <v>79</v>
      </c>
      <c r="G329" s="15">
        <v>3</v>
      </c>
      <c r="H329" s="15">
        <v>20</v>
      </c>
      <c r="I329" s="14">
        <v>448</v>
      </c>
      <c r="J329" s="16">
        <v>1344</v>
      </c>
      <c r="K329" s="17">
        <v>7.0000000000000007E-2</v>
      </c>
      <c r="L329" s="16" t="s">
        <v>97</v>
      </c>
      <c r="M329" s="16">
        <v>8960</v>
      </c>
      <c r="N329" s="16">
        <v>627.20000000000005</v>
      </c>
      <c r="O329" s="16">
        <v>8332.7999999999993</v>
      </c>
      <c r="P329" s="16">
        <v>6988.7999999999993</v>
      </c>
      <c r="Q329" s="14">
        <v>2014</v>
      </c>
      <c r="R329" s="18">
        <v>41791</v>
      </c>
      <c r="S329" t="str">
        <f t="shared" si="5"/>
        <v>Jun</v>
      </c>
    </row>
    <row r="330" spans="1:19" ht="15.75" customHeight="1">
      <c r="A330" s="14" t="s">
        <v>331</v>
      </c>
      <c r="B330" s="14" t="s">
        <v>31</v>
      </c>
      <c r="C330" s="14" t="s">
        <v>32</v>
      </c>
      <c r="D330" s="14" t="s">
        <v>47</v>
      </c>
      <c r="E330" s="14" t="s">
        <v>48</v>
      </c>
      <c r="F330" s="14" t="s">
        <v>79</v>
      </c>
      <c r="G330" s="15">
        <v>3</v>
      </c>
      <c r="H330" s="15">
        <v>20</v>
      </c>
      <c r="I330" s="14">
        <v>2181</v>
      </c>
      <c r="J330" s="16">
        <v>6543</v>
      </c>
      <c r="K330" s="17">
        <v>7.0000000000000007E-2</v>
      </c>
      <c r="L330" s="16" t="s">
        <v>97</v>
      </c>
      <c r="M330" s="16">
        <v>43620</v>
      </c>
      <c r="N330" s="16">
        <v>3053.4</v>
      </c>
      <c r="O330" s="16">
        <v>40566.6</v>
      </c>
      <c r="P330" s="16">
        <v>34023.599999999999</v>
      </c>
      <c r="Q330" s="14">
        <v>2014</v>
      </c>
      <c r="R330" s="18">
        <v>41913</v>
      </c>
      <c r="S330" t="str">
        <f t="shared" si="5"/>
        <v>Oct</v>
      </c>
    </row>
    <row r="331" spans="1:19" ht="15.75" customHeight="1">
      <c r="A331" s="14" t="s">
        <v>262</v>
      </c>
      <c r="B331" s="14" t="s">
        <v>31</v>
      </c>
      <c r="C331" s="14" t="s">
        <v>32</v>
      </c>
      <c r="D331" s="14" t="s">
        <v>39</v>
      </c>
      <c r="E331" s="14" t="s">
        <v>40</v>
      </c>
      <c r="F331" s="14" t="s">
        <v>80</v>
      </c>
      <c r="G331" s="15">
        <v>5</v>
      </c>
      <c r="H331" s="15">
        <v>15</v>
      </c>
      <c r="I331" s="14">
        <v>1976</v>
      </c>
      <c r="J331" s="16">
        <v>9880</v>
      </c>
      <c r="K331" s="17">
        <v>7.0000000000000007E-2</v>
      </c>
      <c r="L331" s="16" t="s">
        <v>97</v>
      </c>
      <c r="M331" s="16">
        <v>29640</v>
      </c>
      <c r="N331" s="16">
        <v>2074.8000000000002</v>
      </c>
      <c r="O331" s="16">
        <v>27565.200000000001</v>
      </c>
      <c r="P331" s="16">
        <v>17685.2</v>
      </c>
      <c r="Q331" s="14">
        <v>2014</v>
      </c>
      <c r="R331" s="18">
        <v>41913</v>
      </c>
      <c r="S331" t="str">
        <f t="shared" si="5"/>
        <v>Oct</v>
      </c>
    </row>
    <row r="332" spans="1:19" ht="15.75" customHeight="1">
      <c r="A332" s="14" t="s">
        <v>331</v>
      </c>
      <c r="B332" s="14" t="s">
        <v>31</v>
      </c>
      <c r="C332" s="14" t="s">
        <v>32</v>
      </c>
      <c r="D332" s="14" t="s">
        <v>47</v>
      </c>
      <c r="E332" s="14" t="s">
        <v>48</v>
      </c>
      <c r="F332" s="14" t="s">
        <v>80</v>
      </c>
      <c r="G332" s="15">
        <v>5</v>
      </c>
      <c r="H332" s="15">
        <v>15</v>
      </c>
      <c r="I332" s="14">
        <v>2181</v>
      </c>
      <c r="J332" s="16">
        <v>10905</v>
      </c>
      <c r="K332" s="17">
        <v>7.0000000000000007E-2</v>
      </c>
      <c r="L332" s="16" t="s">
        <v>97</v>
      </c>
      <c r="M332" s="16">
        <v>32715</v>
      </c>
      <c r="N332" s="16">
        <v>2290.0500000000002</v>
      </c>
      <c r="O332" s="16">
        <v>30424.95</v>
      </c>
      <c r="P332" s="16">
        <v>19519.95</v>
      </c>
      <c r="Q332" s="14">
        <v>2014</v>
      </c>
      <c r="R332" s="18">
        <v>41913</v>
      </c>
      <c r="S332" t="str">
        <f t="shared" si="5"/>
        <v>Oct</v>
      </c>
    </row>
    <row r="333" spans="1:19" ht="15.75" customHeight="1">
      <c r="A333" s="14" t="s">
        <v>332</v>
      </c>
      <c r="B333" s="14" t="s">
        <v>29</v>
      </c>
      <c r="C333" s="14" t="s">
        <v>30</v>
      </c>
      <c r="D333" s="14" t="s">
        <v>45</v>
      </c>
      <c r="E333" s="14" t="s">
        <v>46</v>
      </c>
      <c r="F333" s="14" t="s">
        <v>80</v>
      </c>
      <c r="G333" s="15">
        <v>5</v>
      </c>
      <c r="H333" s="15">
        <v>15</v>
      </c>
      <c r="I333" s="14">
        <v>2500</v>
      </c>
      <c r="J333" s="16">
        <v>12500</v>
      </c>
      <c r="K333" s="17">
        <v>7.0000000000000007E-2</v>
      </c>
      <c r="L333" s="16" t="s">
        <v>97</v>
      </c>
      <c r="M333" s="16">
        <v>37500</v>
      </c>
      <c r="N333" s="16">
        <v>2625.0000000000005</v>
      </c>
      <c r="O333" s="16">
        <v>34875</v>
      </c>
      <c r="P333" s="16">
        <v>22375</v>
      </c>
      <c r="Q333" s="14">
        <v>2013</v>
      </c>
      <c r="R333" s="18">
        <v>41579</v>
      </c>
      <c r="S333" t="str">
        <f t="shared" si="5"/>
        <v>Nov</v>
      </c>
    </row>
    <row r="334" spans="1:19" ht="15.75" customHeight="1">
      <c r="A334" s="14" t="s">
        <v>333</v>
      </c>
      <c r="B334" s="14" t="s">
        <v>27</v>
      </c>
      <c r="C334" s="14" t="s">
        <v>28</v>
      </c>
      <c r="D334" s="14" t="s">
        <v>47</v>
      </c>
      <c r="E334" s="14" t="s">
        <v>48</v>
      </c>
      <c r="F334" s="14" t="s">
        <v>81</v>
      </c>
      <c r="G334" s="15">
        <v>10</v>
      </c>
      <c r="H334" s="15">
        <v>20</v>
      </c>
      <c r="I334" s="14">
        <v>1702</v>
      </c>
      <c r="J334" s="16">
        <v>17020</v>
      </c>
      <c r="K334" s="17">
        <v>7.0000000000000007E-2</v>
      </c>
      <c r="L334" s="16" t="s">
        <v>97</v>
      </c>
      <c r="M334" s="16">
        <v>34040</v>
      </c>
      <c r="N334" s="16">
        <v>2382.8000000000002</v>
      </c>
      <c r="O334" s="16">
        <v>31657.200000000001</v>
      </c>
      <c r="P334" s="16">
        <v>14637.2</v>
      </c>
      <c r="Q334" s="14">
        <v>2014</v>
      </c>
      <c r="R334" s="18">
        <v>41760</v>
      </c>
      <c r="S334" t="str">
        <f t="shared" si="5"/>
        <v>May</v>
      </c>
    </row>
    <row r="335" spans="1:19" ht="15.75" customHeight="1">
      <c r="A335" s="14" t="s">
        <v>330</v>
      </c>
      <c r="B335" s="14" t="s">
        <v>31</v>
      </c>
      <c r="C335" s="14" t="s">
        <v>32</v>
      </c>
      <c r="D335" s="14" t="s">
        <v>47</v>
      </c>
      <c r="E335" s="14" t="s">
        <v>48</v>
      </c>
      <c r="F335" s="14" t="s">
        <v>81</v>
      </c>
      <c r="G335" s="15">
        <v>10</v>
      </c>
      <c r="H335" s="15">
        <v>20</v>
      </c>
      <c r="I335" s="14">
        <v>448</v>
      </c>
      <c r="J335" s="16">
        <v>4480</v>
      </c>
      <c r="K335" s="17">
        <v>7.0000000000000007E-2</v>
      </c>
      <c r="L335" s="16" t="s">
        <v>97</v>
      </c>
      <c r="M335" s="16">
        <v>8960</v>
      </c>
      <c r="N335" s="16">
        <v>627.20000000000005</v>
      </c>
      <c r="O335" s="16">
        <v>8332.7999999999993</v>
      </c>
      <c r="P335" s="16">
        <v>3852.7999999999993</v>
      </c>
      <c r="Q335" s="14">
        <v>2014</v>
      </c>
      <c r="R335" s="18">
        <v>41791</v>
      </c>
      <c r="S335" t="str">
        <f t="shared" si="5"/>
        <v>Jun</v>
      </c>
    </row>
    <row r="336" spans="1:19" ht="15.75" customHeight="1">
      <c r="A336" s="14" t="s">
        <v>334</v>
      </c>
      <c r="B336" s="14" t="s">
        <v>29</v>
      </c>
      <c r="C336" s="14" t="s">
        <v>30</v>
      </c>
      <c r="D336" s="14" t="s">
        <v>45</v>
      </c>
      <c r="E336" s="14" t="s">
        <v>46</v>
      </c>
      <c r="F336" s="14" t="s">
        <v>81</v>
      </c>
      <c r="G336" s="15">
        <v>10</v>
      </c>
      <c r="H336" s="15">
        <v>20</v>
      </c>
      <c r="I336" s="14">
        <v>3513</v>
      </c>
      <c r="J336" s="16">
        <v>35130</v>
      </c>
      <c r="K336" s="17">
        <v>7.0000000000000007E-2</v>
      </c>
      <c r="L336" s="16" t="s">
        <v>97</v>
      </c>
      <c r="M336" s="16">
        <v>70260</v>
      </c>
      <c r="N336" s="16">
        <v>4918.2000000000007</v>
      </c>
      <c r="O336" s="16">
        <v>65341.8</v>
      </c>
      <c r="P336" s="16">
        <v>30211.800000000003</v>
      </c>
      <c r="Q336" s="14">
        <v>2014</v>
      </c>
      <c r="R336" s="18">
        <v>41821</v>
      </c>
      <c r="S336" t="str">
        <f t="shared" si="5"/>
        <v>Jul</v>
      </c>
    </row>
    <row r="337" spans="1:19" ht="15.75" customHeight="1">
      <c r="A337" s="14" t="s">
        <v>335</v>
      </c>
      <c r="B337" s="14" t="s">
        <v>31</v>
      </c>
      <c r="C337" s="14" t="s">
        <v>32</v>
      </c>
      <c r="D337" s="14" t="s">
        <v>41</v>
      </c>
      <c r="E337" s="14" t="s">
        <v>42</v>
      </c>
      <c r="F337" s="14" t="s">
        <v>81</v>
      </c>
      <c r="G337" s="15">
        <v>10</v>
      </c>
      <c r="H337" s="15">
        <v>20</v>
      </c>
      <c r="I337" s="14">
        <v>2101</v>
      </c>
      <c r="J337" s="16">
        <v>21010</v>
      </c>
      <c r="K337" s="17">
        <v>7.0000000000000007E-2</v>
      </c>
      <c r="L337" s="16" t="s">
        <v>97</v>
      </c>
      <c r="M337" s="16">
        <v>42020</v>
      </c>
      <c r="N337" s="16">
        <v>2941.4</v>
      </c>
      <c r="O337" s="16">
        <v>39078.6</v>
      </c>
      <c r="P337" s="16">
        <v>18068.599999999999</v>
      </c>
      <c r="Q337" s="14">
        <v>2014</v>
      </c>
      <c r="R337" s="18">
        <v>41852</v>
      </c>
      <c r="S337" t="str">
        <f t="shared" si="5"/>
        <v>Aug</v>
      </c>
    </row>
    <row r="338" spans="1:19" ht="15.75" customHeight="1">
      <c r="A338" s="14" t="s">
        <v>336</v>
      </c>
      <c r="B338" s="14" t="s">
        <v>35</v>
      </c>
      <c r="C338" s="14" t="s">
        <v>36</v>
      </c>
      <c r="D338" s="14" t="s">
        <v>41</v>
      </c>
      <c r="E338" s="14" t="s">
        <v>42</v>
      </c>
      <c r="F338" s="14" t="s">
        <v>81</v>
      </c>
      <c r="G338" s="15">
        <v>10</v>
      </c>
      <c r="H338" s="15">
        <v>20</v>
      </c>
      <c r="I338" s="14">
        <v>2931</v>
      </c>
      <c r="J338" s="16">
        <v>29310</v>
      </c>
      <c r="K338" s="17">
        <v>7.0000000000000007E-2</v>
      </c>
      <c r="L338" s="16" t="s">
        <v>97</v>
      </c>
      <c r="M338" s="16">
        <v>58620</v>
      </c>
      <c r="N338" s="16">
        <v>4103.4000000000005</v>
      </c>
      <c r="O338" s="16">
        <v>54516.6</v>
      </c>
      <c r="P338" s="16">
        <v>25206.6</v>
      </c>
      <c r="Q338" s="14">
        <v>2013</v>
      </c>
      <c r="R338" s="18">
        <v>41518</v>
      </c>
      <c r="S338" t="str">
        <f t="shared" si="5"/>
        <v>Sep</v>
      </c>
    </row>
    <row r="339" spans="1:19" ht="15.75" customHeight="1">
      <c r="A339" s="14" t="s">
        <v>226</v>
      </c>
      <c r="B339" s="14" t="s">
        <v>31</v>
      </c>
      <c r="C339" s="14" t="s">
        <v>32</v>
      </c>
      <c r="D339" s="14" t="s">
        <v>39</v>
      </c>
      <c r="E339" s="14" t="s">
        <v>40</v>
      </c>
      <c r="F339" s="14" t="s">
        <v>81</v>
      </c>
      <c r="G339" s="15">
        <v>10</v>
      </c>
      <c r="H339" s="15">
        <v>20</v>
      </c>
      <c r="I339" s="14">
        <v>1535</v>
      </c>
      <c r="J339" s="16">
        <v>15350</v>
      </c>
      <c r="K339" s="17">
        <v>7.0000000000000007E-2</v>
      </c>
      <c r="L339" s="16" t="s">
        <v>97</v>
      </c>
      <c r="M339" s="16">
        <v>30700</v>
      </c>
      <c r="N339" s="16">
        <v>2149</v>
      </c>
      <c r="O339" s="16">
        <v>28551</v>
      </c>
      <c r="P339" s="16">
        <v>13201</v>
      </c>
      <c r="Q339" s="14">
        <v>2014</v>
      </c>
      <c r="R339" s="18">
        <v>41883</v>
      </c>
      <c r="S339" t="str">
        <f t="shared" si="5"/>
        <v>Sep</v>
      </c>
    </row>
    <row r="340" spans="1:19" ht="15.75" customHeight="1">
      <c r="A340" s="14" t="s">
        <v>337</v>
      </c>
      <c r="B340" s="14" t="s">
        <v>29</v>
      </c>
      <c r="C340" s="14" t="s">
        <v>30</v>
      </c>
      <c r="D340" s="14" t="s">
        <v>47</v>
      </c>
      <c r="E340" s="14" t="s">
        <v>48</v>
      </c>
      <c r="F340" s="14" t="s">
        <v>81</v>
      </c>
      <c r="G340" s="15">
        <v>10</v>
      </c>
      <c r="H340" s="15">
        <v>20</v>
      </c>
      <c r="I340" s="14">
        <v>1123</v>
      </c>
      <c r="J340" s="16">
        <v>11230</v>
      </c>
      <c r="K340" s="17">
        <v>7.0000000000000007E-2</v>
      </c>
      <c r="L340" s="16" t="s">
        <v>97</v>
      </c>
      <c r="M340" s="16">
        <v>22460</v>
      </c>
      <c r="N340" s="16">
        <v>1572.2</v>
      </c>
      <c r="O340" s="16">
        <v>20887.8</v>
      </c>
      <c r="P340" s="16">
        <v>9657.7999999999993</v>
      </c>
      <c r="Q340" s="14">
        <v>2013</v>
      </c>
      <c r="R340" s="18">
        <v>41518</v>
      </c>
      <c r="S340" t="str">
        <f t="shared" si="5"/>
        <v>Sep</v>
      </c>
    </row>
    <row r="341" spans="1:19" ht="15.75" customHeight="1">
      <c r="A341" s="14" t="s">
        <v>338</v>
      </c>
      <c r="B341" s="14" t="s">
        <v>27</v>
      </c>
      <c r="C341" s="14" t="s">
        <v>28</v>
      </c>
      <c r="D341" s="14" t="s">
        <v>47</v>
      </c>
      <c r="E341" s="14" t="s">
        <v>48</v>
      </c>
      <c r="F341" s="14" t="s">
        <v>81</v>
      </c>
      <c r="G341" s="15">
        <v>10</v>
      </c>
      <c r="H341" s="15">
        <v>20</v>
      </c>
      <c r="I341" s="14">
        <v>1404</v>
      </c>
      <c r="J341" s="16">
        <v>14040</v>
      </c>
      <c r="K341" s="17">
        <v>7.0000000000000007E-2</v>
      </c>
      <c r="L341" s="16" t="s">
        <v>97</v>
      </c>
      <c r="M341" s="16">
        <v>28080</v>
      </c>
      <c r="N341" s="16">
        <v>1965.6000000000001</v>
      </c>
      <c r="O341" s="16">
        <v>26114.400000000001</v>
      </c>
      <c r="P341" s="16">
        <v>12074.400000000001</v>
      </c>
      <c r="Q341" s="14">
        <v>2013</v>
      </c>
      <c r="R341" s="18">
        <v>41579</v>
      </c>
      <c r="S341" t="str">
        <f t="shared" si="5"/>
        <v>Nov</v>
      </c>
    </row>
    <row r="342" spans="1:19" ht="15.75" customHeight="1">
      <c r="A342" s="14" t="s">
        <v>339</v>
      </c>
      <c r="B342" s="14" t="s">
        <v>33</v>
      </c>
      <c r="C342" s="14" t="s">
        <v>34</v>
      </c>
      <c r="D342" s="14" t="s">
        <v>43</v>
      </c>
      <c r="E342" s="14" t="s">
        <v>44</v>
      </c>
      <c r="F342" s="14" t="s">
        <v>81</v>
      </c>
      <c r="G342" s="15">
        <v>10</v>
      </c>
      <c r="H342" s="15">
        <v>20</v>
      </c>
      <c r="I342" s="14">
        <v>2763</v>
      </c>
      <c r="J342" s="16">
        <v>27630</v>
      </c>
      <c r="K342" s="17">
        <v>7.0000000000000007E-2</v>
      </c>
      <c r="L342" s="16" t="s">
        <v>97</v>
      </c>
      <c r="M342" s="16">
        <v>55260</v>
      </c>
      <c r="N342" s="16">
        <v>3868.2000000000003</v>
      </c>
      <c r="O342" s="16">
        <v>51391.8</v>
      </c>
      <c r="P342" s="16">
        <v>23761.800000000003</v>
      </c>
      <c r="Q342" s="14">
        <v>2013</v>
      </c>
      <c r="R342" s="18">
        <v>41579</v>
      </c>
      <c r="S342" t="str">
        <f t="shared" si="5"/>
        <v>Nov</v>
      </c>
    </row>
    <row r="343" spans="1:19" ht="15.75" customHeight="1">
      <c r="A343" s="14" t="s">
        <v>340</v>
      </c>
      <c r="B343" s="14" t="s">
        <v>29</v>
      </c>
      <c r="C343" s="14" t="s">
        <v>30</v>
      </c>
      <c r="D343" s="14" t="s">
        <v>39</v>
      </c>
      <c r="E343" s="14" t="s">
        <v>40</v>
      </c>
      <c r="F343" s="14" t="s">
        <v>81</v>
      </c>
      <c r="G343" s="15">
        <v>10</v>
      </c>
      <c r="H343" s="15">
        <v>20</v>
      </c>
      <c r="I343" s="14">
        <v>2125</v>
      </c>
      <c r="J343" s="16">
        <v>21250</v>
      </c>
      <c r="K343" s="17">
        <v>7.0000000000000007E-2</v>
      </c>
      <c r="L343" s="16" t="s">
        <v>97</v>
      </c>
      <c r="M343" s="16">
        <v>42500</v>
      </c>
      <c r="N343" s="16">
        <v>2975.0000000000005</v>
      </c>
      <c r="O343" s="16">
        <v>39525</v>
      </c>
      <c r="P343" s="16">
        <v>18275</v>
      </c>
      <c r="Q343" s="14">
        <v>2013</v>
      </c>
      <c r="R343" s="18">
        <v>41609</v>
      </c>
      <c r="S343" t="str">
        <f t="shared" si="5"/>
        <v>Dec</v>
      </c>
    </row>
    <row r="344" spans="1:19" ht="15.75" customHeight="1">
      <c r="A344" s="14" t="s">
        <v>341</v>
      </c>
      <c r="B344" s="14" t="s">
        <v>31</v>
      </c>
      <c r="C344" s="14" t="s">
        <v>32</v>
      </c>
      <c r="D344" s="14" t="s">
        <v>47</v>
      </c>
      <c r="E344" s="14" t="s">
        <v>48</v>
      </c>
      <c r="F344" s="14" t="s">
        <v>82</v>
      </c>
      <c r="G344" s="15">
        <v>120</v>
      </c>
      <c r="H344" s="15">
        <v>180</v>
      </c>
      <c r="I344" s="14">
        <v>1659</v>
      </c>
      <c r="J344" s="16">
        <v>199080</v>
      </c>
      <c r="K344" s="17">
        <v>7.0000000000000007E-2</v>
      </c>
      <c r="L344" s="16" t="s">
        <v>97</v>
      </c>
      <c r="M344" s="16">
        <v>298620</v>
      </c>
      <c r="N344" s="16">
        <v>20903.400000000001</v>
      </c>
      <c r="O344" s="16">
        <v>277716.59999999998</v>
      </c>
      <c r="P344" s="16">
        <v>78636.599999999977</v>
      </c>
      <c r="Q344" s="14">
        <v>2014</v>
      </c>
      <c r="R344" s="18">
        <v>41821</v>
      </c>
      <c r="S344" t="str">
        <f t="shared" si="5"/>
        <v>Jul</v>
      </c>
    </row>
    <row r="345" spans="1:19" ht="15.75" customHeight="1">
      <c r="A345" s="14" t="s">
        <v>133</v>
      </c>
      <c r="B345" s="14" t="s">
        <v>33</v>
      </c>
      <c r="C345" s="14" t="s">
        <v>34</v>
      </c>
      <c r="D345" s="14" t="s">
        <v>39</v>
      </c>
      <c r="E345" s="14" t="s">
        <v>40</v>
      </c>
      <c r="F345" s="14" t="s">
        <v>82</v>
      </c>
      <c r="G345" s="15">
        <v>120</v>
      </c>
      <c r="H345" s="15">
        <v>180</v>
      </c>
      <c r="I345" s="14">
        <v>609</v>
      </c>
      <c r="J345" s="16">
        <v>73080</v>
      </c>
      <c r="K345" s="17">
        <v>7.0000000000000007E-2</v>
      </c>
      <c r="L345" s="16" t="s">
        <v>97</v>
      </c>
      <c r="M345" s="16">
        <v>109620</v>
      </c>
      <c r="N345" s="16">
        <v>7673.4000000000005</v>
      </c>
      <c r="O345" s="16">
        <v>101946.6</v>
      </c>
      <c r="P345" s="16">
        <v>28866.600000000006</v>
      </c>
      <c r="Q345" s="14">
        <v>2014</v>
      </c>
      <c r="R345" s="18">
        <v>41852</v>
      </c>
      <c r="S345" t="str">
        <f t="shared" si="5"/>
        <v>Aug</v>
      </c>
    </row>
    <row r="346" spans="1:19" ht="15.75" customHeight="1">
      <c r="A346" s="14" t="s">
        <v>342</v>
      </c>
      <c r="B346" s="14" t="s">
        <v>29</v>
      </c>
      <c r="C346" s="14" t="s">
        <v>30</v>
      </c>
      <c r="D346" s="14" t="s">
        <v>45</v>
      </c>
      <c r="E346" s="14" t="s">
        <v>46</v>
      </c>
      <c r="F346" s="14" t="s">
        <v>82</v>
      </c>
      <c r="G346" s="15">
        <v>120</v>
      </c>
      <c r="H346" s="15">
        <v>180</v>
      </c>
      <c r="I346" s="14">
        <v>2087</v>
      </c>
      <c r="J346" s="16">
        <v>250440</v>
      </c>
      <c r="K346" s="17">
        <v>7.0000000000000007E-2</v>
      </c>
      <c r="L346" s="16" t="s">
        <v>97</v>
      </c>
      <c r="M346" s="16">
        <v>375660</v>
      </c>
      <c r="N346" s="16">
        <v>26296.2</v>
      </c>
      <c r="O346" s="16">
        <v>349363.8</v>
      </c>
      <c r="P346" s="16">
        <v>98923.799999999988</v>
      </c>
      <c r="Q346" s="14">
        <v>2014</v>
      </c>
      <c r="R346" s="18">
        <v>41883</v>
      </c>
      <c r="S346" t="str">
        <f t="shared" si="5"/>
        <v>Sep</v>
      </c>
    </row>
    <row r="347" spans="1:19" ht="15.75" customHeight="1">
      <c r="A347" s="14" t="s">
        <v>262</v>
      </c>
      <c r="B347" s="14" t="s">
        <v>31</v>
      </c>
      <c r="C347" s="14" t="s">
        <v>32</v>
      </c>
      <c r="D347" s="14" t="s">
        <v>39</v>
      </c>
      <c r="E347" s="14" t="s">
        <v>40</v>
      </c>
      <c r="F347" s="14" t="s">
        <v>82</v>
      </c>
      <c r="G347" s="15">
        <v>120</v>
      </c>
      <c r="H347" s="15">
        <v>180</v>
      </c>
      <c r="I347" s="14">
        <v>1976</v>
      </c>
      <c r="J347" s="16">
        <v>237120</v>
      </c>
      <c r="K347" s="17">
        <v>7.0000000000000007E-2</v>
      </c>
      <c r="L347" s="16" t="s">
        <v>97</v>
      </c>
      <c r="M347" s="16">
        <v>355680</v>
      </c>
      <c r="N347" s="16">
        <v>24897.600000000002</v>
      </c>
      <c r="O347" s="16">
        <v>330782.40000000002</v>
      </c>
      <c r="P347" s="16">
        <v>93662.400000000023</v>
      </c>
      <c r="Q347" s="14">
        <v>2014</v>
      </c>
      <c r="R347" s="18">
        <v>41913</v>
      </c>
      <c r="S347" t="str">
        <f t="shared" si="5"/>
        <v>Oct</v>
      </c>
    </row>
    <row r="348" spans="1:19" ht="15.75" customHeight="1">
      <c r="A348" s="14" t="s">
        <v>209</v>
      </c>
      <c r="B348" s="14" t="s">
        <v>35</v>
      </c>
      <c r="C348" s="14" t="s">
        <v>36</v>
      </c>
      <c r="D348" s="14" t="s">
        <v>39</v>
      </c>
      <c r="E348" s="14" t="s">
        <v>40</v>
      </c>
      <c r="F348" s="14" t="s">
        <v>82</v>
      </c>
      <c r="G348" s="15">
        <v>120</v>
      </c>
      <c r="H348" s="15">
        <v>180</v>
      </c>
      <c r="I348" s="14">
        <v>1421</v>
      </c>
      <c r="J348" s="16">
        <v>170520</v>
      </c>
      <c r="K348" s="17">
        <v>7.0000000000000007E-2</v>
      </c>
      <c r="L348" s="16" t="s">
        <v>97</v>
      </c>
      <c r="M348" s="16">
        <v>255780</v>
      </c>
      <c r="N348" s="16">
        <v>17904.600000000002</v>
      </c>
      <c r="O348" s="16">
        <v>237875.4</v>
      </c>
      <c r="P348" s="16">
        <v>67355.399999999994</v>
      </c>
      <c r="Q348" s="14">
        <v>2013</v>
      </c>
      <c r="R348" s="18">
        <v>41609</v>
      </c>
      <c r="S348" t="str">
        <f t="shared" si="5"/>
        <v>Dec</v>
      </c>
    </row>
    <row r="349" spans="1:19" ht="15.75" customHeight="1">
      <c r="A349" s="14" t="s">
        <v>343</v>
      </c>
      <c r="B349" s="14" t="s">
        <v>35</v>
      </c>
      <c r="C349" s="14" t="s">
        <v>36</v>
      </c>
      <c r="D349" s="14" t="s">
        <v>47</v>
      </c>
      <c r="E349" s="14" t="s">
        <v>48</v>
      </c>
      <c r="F349" s="14" t="s">
        <v>82</v>
      </c>
      <c r="G349" s="15">
        <v>120</v>
      </c>
      <c r="H349" s="15">
        <v>180</v>
      </c>
      <c r="I349" s="14">
        <v>1372</v>
      </c>
      <c r="J349" s="16">
        <v>164640</v>
      </c>
      <c r="K349" s="17">
        <v>7.0000000000000007E-2</v>
      </c>
      <c r="L349" s="16" t="s">
        <v>97</v>
      </c>
      <c r="M349" s="16">
        <v>246960</v>
      </c>
      <c r="N349" s="16">
        <v>17287.2</v>
      </c>
      <c r="O349" s="16">
        <v>229672.8</v>
      </c>
      <c r="P349" s="16">
        <v>65032.799999999988</v>
      </c>
      <c r="Q349" s="14">
        <v>2014</v>
      </c>
      <c r="R349" s="18">
        <v>41974</v>
      </c>
      <c r="S349" t="str">
        <f t="shared" si="5"/>
        <v>Dec</v>
      </c>
    </row>
    <row r="350" spans="1:19" ht="15.75" customHeight="1">
      <c r="A350" s="14" t="s">
        <v>340</v>
      </c>
      <c r="B350" s="14" t="s">
        <v>29</v>
      </c>
      <c r="C350" s="14" t="s">
        <v>30</v>
      </c>
      <c r="D350" s="14" t="s">
        <v>39</v>
      </c>
      <c r="E350" s="14" t="s">
        <v>40</v>
      </c>
      <c r="F350" s="14" t="s">
        <v>82</v>
      </c>
      <c r="G350" s="15">
        <v>120</v>
      </c>
      <c r="H350" s="15">
        <v>180</v>
      </c>
      <c r="I350" s="14">
        <v>588</v>
      </c>
      <c r="J350" s="16">
        <v>70560</v>
      </c>
      <c r="K350" s="17">
        <v>7.0000000000000007E-2</v>
      </c>
      <c r="L350" s="16" t="s">
        <v>97</v>
      </c>
      <c r="M350" s="16">
        <v>105840</v>
      </c>
      <c r="N350" s="16">
        <v>7408.8000000000011</v>
      </c>
      <c r="O350" s="16">
        <v>98431.2</v>
      </c>
      <c r="P350" s="16">
        <v>27871.199999999997</v>
      </c>
      <c r="Q350" s="14">
        <v>2013</v>
      </c>
      <c r="R350" s="18">
        <v>41609</v>
      </c>
      <c r="S350" t="str">
        <f t="shared" si="5"/>
        <v>Dec</v>
      </c>
    </row>
    <row r="351" spans="1:19" ht="15.75" customHeight="1">
      <c r="A351" s="14" t="s">
        <v>344</v>
      </c>
      <c r="B351" s="14" t="s">
        <v>27</v>
      </c>
      <c r="C351" s="14" t="s">
        <v>28</v>
      </c>
      <c r="D351" s="14" t="s">
        <v>43</v>
      </c>
      <c r="E351" s="14" t="s">
        <v>44</v>
      </c>
      <c r="F351" s="14" t="s">
        <v>83</v>
      </c>
      <c r="G351" s="15">
        <v>250</v>
      </c>
      <c r="H351" s="15">
        <v>300</v>
      </c>
      <c r="I351" s="14">
        <v>3244</v>
      </c>
      <c r="J351" s="16">
        <v>811000</v>
      </c>
      <c r="K351" s="17">
        <v>7.0010789149198518E-2</v>
      </c>
      <c r="L351" s="16" t="s">
        <v>97</v>
      </c>
      <c r="M351" s="16">
        <v>973200</v>
      </c>
      <c r="N351" s="16">
        <v>68134.5</v>
      </c>
      <c r="O351" s="16">
        <v>905065.5</v>
      </c>
      <c r="P351" s="16">
        <v>94065.5</v>
      </c>
      <c r="Q351" s="14">
        <v>2014</v>
      </c>
      <c r="R351" s="18">
        <v>41640</v>
      </c>
      <c r="S351" t="str">
        <f t="shared" si="5"/>
        <v>Jan</v>
      </c>
    </row>
    <row r="352" spans="1:19" ht="15.75" customHeight="1">
      <c r="A352" s="14" t="s">
        <v>345</v>
      </c>
      <c r="B352" s="14" t="s">
        <v>31</v>
      </c>
      <c r="C352" s="14" t="s">
        <v>32</v>
      </c>
      <c r="D352" s="14" t="s">
        <v>47</v>
      </c>
      <c r="E352" s="14" t="s">
        <v>48</v>
      </c>
      <c r="F352" s="14" t="s">
        <v>83</v>
      </c>
      <c r="G352" s="15">
        <v>250</v>
      </c>
      <c r="H352" s="15">
        <v>300</v>
      </c>
      <c r="I352" s="14">
        <v>959</v>
      </c>
      <c r="J352" s="16">
        <v>239750</v>
      </c>
      <c r="K352" s="17">
        <v>7.0000000000000007E-2</v>
      </c>
      <c r="L352" s="16" t="s">
        <v>97</v>
      </c>
      <c r="M352" s="16">
        <v>287700</v>
      </c>
      <c r="N352" s="16">
        <v>20139.000000000004</v>
      </c>
      <c r="O352" s="16">
        <v>267561</v>
      </c>
      <c r="P352" s="16">
        <v>27811</v>
      </c>
      <c r="Q352" s="14">
        <v>2014</v>
      </c>
      <c r="R352" s="18">
        <v>41671</v>
      </c>
      <c r="S352" t="str">
        <f t="shared" si="5"/>
        <v>Feb</v>
      </c>
    </row>
    <row r="353" spans="1:19" ht="15.75" customHeight="1">
      <c r="A353" s="14" t="s">
        <v>346</v>
      </c>
      <c r="B353" s="14" t="s">
        <v>33</v>
      </c>
      <c r="C353" s="14" t="s">
        <v>34</v>
      </c>
      <c r="D353" s="14" t="s">
        <v>47</v>
      </c>
      <c r="E353" s="14" t="s">
        <v>48</v>
      </c>
      <c r="F353" s="14" t="s">
        <v>83</v>
      </c>
      <c r="G353" s="15">
        <v>250</v>
      </c>
      <c r="H353" s="15">
        <v>300</v>
      </c>
      <c r="I353" s="14">
        <v>2747</v>
      </c>
      <c r="J353" s="16">
        <v>686750</v>
      </c>
      <c r="K353" s="17">
        <v>7.0000000000000007E-2</v>
      </c>
      <c r="L353" s="16" t="s">
        <v>97</v>
      </c>
      <c r="M353" s="16">
        <v>824100</v>
      </c>
      <c r="N353" s="16">
        <v>57687.000000000007</v>
      </c>
      <c r="O353" s="16">
        <v>766413</v>
      </c>
      <c r="P353" s="16">
        <v>79663</v>
      </c>
      <c r="Q353" s="14">
        <v>2014</v>
      </c>
      <c r="R353" s="18">
        <v>41671</v>
      </c>
      <c r="S353" t="str">
        <f t="shared" si="5"/>
        <v>Feb</v>
      </c>
    </row>
    <row r="354" spans="1:19" ht="15.75" customHeight="1">
      <c r="A354" s="14" t="s">
        <v>347</v>
      </c>
      <c r="B354" s="14" t="s">
        <v>27</v>
      </c>
      <c r="C354" s="14" t="s">
        <v>28</v>
      </c>
      <c r="D354" s="14" t="s">
        <v>45</v>
      </c>
      <c r="E354" s="14" t="s">
        <v>46</v>
      </c>
      <c r="F354" s="14" t="s">
        <v>84</v>
      </c>
      <c r="G354" s="15">
        <v>200</v>
      </c>
      <c r="H354" s="15">
        <v>350</v>
      </c>
      <c r="I354" s="14">
        <v>1645</v>
      </c>
      <c r="J354" s="16">
        <v>329000</v>
      </c>
      <c r="K354" s="17">
        <v>7.0000000000000007E-2</v>
      </c>
      <c r="L354" s="16" t="s">
        <v>97</v>
      </c>
      <c r="M354" s="16">
        <v>575750</v>
      </c>
      <c r="N354" s="16">
        <v>40302.500000000007</v>
      </c>
      <c r="O354" s="16">
        <v>535447.5</v>
      </c>
      <c r="P354" s="16">
        <v>206447.5</v>
      </c>
      <c r="Q354" s="14">
        <v>2014</v>
      </c>
      <c r="R354" s="18">
        <v>41760</v>
      </c>
      <c r="S354" t="str">
        <f t="shared" si="5"/>
        <v>May</v>
      </c>
    </row>
    <row r="355" spans="1:19" ht="15.75" customHeight="1">
      <c r="A355" s="14" t="s">
        <v>226</v>
      </c>
      <c r="B355" s="14" t="s">
        <v>31</v>
      </c>
      <c r="C355" s="14" t="s">
        <v>32</v>
      </c>
      <c r="D355" s="14" t="s">
        <v>39</v>
      </c>
      <c r="E355" s="14" t="s">
        <v>40</v>
      </c>
      <c r="F355" s="14" t="s">
        <v>84</v>
      </c>
      <c r="G355" s="15">
        <v>200</v>
      </c>
      <c r="H355" s="15">
        <v>350</v>
      </c>
      <c r="I355" s="14">
        <v>2876</v>
      </c>
      <c r="J355" s="16">
        <v>575200</v>
      </c>
      <c r="K355" s="17">
        <v>7.0000000000000007E-2</v>
      </c>
      <c r="L355" s="16" t="s">
        <v>97</v>
      </c>
      <c r="M355" s="16">
        <v>1006600</v>
      </c>
      <c r="N355" s="16">
        <v>70462</v>
      </c>
      <c r="O355" s="16">
        <v>936138</v>
      </c>
      <c r="P355" s="16">
        <v>360938</v>
      </c>
      <c r="Q355" s="14">
        <v>2014</v>
      </c>
      <c r="R355" s="18">
        <v>41883</v>
      </c>
      <c r="S355" t="str">
        <f t="shared" si="5"/>
        <v>Sep</v>
      </c>
    </row>
    <row r="356" spans="1:19" ht="15.75" customHeight="1">
      <c r="A356" s="14" t="s">
        <v>348</v>
      </c>
      <c r="B356" s="14" t="s">
        <v>29</v>
      </c>
      <c r="C356" s="14" t="s">
        <v>30</v>
      </c>
      <c r="D356" s="14" t="s">
        <v>45</v>
      </c>
      <c r="E356" s="14" t="s">
        <v>46</v>
      </c>
      <c r="F356" s="14" t="s">
        <v>84</v>
      </c>
      <c r="G356" s="15">
        <v>200</v>
      </c>
      <c r="H356" s="15">
        <v>350</v>
      </c>
      <c r="I356" s="14">
        <v>994</v>
      </c>
      <c r="J356" s="16">
        <v>198800</v>
      </c>
      <c r="K356" s="17">
        <v>7.0000000000000007E-2</v>
      </c>
      <c r="L356" s="16" t="s">
        <v>97</v>
      </c>
      <c r="M356" s="16">
        <v>347900</v>
      </c>
      <c r="N356" s="16">
        <v>24353.000000000004</v>
      </c>
      <c r="O356" s="16">
        <v>323547</v>
      </c>
      <c r="P356" s="16">
        <v>124747</v>
      </c>
      <c r="Q356" s="14">
        <v>2013</v>
      </c>
      <c r="R356" s="18">
        <v>41518</v>
      </c>
      <c r="S356" t="str">
        <f t="shared" si="5"/>
        <v>Sep</v>
      </c>
    </row>
    <row r="357" spans="1:19" ht="15.75" customHeight="1">
      <c r="A357" s="14" t="s">
        <v>349</v>
      </c>
      <c r="B357" s="14" t="s">
        <v>27</v>
      </c>
      <c r="C357" s="14" t="s">
        <v>28</v>
      </c>
      <c r="D357" s="14" t="s">
        <v>39</v>
      </c>
      <c r="E357" s="14" t="s">
        <v>40</v>
      </c>
      <c r="F357" s="14" t="s">
        <v>84</v>
      </c>
      <c r="G357" s="15">
        <v>200</v>
      </c>
      <c r="H357" s="15">
        <v>350</v>
      </c>
      <c r="I357" s="14">
        <v>1118</v>
      </c>
      <c r="J357" s="16">
        <v>223600</v>
      </c>
      <c r="K357" s="17">
        <v>7.0000000000000007E-2</v>
      </c>
      <c r="L357" s="16" t="s">
        <v>97</v>
      </c>
      <c r="M357" s="16">
        <v>391300</v>
      </c>
      <c r="N357" s="16">
        <v>27391.000000000004</v>
      </c>
      <c r="O357" s="16">
        <v>363909</v>
      </c>
      <c r="P357" s="16">
        <v>140309</v>
      </c>
      <c r="Q357" s="14">
        <v>2014</v>
      </c>
      <c r="R357" s="18">
        <v>41944</v>
      </c>
      <c r="S357" t="str">
        <f t="shared" si="5"/>
        <v>Nov</v>
      </c>
    </row>
    <row r="358" spans="1:19" ht="15.75" customHeight="1">
      <c r="A358" s="14" t="s">
        <v>343</v>
      </c>
      <c r="B358" s="14" t="s">
        <v>35</v>
      </c>
      <c r="C358" s="14" t="s">
        <v>36</v>
      </c>
      <c r="D358" s="14" t="s">
        <v>47</v>
      </c>
      <c r="E358" s="14" t="s">
        <v>48</v>
      </c>
      <c r="F358" s="14" t="s">
        <v>84</v>
      </c>
      <c r="G358" s="15">
        <v>200</v>
      </c>
      <c r="H358" s="15">
        <v>350</v>
      </c>
      <c r="I358" s="14">
        <v>1372</v>
      </c>
      <c r="J358" s="16">
        <v>274400</v>
      </c>
      <c r="K358" s="17">
        <v>7.0000000000000007E-2</v>
      </c>
      <c r="L358" s="16" t="s">
        <v>97</v>
      </c>
      <c r="M358" s="16">
        <v>480200</v>
      </c>
      <c r="N358" s="16">
        <v>33614</v>
      </c>
      <c r="O358" s="16">
        <v>446586</v>
      </c>
      <c r="P358" s="16">
        <v>172186</v>
      </c>
      <c r="Q358" s="14">
        <v>2014</v>
      </c>
      <c r="R358" s="18">
        <v>41974</v>
      </c>
      <c r="S358" t="str">
        <f t="shared" si="5"/>
        <v>Dec</v>
      </c>
    </row>
    <row r="359" spans="1:19" ht="15.75" customHeight="1">
      <c r="A359" s="14" t="s">
        <v>129</v>
      </c>
      <c r="B359" s="14" t="s">
        <v>27</v>
      </c>
      <c r="C359" s="14" t="s">
        <v>28</v>
      </c>
      <c r="D359" s="14" t="s">
        <v>39</v>
      </c>
      <c r="E359" s="14" t="s">
        <v>40</v>
      </c>
      <c r="F359" s="14" t="s">
        <v>80</v>
      </c>
      <c r="G359" s="15">
        <v>5</v>
      </c>
      <c r="H359" s="15">
        <v>15</v>
      </c>
      <c r="I359" s="14">
        <v>488</v>
      </c>
      <c r="J359" s="16">
        <v>2440</v>
      </c>
      <c r="K359" s="17">
        <v>7.9999999999999988E-2</v>
      </c>
      <c r="L359" s="16" t="s">
        <v>97</v>
      </c>
      <c r="M359" s="16">
        <v>7320</v>
      </c>
      <c r="N359" s="16">
        <v>585.59999999999991</v>
      </c>
      <c r="O359" s="16">
        <v>6734.4</v>
      </c>
      <c r="P359" s="16">
        <v>4294.3999999999996</v>
      </c>
      <c r="Q359" s="14">
        <v>2014</v>
      </c>
      <c r="R359" s="18">
        <v>41671</v>
      </c>
      <c r="S359" t="str">
        <f t="shared" si="5"/>
        <v>Feb</v>
      </c>
    </row>
    <row r="360" spans="1:19" ht="15.75" customHeight="1">
      <c r="A360" s="14" t="s">
        <v>282</v>
      </c>
      <c r="B360" s="14" t="s">
        <v>35</v>
      </c>
      <c r="C360" s="14" t="s">
        <v>36</v>
      </c>
      <c r="D360" s="14" t="s">
        <v>39</v>
      </c>
      <c r="E360" s="14" t="s">
        <v>40</v>
      </c>
      <c r="F360" s="14" t="s">
        <v>80</v>
      </c>
      <c r="G360" s="15">
        <v>5</v>
      </c>
      <c r="H360" s="15">
        <v>15</v>
      </c>
      <c r="I360" s="14">
        <v>1282</v>
      </c>
      <c r="J360" s="16">
        <v>6410</v>
      </c>
      <c r="K360" s="17">
        <v>7.9999999999999988E-2</v>
      </c>
      <c r="L360" s="16" t="s">
        <v>97</v>
      </c>
      <c r="M360" s="16">
        <v>19230</v>
      </c>
      <c r="N360" s="16">
        <v>1538.3999999999999</v>
      </c>
      <c r="O360" s="16">
        <v>17691.599999999999</v>
      </c>
      <c r="P360" s="16">
        <v>11281.599999999999</v>
      </c>
      <c r="Q360" s="14">
        <v>2014</v>
      </c>
      <c r="R360" s="18">
        <v>41791</v>
      </c>
      <c r="S360" t="str">
        <f t="shared" si="5"/>
        <v>Jun</v>
      </c>
    </row>
    <row r="361" spans="1:19" ht="15.75" customHeight="1">
      <c r="A361" s="14" t="s">
        <v>239</v>
      </c>
      <c r="B361" s="14" t="s">
        <v>27</v>
      </c>
      <c r="C361" s="14" t="s">
        <v>28</v>
      </c>
      <c r="D361" s="14" t="s">
        <v>39</v>
      </c>
      <c r="E361" s="14" t="s">
        <v>40</v>
      </c>
      <c r="F361" s="14" t="s">
        <v>81</v>
      </c>
      <c r="G361" s="15">
        <v>10</v>
      </c>
      <c r="H361" s="15">
        <v>20</v>
      </c>
      <c r="I361" s="14">
        <v>257</v>
      </c>
      <c r="J361" s="16">
        <v>2570</v>
      </c>
      <c r="K361" s="17">
        <v>7.9999999999999988E-2</v>
      </c>
      <c r="L361" s="16" t="s">
        <v>97</v>
      </c>
      <c r="M361" s="16">
        <v>5140</v>
      </c>
      <c r="N361" s="16">
        <v>411.19999999999993</v>
      </c>
      <c r="O361" s="16">
        <v>4728.8</v>
      </c>
      <c r="P361" s="16">
        <v>2158.8000000000002</v>
      </c>
      <c r="Q361" s="14">
        <v>2014</v>
      </c>
      <c r="R361" s="18">
        <v>41760</v>
      </c>
      <c r="S361" t="str">
        <f t="shared" si="5"/>
        <v>May</v>
      </c>
    </row>
    <row r="362" spans="1:19" ht="15.75" customHeight="1">
      <c r="A362" s="14" t="s">
        <v>282</v>
      </c>
      <c r="B362" s="14" t="s">
        <v>35</v>
      </c>
      <c r="C362" s="14" t="s">
        <v>36</v>
      </c>
      <c r="D362" s="14" t="s">
        <v>39</v>
      </c>
      <c r="E362" s="14" t="s">
        <v>40</v>
      </c>
      <c r="F362" s="14" t="s">
        <v>84</v>
      </c>
      <c r="G362" s="15">
        <v>200</v>
      </c>
      <c r="H362" s="15">
        <v>350</v>
      </c>
      <c r="I362" s="14">
        <v>1282</v>
      </c>
      <c r="J362" s="16">
        <v>256400</v>
      </c>
      <c r="K362" s="17">
        <v>7.9999999999999988E-2</v>
      </c>
      <c r="L362" s="16" t="s">
        <v>97</v>
      </c>
      <c r="M362" s="16">
        <v>448700</v>
      </c>
      <c r="N362" s="16">
        <v>35895.999999999993</v>
      </c>
      <c r="O362" s="16">
        <v>412804</v>
      </c>
      <c r="P362" s="16">
        <v>156404</v>
      </c>
      <c r="Q362" s="14">
        <v>2014</v>
      </c>
      <c r="R362" s="18">
        <v>41791</v>
      </c>
      <c r="S362" t="str">
        <f t="shared" si="5"/>
        <v>Jun</v>
      </c>
    </row>
    <row r="363" spans="1:19" ht="15.75" customHeight="1">
      <c r="A363" s="14" t="s">
        <v>350</v>
      </c>
      <c r="B363" s="14" t="s">
        <v>33</v>
      </c>
      <c r="C363" s="14" t="s">
        <v>34</v>
      </c>
      <c r="D363" s="14" t="s">
        <v>45</v>
      </c>
      <c r="E363" s="14" t="s">
        <v>46</v>
      </c>
      <c r="F363" s="14" t="s">
        <v>79</v>
      </c>
      <c r="G363" s="15">
        <v>3</v>
      </c>
      <c r="H363" s="15">
        <v>20</v>
      </c>
      <c r="I363" s="14">
        <v>1540</v>
      </c>
      <c r="J363" s="16">
        <v>4620</v>
      </c>
      <c r="K363" s="17">
        <v>0.08</v>
      </c>
      <c r="L363" s="16" t="s">
        <v>97</v>
      </c>
      <c r="M363" s="16">
        <v>30800</v>
      </c>
      <c r="N363" s="16">
        <v>2464</v>
      </c>
      <c r="O363" s="16">
        <v>28336</v>
      </c>
      <c r="P363" s="16">
        <v>23716</v>
      </c>
      <c r="Q363" s="14">
        <v>2014</v>
      </c>
      <c r="R363" s="18">
        <v>41852</v>
      </c>
      <c r="S363" t="str">
        <f t="shared" si="5"/>
        <v>Aug</v>
      </c>
    </row>
    <row r="364" spans="1:19" ht="15.75" customHeight="1">
      <c r="A364" s="14" t="s">
        <v>351</v>
      </c>
      <c r="B364" s="14" t="s">
        <v>31</v>
      </c>
      <c r="C364" s="14" t="s">
        <v>32</v>
      </c>
      <c r="D364" s="14" t="s">
        <v>41</v>
      </c>
      <c r="E364" s="14" t="s">
        <v>42</v>
      </c>
      <c r="F364" s="14" t="s">
        <v>79</v>
      </c>
      <c r="G364" s="15">
        <v>3</v>
      </c>
      <c r="H364" s="15">
        <v>20</v>
      </c>
      <c r="I364" s="14">
        <v>490</v>
      </c>
      <c r="J364" s="16">
        <v>1470</v>
      </c>
      <c r="K364" s="17">
        <v>0.08</v>
      </c>
      <c r="L364" s="16" t="s">
        <v>97</v>
      </c>
      <c r="M364" s="16">
        <v>9800</v>
      </c>
      <c r="N364" s="16">
        <v>784</v>
      </c>
      <c r="O364" s="16">
        <v>9016</v>
      </c>
      <c r="P364" s="16">
        <v>7546</v>
      </c>
      <c r="Q364" s="14">
        <v>2014</v>
      </c>
      <c r="R364" s="18">
        <v>41944</v>
      </c>
      <c r="S364" t="str">
        <f t="shared" si="5"/>
        <v>Nov</v>
      </c>
    </row>
    <row r="365" spans="1:19" ht="15.75" customHeight="1">
      <c r="A365" s="14" t="s">
        <v>352</v>
      </c>
      <c r="B365" s="14" t="s">
        <v>33</v>
      </c>
      <c r="C365" s="14" t="s">
        <v>34</v>
      </c>
      <c r="D365" s="14" t="s">
        <v>39</v>
      </c>
      <c r="E365" s="14" t="s">
        <v>40</v>
      </c>
      <c r="F365" s="14" t="s">
        <v>79</v>
      </c>
      <c r="G365" s="15">
        <v>3</v>
      </c>
      <c r="H365" s="15">
        <v>20</v>
      </c>
      <c r="I365" s="14">
        <v>1362</v>
      </c>
      <c r="J365" s="16">
        <v>4086</v>
      </c>
      <c r="K365" s="17">
        <v>0.08</v>
      </c>
      <c r="L365" s="16" t="s">
        <v>97</v>
      </c>
      <c r="M365" s="16">
        <v>27240</v>
      </c>
      <c r="N365" s="16">
        <v>2179.1999999999998</v>
      </c>
      <c r="O365" s="16">
        <v>25060.799999999999</v>
      </c>
      <c r="P365" s="16">
        <v>20974.799999999999</v>
      </c>
      <c r="Q365" s="14">
        <v>2014</v>
      </c>
      <c r="R365" s="18">
        <v>41974</v>
      </c>
      <c r="S365" t="str">
        <f t="shared" si="5"/>
        <v>Dec</v>
      </c>
    </row>
    <row r="366" spans="1:19" ht="15.75" customHeight="1">
      <c r="A366" s="14" t="s">
        <v>353</v>
      </c>
      <c r="B366" s="14" t="s">
        <v>31</v>
      </c>
      <c r="C366" s="14" t="s">
        <v>32</v>
      </c>
      <c r="D366" s="14" t="s">
        <v>41</v>
      </c>
      <c r="E366" s="14" t="s">
        <v>42</v>
      </c>
      <c r="F366" s="14" t="s">
        <v>80</v>
      </c>
      <c r="G366" s="15">
        <v>5</v>
      </c>
      <c r="H366" s="15">
        <v>15</v>
      </c>
      <c r="I366" s="14">
        <v>2501</v>
      </c>
      <c r="J366" s="16">
        <v>12505</v>
      </c>
      <c r="K366" s="17">
        <v>0.08</v>
      </c>
      <c r="L366" s="16" t="s">
        <v>97</v>
      </c>
      <c r="M366" s="16">
        <v>37515</v>
      </c>
      <c r="N366" s="16">
        <v>3001.2000000000003</v>
      </c>
      <c r="O366" s="16">
        <v>34513.800000000003</v>
      </c>
      <c r="P366" s="16">
        <v>22008.800000000003</v>
      </c>
      <c r="Q366" s="14">
        <v>2014</v>
      </c>
      <c r="R366" s="18">
        <v>41699</v>
      </c>
      <c r="S366" t="str">
        <f t="shared" si="5"/>
        <v>Mar</v>
      </c>
    </row>
    <row r="367" spans="1:19" ht="15.75" customHeight="1">
      <c r="A367" s="14" t="s">
        <v>326</v>
      </c>
      <c r="B367" s="14" t="s">
        <v>27</v>
      </c>
      <c r="C367" s="14" t="s">
        <v>28</v>
      </c>
      <c r="D367" s="14" t="s">
        <v>39</v>
      </c>
      <c r="E367" s="14" t="s">
        <v>40</v>
      </c>
      <c r="F367" s="14" t="s">
        <v>80</v>
      </c>
      <c r="G367" s="15">
        <v>5</v>
      </c>
      <c r="H367" s="15">
        <v>15</v>
      </c>
      <c r="I367" s="14">
        <v>708</v>
      </c>
      <c r="J367" s="16">
        <v>3540</v>
      </c>
      <c r="K367" s="17">
        <v>0.08</v>
      </c>
      <c r="L367" s="16" t="s">
        <v>97</v>
      </c>
      <c r="M367" s="16">
        <v>10620</v>
      </c>
      <c r="N367" s="16">
        <v>849.6</v>
      </c>
      <c r="O367" s="16">
        <v>9770.4</v>
      </c>
      <c r="P367" s="16">
        <v>6230.4</v>
      </c>
      <c r="Q367" s="14">
        <v>2014</v>
      </c>
      <c r="R367" s="18">
        <v>41791</v>
      </c>
      <c r="S367" t="str">
        <f t="shared" si="5"/>
        <v>Jun</v>
      </c>
    </row>
    <row r="368" spans="1:19" ht="15.75" customHeight="1">
      <c r="A368" s="14" t="s">
        <v>153</v>
      </c>
      <c r="B368" s="14" t="s">
        <v>29</v>
      </c>
      <c r="C368" s="14" t="s">
        <v>30</v>
      </c>
      <c r="D368" s="14" t="s">
        <v>39</v>
      </c>
      <c r="E368" s="14" t="s">
        <v>40</v>
      </c>
      <c r="F368" s="14" t="s">
        <v>80</v>
      </c>
      <c r="G368" s="15">
        <v>5</v>
      </c>
      <c r="H368" s="15">
        <v>15</v>
      </c>
      <c r="I368" s="14">
        <v>645</v>
      </c>
      <c r="J368" s="16">
        <v>3225</v>
      </c>
      <c r="K368" s="17">
        <v>0.08</v>
      </c>
      <c r="L368" s="16" t="s">
        <v>97</v>
      </c>
      <c r="M368" s="16">
        <v>9675</v>
      </c>
      <c r="N368" s="16">
        <v>774</v>
      </c>
      <c r="O368" s="16">
        <v>8901</v>
      </c>
      <c r="P368" s="16">
        <v>5676</v>
      </c>
      <c r="Q368" s="14">
        <v>2014</v>
      </c>
      <c r="R368" s="18">
        <v>41821</v>
      </c>
      <c r="S368" t="str">
        <f t="shared" si="5"/>
        <v>Jul</v>
      </c>
    </row>
    <row r="369" spans="1:19" ht="15.75" customHeight="1">
      <c r="A369" s="14" t="s">
        <v>354</v>
      </c>
      <c r="B369" s="14" t="s">
        <v>31</v>
      </c>
      <c r="C369" s="14" t="s">
        <v>32</v>
      </c>
      <c r="D369" s="14" t="s">
        <v>47</v>
      </c>
      <c r="E369" s="14" t="s">
        <v>48</v>
      </c>
      <c r="F369" s="14" t="s">
        <v>80</v>
      </c>
      <c r="G369" s="15">
        <v>5</v>
      </c>
      <c r="H369" s="15">
        <v>15</v>
      </c>
      <c r="I369" s="14">
        <v>1562</v>
      </c>
      <c r="J369" s="16">
        <v>7810</v>
      </c>
      <c r="K369" s="17">
        <v>0.08</v>
      </c>
      <c r="L369" s="16" t="s">
        <v>97</v>
      </c>
      <c r="M369" s="16">
        <v>23430</v>
      </c>
      <c r="N369" s="16">
        <v>1874.4</v>
      </c>
      <c r="O369" s="16">
        <v>21555.599999999999</v>
      </c>
      <c r="P369" s="16">
        <v>13745.599999999999</v>
      </c>
      <c r="Q369" s="14">
        <v>2014</v>
      </c>
      <c r="R369" s="18">
        <v>41852</v>
      </c>
      <c r="S369" t="str">
        <f t="shared" si="5"/>
        <v>Aug</v>
      </c>
    </row>
    <row r="370" spans="1:19" ht="15.75" customHeight="1">
      <c r="A370" s="14" t="s">
        <v>355</v>
      </c>
      <c r="B370" s="14" t="s">
        <v>27</v>
      </c>
      <c r="C370" s="14" t="s">
        <v>28</v>
      </c>
      <c r="D370" s="14" t="s">
        <v>47</v>
      </c>
      <c r="E370" s="14" t="s">
        <v>48</v>
      </c>
      <c r="F370" s="14" t="s">
        <v>80</v>
      </c>
      <c r="G370" s="15">
        <v>5</v>
      </c>
      <c r="H370" s="15">
        <v>15</v>
      </c>
      <c r="I370" s="14">
        <v>1283</v>
      </c>
      <c r="J370" s="16">
        <v>6415</v>
      </c>
      <c r="K370" s="17">
        <v>0.08</v>
      </c>
      <c r="L370" s="16" t="s">
        <v>97</v>
      </c>
      <c r="M370" s="16">
        <v>19245</v>
      </c>
      <c r="N370" s="16">
        <v>1539.6000000000001</v>
      </c>
      <c r="O370" s="16">
        <v>17705.400000000001</v>
      </c>
      <c r="P370" s="16">
        <v>11290.400000000001</v>
      </c>
      <c r="Q370" s="14">
        <v>2013</v>
      </c>
      <c r="R370" s="18">
        <v>41518</v>
      </c>
      <c r="S370" t="str">
        <f t="shared" si="5"/>
        <v>Sep</v>
      </c>
    </row>
    <row r="371" spans="1:19" ht="15.75" customHeight="1">
      <c r="A371" s="14" t="s">
        <v>356</v>
      </c>
      <c r="B371" s="14" t="s">
        <v>29</v>
      </c>
      <c r="C371" s="14" t="s">
        <v>30</v>
      </c>
      <c r="D371" s="14" t="s">
        <v>41</v>
      </c>
      <c r="E371" s="14" t="s">
        <v>42</v>
      </c>
      <c r="F371" s="14" t="s">
        <v>80</v>
      </c>
      <c r="G371" s="15">
        <v>5</v>
      </c>
      <c r="H371" s="15">
        <v>15</v>
      </c>
      <c r="I371" s="14">
        <v>711</v>
      </c>
      <c r="J371" s="16">
        <v>3555</v>
      </c>
      <c r="K371" s="17">
        <v>0.08</v>
      </c>
      <c r="L371" s="16" t="s">
        <v>97</v>
      </c>
      <c r="M371" s="16">
        <v>10665</v>
      </c>
      <c r="N371" s="16">
        <v>853.2</v>
      </c>
      <c r="O371" s="16">
        <v>9811.7999999999993</v>
      </c>
      <c r="P371" s="16">
        <v>6256.7999999999993</v>
      </c>
      <c r="Q371" s="14">
        <v>2014</v>
      </c>
      <c r="R371" s="18">
        <v>41974</v>
      </c>
      <c r="S371" t="str">
        <f t="shared" si="5"/>
        <v>Dec</v>
      </c>
    </row>
    <row r="372" spans="1:19" ht="15.75" customHeight="1">
      <c r="A372" s="14" t="s">
        <v>357</v>
      </c>
      <c r="B372" s="14" t="s">
        <v>33</v>
      </c>
      <c r="C372" s="14" t="s">
        <v>34</v>
      </c>
      <c r="D372" s="14" t="s">
        <v>45</v>
      </c>
      <c r="E372" s="14" t="s">
        <v>46</v>
      </c>
      <c r="F372" s="14" t="s">
        <v>81</v>
      </c>
      <c r="G372" s="15">
        <v>10</v>
      </c>
      <c r="H372" s="15">
        <v>20</v>
      </c>
      <c r="I372" s="14">
        <v>1114</v>
      </c>
      <c r="J372" s="16">
        <v>11140</v>
      </c>
      <c r="K372" s="17">
        <v>0.08</v>
      </c>
      <c r="L372" s="16" t="s">
        <v>97</v>
      </c>
      <c r="M372" s="16">
        <v>22280</v>
      </c>
      <c r="N372" s="16">
        <v>1782.4</v>
      </c>
      <c r="O372" s="16">
        <v>20497.599999999999</v>
      </c>
      <c r="P372" s="16">
        <v>9357.5999999999985</v>
      </c>
      <c r="Q372" s="14">
        <v>2014</v>
      </c>
      <c r="R372" s="18">
        <v>41699</v>
      </c>
      <c r="S372" t="str">
        <f t="shared" si="5"/>
        <v>Mar</v>
      </c>
    </row>
    <row r="373" spans="1:19" ht="15.75" customHeight="1">
      <c r="A373" s="14" t="s">
        <v>220</v>
      </c>
      <c r="B373" s="14" t="s">
        <v>29</v>
      </c>
      <c r="C373" s="14" t="s">
        <v>30</v>
      </c>
      <c r="D373" s="14" t="s">
        <v>39</v>
      </c>
      <c r="E373" s="14" t="s">
        <v>40</v>
      </c>
      <c r="F373" s="14" t="s">
        <v>81</v>
      </c>
      <c r="G373" s="15">
        <v>10</v>
      </c>
      <c r="H373" s="15">
        <v>20</v>
      </c>
      <c r="I373" s="14">
        <v>1259</v>
      </c>
      <c r="J373" s="16">
        <v>12590</v>
      </c>
      <c r="K373" s="17">
        <v>0.08</v>
      </c>
      <c r="L373" s="16" t="s">
        <v>97</v>
      </c>
      <c r="M373" s="16">
        <v>25180</v>
      </c>
      <c r="N373" s="16">
        <v>2014.4</v>
      </c>
      <c r="O373" s="16">
        <v>23165.599999999999</v>
      </c>
      <c r="P373" s="16">
        <v>10575.599999999999</v>
      </c>
      <c r="Q373" s="14">
        <v>2014</v>
      </c>
      <c r="R373" s="18">
        <v>41730</v>
      </c>
      <c r="S373" t="str">
        <f t="shared" si="5"/>
        <v>Apr</v>
      </c>
    </row>
    <row r="374" spans="1:19" ht="15.75" customHeight="1">
      <c r="A374" s="14" t="s">
        <v>303</v>
      </c>
      <c r="B374" s="14" t="s">
        <v>29</v>
      </c>
      <c r="C374" s="14" t="s">
        <v>30</v>
      </c>
      <c r="D374" s="14" t="s">
        <v>39</v>
      </c>
      <c r="E374" s="14" t="s">
        <v>40</v>
      </c>
      <c r="F374" s="14" t="s">
        <v>81</v>
      </c>
      <c r="G374" s="15">
        <v>10</v>
      </c>
      <c r="H374" s="15">
        <v>20</v>
      </c>
      <c r="I374" s="14">
        <v>1095</v>
      </c>
      <c r="J374" s="16">
        <v>10950</v>
      </c>
      <c r="K374" s="17">
        <v>0.08</v>
      </c>
      <c r="L374" s="16" t="s">
        <v>97</v>
      </c>
      <c r="M374" s="16">
        <v>21900</v>
      </c>
      <c r="N374" s="16">
        <v>1752</v>
      </c>
      <c r="O374" s="16">
        <v>20148</v>
      </c>
      <c r="P374" s="16">
        <v>9198</v>
      </c>
      <c r="Q374" s="14">
        <v>2014</v>
      </c>
      <c r="R374" s="18">
        <v>41760</v>
      </c>
      <c r="S374" t="str">
        <f t="shared" si="5"/>
        <v>May</v>
      </c>
    </row>
    <row r="375" spans="1:19" ht="15.75" customHeight="1">
      <c r="A375" s="14" t="s">
        <v>131</v>
      </c>
      <c r="B375" s="14" t="s">
        <v>29</v>
      </c>
      <c r="C375" s="14" t="s">
        <v>30</v>
      </c>
      <c r="D375" s="14" t="s">
        <v>39</v>
      </c>
      <c r="E375" s="14" t="s">
        <v>40</v>
      </c>
      <c r="F375" s="14" t="s">
        <v>81</v>
      </c>
      <c r="G375" s="15">
        <v>10</v>
      </c>
      <c r="H375" s="15">
        <v>20</v>
      </c>
      <c r="I375" s="14">
        <v>1366</v>
      </c>
      <c r="J375" s="16">
        <v>13660</v>
      </c>
      <c r="K375" s="17">
        <v>0.08</v>
      </c>
      <c r="L375" s="16" t="s">
        <v>97</v>
      </c>
      <c r="M375" s="16">
        <v>27320</v>
      </c>
      <c r="N375" s="16">
        <v>2185.6</v>
      </c>
      <c r="O375" s="16">
        <v>25134.400000000001</v>
      </c>
      <c r="P375" s="16">
        <v>11474.400000000001</v>
      </c>
      <c r="Q375" s="14">
        <v>2014</v>
      </c>
      <c r="R375" s="18">
        <v>41791</v>
      </c>
      <c r="S375" t="str">
        <f t="shared" si="5"/>
        <v>Jun</v>
      </c>
    </row>
    <row r="376" spans="1:19" ht="15.75" customHeight="1">
      <c r="A376" s="14" t="s">
        <v>358</v>
      </c>
      <c r="B376" s="14" t="s">
        <v>33</v>
      </c>
      <c r="C376" s="14" t="s">
        <v>34</v>
      </c>
      <c r="D376" s="14" t="s">
        <v>47</v>
      </c>
      <c r="E376" s="14" t="s">
        <v>48</v>
      </c>
      <c r="F376" s="14" t="s">
        <v>81</v>
      </c>
      <c r="G376" s="15">
        <v>10</v>
      </c>
      <c r="H376" s="15">
        <v>20</v>
      </c>
      <c r="I376" s="14">
        <v>2460</v>
      </c>
      <c r="J376" s="16">
        <v>24600</v>
      </c>
      <c r="K376" s="17">
        <v>0.08</v>
      </c>
      <c r="L376" s="16" t="s">
        <v>97</v>
      </c>
      <c r="M376" s="16">
        <v>49200</v>
      </c>
      <c r="N376" s="16">
        <v>3936</v>
      </c>
      <c r="O376" s="16">
        <v>45264</v>
      </c>
      <c r="P376" s="16">
        <v>20664</v>
      </c>
      <c r="Q376" s="14">
        <v>2014</v>
      </c>
      <c r="R376" s="18">
        <v>41791</v>
      </c>
      <c r="S376" t="str">
        <f t="shared" si="5"/>
        <v>Jun</v>
      </c>
    </row>
    <row r="377" spans="1:19" ht="15.75" customHeight="1">
      <c r="A377" s="14" t="s">
        <v>291</v>
      </c>
      <c r="B377" s="14" t="s">
        <v>35</v>
      </c>
      <c r="C377" s="14" t="s">
        <v>36</v>
      </c>
      <c r="D377" s="14" t="s">
        <v>39</v>
      </c>
      <c r="E377" s="14" t="s">
        <v>40</v>
      </c>
      <c r="F377" s="14" t="s">
        <v>81</v>
      </c>
      <c r="G377" s="15">
        <v>10</v>
      </c>
      <c r="H377" s="15">
        <v>20</v>
      </c>
      <c r="I377" s="14">
        <v>678</v>
      </c>
      <c r="J377" s="16">
        <v>6780</v>
      </c>
      <c r="K377" s="17">
        <v>0.08</v>
      </c>
      <c r="L377" s="16" t="s">
        <v>97</v>
      </c>
      <c r="M377" s="16">
        <v>13560</v>
      </c>
      <c r="N377" s="16">
        <v>1084.8</v>
      </c>
      <c r="O377" s="16">
        <v>12475.2</v>
      </c>
      <c r="P377" s="16">
        <v>5695.2000000000007</v>
      </c>
      <c r="Q377" s="14">
        <v>2014</v>
      </c>
      <c r="R377" s="18">
        <v>41852</v>
      </c>
      <c r="S377" t="str">
        <f t="shared" si="5"/>
        <v>Aug</v>
      </c>
    </row>
    <row r="378" spans="1:19" ht="15.75" customHeight="1">
      <c r="A378" s="14" t="s">
        <v>319</v>
      </c>
      <c r="B378" s="14" t="s">
        <v>29</v>
      </c>
      <c r="C378" s="14" t="s">
        <v>30</v>
      </c>
      <c r="D378" s="14" t="s">
        <v>39</v>
      </c>
      <c r="E378" s="14" t="s">
        <v>40</v>
      </c>
      <c r="F378" s="14" t="s">
        <v>81</v>
      </c>
      <c r="G378" s="15">
        <v>10</v>
      </c>
      <c r="H378" s="15">
        <v>20</v>
      </c>
      <c r="I378" s="14">
        <v>1598</v>
      </c>
      <c r="J378" s="16">
        <v>15980</v>
      </c>
      <c r="K378" s="17">
        <v>0.08</v>
      </c>
      <c r="L378" s="16" t="s">
        <v>97</v>
      </c>
      <c r="M378" s="16">
        <v>31960</v>
      </c>
      <c r="N378" s="16">
        <v>2556.8000000000002</v>
      </c>
      <c r="O378" s="16">
        <v>29403.200000000001</v>
      </c>
      <c r="P378" s="16">
        <v>13423.2</v>
      </c>
      <c r="Q378" s="14">
        <v>2014</v>
      </c>
      <c r="R378" s="18">
        <v>41852</v>
      </c>
      <c r="S378" t="str">
        <f t="shared" si="5"/>
        <v>Aug</v>
      </c>
    </row>
    <row r="379" spans="1:19" ht="15.75" customHeight="1">
      <c r="A379" s="14" t="s">
        <v>227</v>
      </c>
      <c r="B379" s="14" t="s">
        <v>29</v>
      </c>
      <c r="C379" s="14" t="s">
        <v>30</v>
      </c>
      <c r="D379" s="14" t="s">
        <v>39</v>
      </c>
      <c r="E379" s="14" t="s">
        <v>40</v>
      </c>
      <c r="F379" s="14" t="s">
        <v>81</v>
      </c>
      <c r="G379" s="15">
        <v>10</v>
      </c>
      <c r="H379" s="15">
        <v>20</v>
      </c>
      <c r="I379" s="14">
        <v>2409</v>
      </c>
      <c r="J379" s="16">
        <v>24090</v>
      </c>
      <c r="K379" s="17">
        <v>0.08</v>
      </c>
      <c r="L379" s="16" t="s">
        <v>97</v>
      </c>
      <c r="M379" s="16">
        <v>48180</v>
      </c>
      <c r="N379" s="16">
        <v>3854.4</v>
      </c>
      <c r="O379" s="16">
        <v>44325.599999999999</v>
      </c>
      <c r="P379" s="16">
        <v>20235.599999999999</v>
      </c>
      <c r="Q379" s="14">
        <v>2013</v>
      </c>
      <c r="R379" s="18">
        <v>41518</v>
      </c>
      <c r="S379" t="str">
        <f t="shared" si="5"/>
        <v>Sep</v>
      </c>
    </row>
    <row r="380" spans="1:19" ht="15.75" customHeight="1">
      <c r="A380" s="14" t="s">
        <v>126</v>
      </c>
      <c r="B380" s="14" t="s">
        <v>29</v>
      </c>
      <c r="C380" s="14" t="s">
        <v>30</v>
      </c>
      <c r="D380" s="14" t="s">
        <v>39</v>
      </c>
      <c r="E380" s="14" t="s">
        <v>40</v>
      </c>
      <c r="F380" s="14" t="s">
        <v>81</v>
      </c>
      <c r="G380" s="15">
        <v>10</v>
      </c>
      <c r="H380" s="15">
        <v>20</v>
      </c>
      <c r="I380" s="14">
        <v>1934</v>
      </c>
      <c r="J380" s="16">
        <v>19340</v>
      </c>
      <c r="K380" s="17">
        <v>0.08</v>
      </c>
      <c r="L380" s="16" t="s">
        <v>97</v>
      </c>
      <c r="M380" s="16">
        <v>38680</v>
      </c>
      <c r="N380" s="16">
        <v>3094.4</v>
      </c>
      <c r="O380" s="16">
        <v>35585.599999999999</v>
      </c>
      <c r="P380" s="16">
        <v>16245.599999999999</v>
      </c>
      <c r="Q380" s="14">
        <v>2014</v>
      </c>
      <c r="R380" s="18">
        <v>41883</v>
      </c>
      <c r="S380" t="str">
        <f t="shared" si="5"/>
        <v>Sep</v>
      </c>
    </row>
    <row r="381" spans="1:19" ht="15.75" customHeight="1">
      <c r="A381" s="14" t="s">
        <v>315</v>
      </c>
      <c r="B381" s="14" t="s">
        <v>33</v>
      </c>
      <c r="C381" s="14" t="s">
        <v>34</v>
      </c>
      <c r="D381" s="14" t="s">
        <v>39</v>
      </c>
      <c r="E381" s="14" t="s">
        <v>40</v>
      </c>
      <c r="F381" s="14" t="s">
        <v>81</v>
      </c>
      <c r="G381" s="15">
        <v>10</v>
      </c>
      <c r="H381" s="15">
        <v>20</v>
      </c>
      <c r="I381" s="14">
        <v>2993</v>
      </c>
      <c r="J381" s="16">
        <v>29930</v>
      </c>
      <c r="K381" s="17">
        <v>0.08</v>
      </c>
      <c r="L381" s="16" t="s">
        <v>97</v>
      </c>
      <c r="M381" s="16">
        <v>59860</v>
      </c>
      <c r="N381" s="16">
        <v>4788.8</v>
      </c>
      <c r="O381" s="16">
        <v>55071.199999999997</v>
      </c>
      <c r="P381" s="16">
        <v>25141.199999999997</v>
      </c>
      <c r="Q381" s="14">
        <v>2014</v>
      </c>
      <c r="R381" s="18">
        <v>41883</v>
      </c>
      <c r="S381" t="str">
        <f t="shared" si="5"/>
        <v>Sep</v>
      </c>
    </row>
    <row r="382" spans="1:19" ht="15.75" customHeight="1">
      <c r="A382" s="14" t="s">
        <v>273</v>
      </c>
      <c r="B382" s="14" t="s">
        <v>29</v>
      </c>
      <c r="C382" s="14" t="s">
        <v>30</v>
      </c>
      <c r="D382" s="14" t="s">
        <v>39</v>
      </c>
      <c r="E382" s="14" t="s">
        <v>40</v>
      </c>
      <c r="F382" s="14" t="s">
        <v>81</v>
      </c>
      <c r="G382" s="15">
        <v>10</v>
      </c>
      <c r="H382" s="15">
        <v>20</v>
      </c>
      <c r="I382" s="14">
        <v>2146</v>
      </c>
      <c r="J382" s="16">
        <v>21460</v>
      </c>
      <c r="K382" s="17">
        <v>0.08</v>
      </c>
      <c r="L382" s="16" t="s">
        <v>97</v>
      </c>
      <c r="M382" s="16">
        <v>42920</v>
      </c>
      <c r="N382" s="16">
        <v>3433.6</v>
      </c>
      <c r="O382" s="16">
        <v>39486.400000000001</v>
      </c>
      <c r="P382" s="16">
        <v>18026.400000000001</v>
      </c>
      <c r="Q382" s="14">
        <v>2013</v>
      </c>
      <c r="R382" s="18">
        <v>41579</v>
      </c>
      <c r="S382" t="str">
        <f t="shared" si="5"/>
        <v>Nov</v>
      </c>
    </row>
    <row r="383" spans="1:19" ht="15.75" customHeight="1">
      <c r="A383" s="14" t="s">
        <v>214</v>
      </c>
      <c r="B383" s="14" t="s">
        <v>33</v>
      </c>
      <c r="C383" s="14" t="s">
        <v>34</v>
      </c>
      <c r="D383" s="14" t="s">
        <v>39</v>
      </c>
      <c r="E383" s="14" t="s">
        <v>40</v>
      </c>
      <c r="F383" s="14" t="s">
        <v>81</v>
      </c>
      <c r="G383" s="15">
        <v>10</v>
      </c>
      <c r="H383" s="15">
        <v>20</v>
      </c>
      <c r="I383" s="14">
        <v>1946</v>
      </c>
      <c r="J383" s="16">
        <v>19460</v>
      </c>
      <c r="K383" s="17">
        <v>0.08</v>
      </c>
      <c r="L383" s="16" t="s">
        <v>97</v>
      </c>
      <c r="M383" s="16">
        <v>38920</v>
      </c>
      <c r="N383" s="16">
        <v>3113.6</v>
      </c>
      <c r="O383" s="16">
        <v>35806.400000000001</v>
      </c>
      <c r="P383" s="16">
        <v>16346.400000000001</v>
      </c>
      <c r="Q383" s="14">
        <v>2013</v>
      </c>
      <c r="R383" s="18">
        <v>41609</v>
      </c>
      <c r="S383" t="str">
        <f t="shared" si="5"/>
        <v>Dec</v>
      </c>
    </row>
    <row r="384" spans="1:19" ht="15.75" customHeight="1">
      <c r="A384" s="14" t="s">
        <v>352</v>
      </c>
      <c r="B384" s="14" t="s">
        <v>33</v>
      </c>
      <c r="C384" s="14" t="s">
        <v>34</v>
      </c>
      <c r="D384" s="14" t="s">
        <v>39</v>
      </c>
      <c r="E384" s="14" t="s">
        <v>40</v>
      </c>
      <c r="F384" s="14" t="s">
        <v>81</v>
      </c>
      <c r="G384" s="15">
        <v>10</v>
      </c>
      <c r="H384" s="15">
        <v>20</v>
      </c>
      <c r="I384" s="14">
        <v>1362</v>
      </c>
      <c r="J384" s="16">
        <v>13620</v>
      </c>
      <c r="K384" s="17">
        <v>0.08</v>
      </c>
      <c r="L384" s="16" t="s">
        <v>97</v>
      </c>
      <c r="M384" s="16">
        <v>27240</v>
      </c>
      <c r="N384" s="16">
        <v>2179.1999999999998</v>
      </c>
      <c r="O384" s="16">
        <v>25060.799999999999</v>
      </c>
      <c r="P384" s="16">
        <v>11440.8</v>
      </c>
      <c r="Q384" s="14">
        <v>2014</v>
      </c>
      <c r="R384" s="18">
        <v>41974</v>
      </c>
      <c r="S384" t="str">
        <f t="shared" si="5"/>
        <v>Dec</v>
      </c>
    </row>
    <row r="385" spans="1:19" ht="15.75" customHeight="1">
      <c r="A385" s="14" t="s">
        <v>359</v>
      </c>
      <c r="B385" s="14" t="s">
        <v>27</v>
      </c>
      <c r="C385" s="14" t="s">
        <v>28</v>
      </c>
      <c r="D385" s="14" t="s">
        <v>43</v>
      </c>
      <c r="E385" s="14" t="s">
        <v>44</v>
      </c>
      <c r="F385" s="14" t="s">
        <v>82</v>
      </c>
      <c r="G385" s="15">
        <v>120</v>
      </c>
      <c r="H385" s="15">
        <v>180</v>
      </c>
      <c r="I385" s="14">
        <v>598</v>
      </c>
      <c r="J385" s="16">
        <v>71760</v>
      </c>
      <c r="K385" s="17">
        <v>0.08</v>
      </c>
      <c r="L385" s="16" t="s">
        <v>97</v>
      </c>
      <c r="M385" s="16">
        <v>107640</v>
      </c>
      <c r="N385" s="16">
        <v>8611.2000000000007</v>
      </c>
      <c r="O385" s="16">
        <v>99028.800000000003</v>
      </c>
      <c r="P385" s="16">
        <v>27268.800000000003</v>
      </c>
      <c r="Q385" s="14">
        <v>2014</v>
      </c>
      <c r="R385" s="18">
        <v>41699</v>
      </c>
      <c r="S385" t="str">
        <f t="shared" si="5"/>
        <v>Mar</v>
      </c>
    </row>
    <row r="386" spans="1:19" ht="15.75" customHeight="1">
      <c r="A386" s="14" t="s">
        <v>282</v>
      </c>
      <c r="B386" s="14" t="s">
        <v>35</v>
      </c>
      <c r="C386" s="14" t="s">
        <v>36</v>
      </c>
      <c r="D386" s="14" t="s">
        <v>39</v>
      </c>
      <c r="E386" s="14" t="s">
        <v>40</v>
      </c>
      <c r="F386" s="14" t="s">
        <v>82</v>
      </c>
      <c r="G386" s="15">
        <v>120</v>
      </c>
      <c r="H386" s="15">
        <v>180</v>
      </c>
      <c r="I386" s="14">
        <v>2907</v>
      </c>
      <c r="J386" s="16">
        <v>348840</v>
      </c>
      <c r="K386" s="17">
        <v>0.08</v>
      </c>
      <c r="L386" s="16" t="s">
        <v>97</v>
      </c>
      <c r="M386" s="16">
        <v>523260</v>
      </c>
      <c r="N386" s="16">
        <v>41860.800000000003</v>
      </c>
      <c r="O386" s="16">
        <v>481399.2</v>
      </c>
      <c r="P386" s="16">
        <v>132559.20000000001</v>
      </c>
      <c r="Q386" s="14">
        <v>2014</v>
      </c>
      <c r="R386" s="18">
        <v>41791</v>
      </c>
      <c r="S386" t="str">
        <f t="shared" si="5"/>
        <v>Jun</v>
      </c>
    </row>
    <row r="387" spans="1:19" ht="15.75" customHeight="1">
      <c r="A387" s="14" t="s">
        <v>131</v>
      </c>
      <c r="B387" s="14" t="s">
        <v>29</v>
      </c>
      <c r="C387" s="14" t="s">
        <v>30</v>
      </c>
      <c r="D387" s="14" t="s">
        <v>39</v>
      </c>
      <c r="E387" s="14" t="s">
        <v>40</v>
      </c>
      <c r="F387" s="14" t="s">
        <v>82</v>
      </c>
      <c r="G387" s="15">
        <v>120</v>
      </c>
      <c r="H387" s="15">
        <v>180</v>
      </c>
      <c r="I387" s="14">
        <v>2338</v>
      </c>
      <c r="J387" s="16">
        <v>280560</v>
      </c>
      <c r="K387" s="17">
        <v>0.08</v>
      </c>
      <c r="L387" s="16" t="s">
        <v>97</v>
      </c>
      <c r="M387" s="16">
        <v>420840</v>
      </c>
      <c r="N387" s="16">
        <v>33667.199999999997</v>
      </c>
      <c r="O387" s="16">
        <v>387172.8</v>
      </c>
      <c r="P387" s="16">
        <v>106612.79999999999</v>
      </c>
      <c r="Q387" s="14">
        <v>2014</v>
      </c>
      <c r="R387" s="18">
        <v>41791</v>
      </c>
      <c r="S387" t="str">
        <f t="shared" ref="S387:S450" si="6">TEXT(R387,"mmm")</f>
        <v>Jun</v>
      </c>
    </row>
    <row r="388" spans="1:19" ht="15.75" customHeight="1">
      <c r="A388" s="14" t="s">
        <v>360</v>
      </c>
      <c r="B388" s="14" t="s">
        <v>31</v>
      </c>
      <c r="C388" s="14" t="s">
        <v>32</v>
      </c>
      <c r="D388" s="14" t="s">
        <v>47</v>
      </c>
      <c r="E388" s="14" t="s">
        <v>48</v>
      </c>
      <c r="F388" s="14" t="s">
        <v>82</v>
      </c>
      <c r="G388" s="15">
        <v>120</v>
      </c>
      <c r="H388" s="15">
        <v>180</v>
      </c>
      <c r="I388" s="14">
        <v>386</v>
      </c>
      <c r="J388" s="16">
        <v>46320</v>
      </c>
      <c r="K388" s="17">
        <v>0.08</v>
      </c>
      <c r="L388" s="16" t="s">
        <v>97</v>
      </c>
      <c r="M388" s="16">
        <v>69480</v>
      </c>
      <c r="N388" s="16">
        <v>5558.4000000000005</v>
      </c>
      <c r="O388" s="16">
        <v>63921.599999999999</v>
      </c>
      <c r="P388" s="16">
        <v>17601.599999999999</v>
      </c>
      <c r="Q388" s="14">
        <v>2013</v>
      </c>
      <c r="R388" s="18">
        <v>41579</v>
      </c>
      <c r="S388" t="str">
        <f t="shared" si="6"/>
        <v>Nov</v>
      </c>
    </row>
    <row r="389" spans="1:19" ht="15.75" customHeight="1">
      <c r="A389" s="14" t="s">
        <v>361</v>
      </c>
      <c r="B389" s="14" t="s">
        <v>33</v>
      </c>
      <c r="C389" s="14" t="s">
        <v>34</v>
      </c>
      <c r="D389" s="14" t="s">
        <v>47</v>
      </c>
      <c r="E389" s="14" t="s">
        <v>48</v>
      </c>
      <c r="F389" s="14" t="s">
        <v>82</v>
      </c>
      <c r="G389" s="15">
        <v>120</v>
      </c>
      <c r="H389" s="15">
        <v>180</v>
      </c>
      <c r="I389" s="14">
        <v>635</v>
      </c>
      <c r="J389" s="16">
        <v>76200</v>
      </c>
      <c r="K389" s="17">
        <v>0.08</v>
      </c>
      <c r="L389" s="16" t="s">
        <v>97</v>
      </c>
      <c r="M389" s="16">
        <v>114300</v>
      </c>
      <c r="N389" s="16">
        <v>9144</v>
      </c>
      <c r="O389" s="16">
        <v>105156</v>
      </c>
      <c r="P389" s="16">
        <v>28956</v>
      </c>
      <c r="Q389" s="14">
        <v>2014</v>
      </c>
      <c r="R389" s="18">
        <v>41974</v>
      </c>
      <c r="S389" t="str">
        <f t="shared" si="6"/>
        <v>Dec</v>
      </c>
    </row>
    <row r="390" spans="1:19" ht="15.75" customHeight="1">
      <c r="A390" s="14" t="s">
        <v>183</v>
      </c>
      <c r="B390" s="14" t="s">
        <v>31</v>
      </c>
      <c r="C390" s="14" t="s">
        <v>32</v>
      </c>
      <c r="D390" s="14" t="s">
        <v>39</v>
      </c>
      <c r="E390" s="14" t="s">
        <v>40</v>
      </c>
      <c r="F390" s="14" t="s">
        <v>83</v>
      </c>
      <c r="G390" s="15">
        <v>250</v>
      </c>
      <c r="H390" s="15">
        <v>300</v>
      </c>
      <c r="I390" s="14">
        <v>574</v>
      </c>
      <c r="J390" s="16">
        <v>143500</v>
      </c>
      <c r="K390" s="17">
        <v>8.0069686411149824E-2</v>
      </c>
      <c r="L390" s="16" t="s">
        <v>97</v>
      </c>
      <c r="M390" s="16">
        <v>172200</v>
      </c>
      <c r="N390" s="16">
        <v>13788</v>
      </c>
      <c r="O390" s="16">
        <v>158412</v>
      </c>
      <c r="P390" s="16">
        <v>14912</v>
      </c>
      <c r="Q390" s="14">
        <v>2014</v>
      </c>
      <c r="R390" s="18">
        <v>41730</v>
      </c>
      <c r="S390" t="str">
        <f t="shared" si="6"/>
        <v>Apr</v>
      </c>
    </row>
    <row r="391" spans="1:19" ht="15.75" customHeight="1">
      <c r="A391" s="14" t="s">
        <v>131</v>
      </c>
      <c r="B391" s="14" t="s">
        <v>29</v>
      </c>
      <c r="C391" s="14" t="s">
        <v>30</v>
      </c>
      <c r="D391" s="14" t="s">
        <v>39</v>
      </c>
      <c r="E391" s="14" t="s">
        <v>40</v>
      </c>
      <c r="F391" s="14" t="s">
        <v>83</v>
      </c>
      <c r="G391" s="15">
        <v>250</v>
      </c>
      <c r="H391" s="15">
        <v>300</v>
      </c>
      <c r="I391" s="14">
        <v>2338</v>
      </c>
      <c r="J391" s="16">
        <v>584500</v>
      </c>
      <c r="K391" s="17">
        <v>0.08</v>
      </c>
      <c r="L391" s="16" t="s">
        <v>97</v>
      </c>
      <c r="M391" s="16">
        <v>701400</v>
      </c>
      <c r="N391" s="16">
        <v>56112</v>
      </c>
      <c r="O391" s="16">
        <v>645288</v>
      </c>
      <c r="P391" s="16">
        <v>60788</v>
      </c>
      <c r="Q391" s="14">
        <v>2014</v>
      </c>
      <c r="R391" s="18">
        <v>41791</v>
      </c>
      <c r="S391" t="str">
        <f t="shared" si="6"/>
        <v>Jun</v>
      </c>
    </row>
    <row r="392" spans="1:19" ht="15.75" customHeight="1">
      <c r="A392" s="14" t="s">
        <v>292</v>
      </c>
      <c r="B392" s="14" t="s">
        <v>31</v>
      </c>
      <c r="C392" s="14" t="s">
        <v>32</v>
      </c>
      <c r="D392" s="14" t="s">
        <v>39</v>
      </c>
      <c r="E392" s="14" t="s">
        <v>40</v>
      </c>
      <c r="F392" s="14" t="s">
        <v>83</v>
      </c>
      <c r="G392" s="15">
        <v>250</v>
      </c>
      <c r="H392" s="15">
        <v>300</v>
      </c>
      <c r="I392" s="14">
        <v>381</v>
      </c>
      <c r="J392" s="16">
        <v>95250</v>
      </c>
      <c r="K392" s="17">
        <v>0.08</v>
      </c>
      <c r="L392" s="16" t="s">
        <v>97</v>
      </c>
      <c r="M392" s="16">
        <v>114300</v>
      </c>
      <c r="N392" s="16">
        <v>9144</v>
      </c>
      <c r="O392" s="16">
        <v>105156</v>
      </c>
      <c r="P392" s="16">
        <v>9906</v>
      </c>
      <c r="Q392" s="14">
        <v>2014</v>
      </c>
      <c r="R392" s="18">
        <v>41852</v>
      </c>
      <c r="S392" t="str">
        <f t="shared" si="6"/>
        <v>Aug</v>
      </c>
    </row>
    <row r="393" spans="1:19" ht="15.75" customHeight="1">
      <c r="A393" s="14" t="s">
        <v>319</v>
      </c>
      <c r="B393" s="14" t="s">
        <v>29</v>
      </c>
      <c r="C393" s="14" t="s">
        <v>30</v>
      </c>
      <c r="D393" s="14" t="s">
        <v>39</v>
      </c>
      <c r="E393" s="14" t="s">
        <v>40</v>
      </c>
      <c r="F393" s="14" t="s">
        <v>83</v>
      </c>
      <c r="G393" s="15">
        <v>250</v>
      </c>
      <c r="H393" s="15">
        <v>300</v>
      </c>
      <c r="I393" s="14">
        <v>422</v>
      </c>
      <c r="J393" s="16">
        <v>105500</v>
      </c>
      <c r="K393" s="17">
        <v>0.08</v>
      </c>
      <c r="L393" s="16" t="s">
        <v>97</v>
      </c>
      <c r="M393" s="16">
        <v>126600</v>
      </c>
      <c r="N393" s="16">
        <v>10128</v>
      </c>
      <c r="O393" s="16">
        <v>116472</v>
      </c>
      <c r="P393" s="16">
        <v>10972</v>
      </c>
      <c r="Q393" s="14">
        <v>2014</v>
      </c>
      <c r="R393" s="18">
        <v>41852</v>
      </c>
      <c r="S393" t="str">
        <f t="shared" si="6"/>
        <v>Aug</v>
      </c>
    </row>
    <row r="394" spans="1:19" ht="15.75" customHeight="1">
      <c r="A394" s="14" t="s">
        <v>362</v>
      </c>
      <c r="B394" s="14" t="s">
        <v>27</v>
      </c>
      <c r="C394" s="14" t="s">
        <v>28</v>
      </c>
      <c r="D394" s="14" t="s">
        <v>47</v>
      </c>
      <c r="E394" s="14" t="s">
        <v>48</v>
      </c>
      <c r="F394" s="14" t="s">
        <v>83</v>
      </c>
      <c r="G394" s="15">
        <v>250</v>
      </c>
      <c r="H394" s="15">
        <v>300</v>
      </c>
      <c r="I394" s="14">
        <v>2134</v>
      </c>
      <c r="J394" s="16">
        <v>533500</v>
      </c>
      <c r="K394" s="17">
        <v>0.08</v>
      </c>
      <c r="L394" s="16" t="s">
        <v>97</v>
      </c>
      <c r="M394" s="16">
        <v>640200</v>
      </c>
      <c r="N394" s="16">
        <v>51216</v>
      </c>
      <c r="O394" s="16">
        <v>588984</v>
      </c>
      <c r="P394" s="16">
        <v>55484</v>
      </c>
      <c r="Q394" s="14">
        <v>2014</v>
      </c>
      <c r="R394" s="18">
        <v>41883</v>
      </c>
      <c r="S394" t="str">
        <f t="shared" si="6"/>
        <v>Sep</v>
      </c>
    </row>
    <row r="395" spans="1:19" ht="15.75" customHeight="1">
      <c r="A395" s="14" t="s">
        <v>363</v>
      </c>
      <c r="B395" s="14" t="s">
        <v>35</v>
      </c>
      <c r="C395" s="14" t="s">
        <v>36</v>
      </c>
      <c r="D395" s="14" t="s">
        <v>47</v>
      </c>
      <c r="E395" s="14" t="s">
        <v>48</v>
      </c>
      <c r="F395" s="14" t="s">
        <v>83</v>
      </c>
      <c r="G395" s="15">
        <v>250</v>
      </c>
      <c r="H395" s="15">
        <v>300</v>
      </c>
      <c r="I395" s="14">
        <v>808</v>
      </c>
      <c r="J395" s="16">
        <v>202000</v>
      </c>
      <c r="K395" s="17">
        <v>0.08</v>
      </c>
      <c r="L395" s="16" t="s">
        <v>97</v>
      </c>
      <c r="M395" s="16">
        <v>242400</v>
      </c>
      <c r="N395" s="16">
        <v>19392</v>
      </c>
      <c r="O395" s="16">
        <v>223008</v>
      </c>
      <c r="P395" s="16">
        <v>21008</v>
      </c>
      <c r="Q395" s="14">
        <v>2013</v>
      </c>
      <c r="R395" s="18">
        <v>41609</v>
      </c>
      <c r="S395" t="str">
        <f t="shared" si="6"/>
        <v>Dec</v>
      </c>
    </row>
    <row r="396" spans="1:19" ht="15.75" customHeight="1">
      <c r="A396" s="14" t="s">
        <v>326</v>
      </c>
      <c r="B396" s="14" t="s">
        <v>27</v>
      </c>
      <c r="C396" s="14" t="s">
        <v>28</v>
      </c>
      <c r="D396" s="14" t="s">
        <v>39</v>
      </c>
      <c r="E396" s="14" t="s">
        <v>40</v>
      </c>
      <c r="F396" s="14" t="s">
        <v>84</v>
      </c>
      <c r="G396" s="15">
        <v>200</v>
      </c>
      <c r="H396" s="15">
        <v>350</v>
      </c>
      <c r="I396" s="14">
        <v>708</v>
      </c>
      <c r="J396" s="16">
        <v>141600</v>
      </c>
      <c r="K396" s="17">
        <v>0.08</v>
      </c>
      <c r="L396" s="16" t="s">
        <v>97</v>
      </c>
      <c r="M396" s="16">
        <v>247800</v>
      </c>
      <c r="N396" s="16">
        <v>19824</v>
      </c>
      <c r="O396" s="16">
        <v>227976</v>
      </c>
      <c r="P396" s="16">
        <v>86376</v>
      </c>
      <c r="Q396" s="14">
        <v>2014</v>
      </c>
      <c r="R396" s="18">
        <v>41791</v>
      </c>
      <c r="S396" t="str">
        <f t="shared" si="6"/>
        <v>Jun</v>
      </c>
    </row>
    <row r="397" spans="1:19" ht="15.75" customHeight="1">
      <c r="A397" s="14" t="s">
        <v>282</v>
      </c>
      <c r="B397" s="14" t="s">
        <v>35</v>
      </c>
      <c r="C397" s="14" t="s">
        <v>36</v>
      </c>
      <c r="D397" s="14" t="s">
        <v>39</v>
      </c>
      <c r="E397" s="14" t="s">
        <v>40</v>
      </c>
      <c r="F397" s="14" t="s">
        <v>84</v>
      </c>
      <c r="G397" s="15">
        <v>200</v>
      </c>
      <c r="H397" s="15">
        <v>350</v>
      </c>
      <c r="I397" s="14">
        <v>2907</v>
      </c>
      <c r="J397" s="16">
        <v>581400</v>
      </c>
      <c r="K397" s="17">
        <v>0.08</v>
      </c>
      <c r="L397" s="16" t="s">
        <v>97</v>
      </c>
      <c r="M397" s="16">
        <v>1017450</v>
      </c>
      <c r="N397" s="16">
        <v>81396</v>
      </c>
      <c r="O397" s="16">
        <v>936054</v>
      </c>
      <c r="P397" s="16">
        <v>354654</v>
      </c>
      <c r="Q397" s="14">
        <v>2014</v>
      </c>
      <c r="R397" s="18">
        <v>41791</v>
      </c>
      <c r="S397" t="str">
        <f t="shared" si="6"/>
        <v>Jun</v>
      </c>
    </row>
    <row r="398" spans="1:19" ht="15.75" customHeight="1">
      <c r="A398" s="14" t="s">
        <v>131</v>
      </c>
      <c r="B398" s="14" t="s">
        <v>29</v>
      </c>
      <c r="C398" s="14" t="s">
        <v>30</v>
      </c>
      <c r="D398" s="14" t="s">
        <v>39</v>
      </c>
      <c r="E398" s="14" t="s">
        <v>40</v>
      </c>
      <c r="F398" s="14" t="s">
        <v>84</v>
      </c>
      <c r="G398" s="15">
        <v>200</v>
      </c>
      <c r="H398" s="15">
        <v>350</v>
      </c>
      <c r="I398" s="14">
        <v>1366</v>
      </c>
      <c r="J398" s="16">
        <v>273200</v>
      </c>
      <c r="K398" s="17">
        <v>0.08</v>
      </c>
      <c r="L398" s="16" t="s">
        <v>97</v>
      </c>
      <c r="M398" s="16">
        <v>478100</v>
      </c>
      <c r="N398" s="16">
        <v>38248</v>
      </c>
      <c r="O398" s="16">
        <v>439852</v>
      </c>
      <c r="P398" s="16">
        <v>166652</v>
      </c>
      <c r="Q398" s="14">
        <v>2014</v>
      </c>
      <c r="R398" s="18">
        <v>41791</v>
      </c>
      <c r="S398" t="str">
        <f t="shared" si="6"/>
        <v>Jun</v>
      </c>
    </row>
    <row r="399" spans="1:19" ht="15.75" customHeight="1">
      <c r="A399" s="14" t="s">
        <v>358</v>
      </c>
      <c r="B399" s="14" t="s">
        <v>33</v>
      </c>
      <c r="C399" s="14" t="s">
        <v>34</v>
      </c>
      <c r="D399" s="14" t="s">
        <v>47</v>
      </c>
      <c r="E399" s="14" t="s">
        <v>48</v>
      </c>
      <c r="F399" s="14" t="s">
        <v>84</v>
      </c>
      <c r="G399" s="15">
        <v>200</v>
      </c>
      <c r="H399" s="15">
        <v>350</v>
      </c>
      <c r="I399" s="14">
        <v>2460</v>
      </c>
      <c r="J399" s="16">
        <v>492000</v>
      </c>
      <c r="K399" s="17">
        <v>0.08</v>
      </c>
      <c r="L399" s="16" t="s">
        <v>97</v>
      </c>
      <c r="M399" s="16">
        <v>861000</v>
      </c>
      <c r="N399" s="16">
        <v>68880</v>
      </c>
      <c r="O399" s="16">
        <v>792120</v>
      </c>
      <c r="P399" s="16">
        <v>300120</v>
      </c>
      <c r="Q399" s="14">
        <v>2014</v>
      </c>
      <c r="R399" s="18">
        <v>41791</v>
      </c>
      <c r="S399" t="str">
        <f t="shared" si="6"/>
        <v>Jun</v>
      </c>
    </row>
    <row r="400" spans="1:19" ht="15.75" customHeight="1">
      <c r="A400" s="14" t="s">
        <v>364</v>
      </c>
      <c r="B400" s="14" t="s">
        <v>29</v>
      </c>
      <c r="C400" s="14" t="s">
        <v>30</v>
      </c>
      <c r="D400" s="14" t="s">
        <v>39</v>
      </c>
      <c r="E400" s="14" t="s">
        <v>40</v>
      </c>
      <c r="F400" s="14" t="s">
        <v>84</v>
      </c>
      <c r="G400" s="15">
        <v>200</v>
      </c>
      <c r="H400" s="15">
        <v>350</v>
      </c>
      <c r="I400" s="14">
        <v>1520</v>
      </c>
      <c r="J400" s="16">
        <v>304000</v>
      </c>
      <c r="K400" s="17">
        <v>0.08</v>
      </c>
      <c r="L400" s="16" t="s">
        <v>97</v>
      </c>
      <c r="M400" s="16">
        <v>532000</v>
      </c>
      <c r="N400" s="16">
        <v>42560</v>
      </c>
      <c r="O400" s="16">
        <v>489440</v>
      </c>
      <c r="P400" s="16">
        <v>185440</v>
      </c>
      <c r="Q400" s="14">
        <v>2014</v>
      </c>
      <c r="R400" s="18">
        <v>41944</v>
      </c>
      <c r="S400" t="str">
        <f t="shared" si="6"/>
        <v>Nov</v>
      </c>
    </row>
    <row r="401" spans="1:19" ht="15.75" customHeight="1">
      <c r="A401" s="14" t="s">
        <v>356</v>
      </c>
      <c r="B401" s="14" t="s">
        <v>29</v>
      </c>
      <c r="C401" s="14" t="s">
        <v>30</v>
      </c>
      <c r="D401" s="14" t="s">
        <v>41</v>
      </c>
      <c r="E401" s="14" t="s">
        <v>42</v>
      </c>
      <c r="F401" s="14" t="s">
        <v>84</v>
      </c>
      <c r="G401" s="15">
        <v>200</v>
      </c>
      <c r="H401" s="15">
        <v>350</v>
      </c>
      <c r="I401" s="14">
        <v>711</v>
      </c>
      <c r="J401" s="16">
        <v>142200</v>
      </c>
      <c r="K401" s="17">
        <v>0.08</v>
      </c>
      <c r="L401" s="16" t="s">
        <v>97</v>
      </c>
      <c r="M401" s="16">
        <v>248850</v>
      </c>
      <c r="N401" s="16">
        <v>19908</v>
      </c>
      <c r="O401" s="16">
        <v>228942</v>
      </c>
      <c r="P401" s="16">
        <v>86742</v>
      </c>
      <c r="Q401" s="14">
        <v>2014</v>
      </c>
      <c r="R401" s="18">
        <v>41974</v>
      </c>
      <c r="S401" t="str">
        <f t="shared" si="6"/>
        <v>Dec</v>
      </c>
    </row>
    <row r="402" spans="1:19" ht="15.75" customHeight="1">
      <c r="A402" s="14" t="s">
        <v>365</v>
      </c>
      <c r="B402" s="14" t="s">
        <v>33</v>
      </c>
      <c r="C402" s="14" t="s">
        <v>34</v>
      </c>
      <c r="D402" s="14" t="s">
        <v>43</v>
      </c>
      <c r="E402" s="14" t="s">
        <v>44</v>
      </c>
      <c r="F402" s="14" t="s">
        <v>84</v>
      </c>
      <c r="G402" s="15">
        <v>200</v>
      </c>
      <c r="H402" s="15">
        <v>350</v>
      </c>
      <c r="I402" s="14">
        <v>1375</v>
      </c>
      <c r="J402" s="16">
        <v>275000</v>
      </c>
      <c r="K402" s="17">
        <v>0.08</v>
      </c>
      <c r="L402" s="16" t="s">
        <v>97</v>
      </c>
      <c r="M402" s="16">
        <v>481250</v>
      </c>
      <c r="N402" s="16">
        <v>38500</v>
      </c>
      <c r="O402" s="16">
        <v>442750</v>
      </c>
      <c r="P402" s="16">
        <v>167750</v>
      </c>
      <c r="Q402" s="14">
        <v>2013</v>
      </c>
      <c r="R402" s="18">
        <v>41609</v>
      </c>
      <c r="S402" t="str">
        <f t="shared" si="6"/>
        <v>Dec</v>
      </c>
    </row>
    <row r="403" spans="1:19" ht="15.75" customHeight="1">
      <c r="A403" s="14" t="s">
        <v>361</v>
      </c>
      <c r="B403" s="14" t="s">
        <v>33</v>
      </c>
      <c r="C403" s="14" t="s">
        <v>34</v>
      </c>
      <c r="D403" s="14" t="s">
        <v>47</v>
      </c>
      <c r="E403" s="14" t="s">
        <v>48</v>
      </c>
      <c r="F403" s="14" t="s">
        <v>84</v>
      </c>
      <c r="G403" s="15">
        <v>200</v>
      </c>
      <c r="H403" s="15">
        <v>350</v>
      </c>
      <c r="I403" s="14">
        <v>635</v>
      </c>
      <c r="J403" s="16">
        <v>127000</v>
      </c>
      <c r="K403" s="17">
        <v>0.08</v>
      </c>
      <c r="L403" s="16" t="s">
        <v>97</v>
      </c>
      <c r="M403" s="16">
        <v>222250</v>
      </c>
      <c r="N403" s="16">
        <v>17780</v>
      </c>
      <c r="O403" s="16">
        <v>204470</v>
      </c>
      <c r="P403" s="16">
        <v>77470</v>
      </c>
      <c r="Q403" s="14">
        <v>2014</v>
      </c>
      <c r="R403" s="18">
        <v>41974</v>
      </c>
      <c r="S403" t="str">
        <f t="shared" si="6"/>
        <v>Dec</v>
      </c>
    </row>
    <row r="404" spans="1:19" ht="15.75" customHeight="1">
      <c r="A404" s="14" t="s">
        <v>162</v>
      </c>
      <c r="B404" s="14" t="s">
        <v>35</v>
      </c>
      <c r="C404" s="14" t="s">
        <v>36</v>
      </c>
      <c r="D404" s="14" t="s">
        <v>39</v>
      </c>
      <c r="E404" s="14" t="s">
        <v>40</v>
      </c>
      <c r="F404" s="14" t="s">
        <v>83</v>
      </c>
      <c r="G404" s="15">
        <v>250</v>
      </c>
      <c r="H404" s="15">
        <v>300</v>
      </c>
      <c r="I404" s="14">
        <v>436</v>
      </c>
      <c r="J404" s="16">
        <v>109000</v>
      </c>
      <c r="K404" s="17">
        <v>8.0091743119266048E-2</v>
      </c>
      <c r="L404" s="16" t="s">
        <v>97</v>
      </c>
      <c r="M404" s="16">
        <v>130800</v>
      </c>
      <c r="N404" s="16">
        <v>10476</v>
      </c>
      <c r="O404" s="16">
        <v>120324</v>
      </c>
      <c r="P404" s="16">
        <v>11324</v>
      </c>
      <c r="Q404" s="14">
        <v>2014</v>
      </c>
      <c r="R404" s="18">
        <v>41821</v>
      </c>
      <c r="S404" t="str">
        <f t="shared" si="6"/>
        <v>Jul</v>
      </c>
    </row>
    <row r="405" spans="1:19" ht="15.75" customHeight="1">
      <c r="A405" s="14" t="s">
        <v>366</v>
      </c>
      <c r="B405" s="14" t="s">
        <v>27</v>
      </c>
      <c r="C405" s="14" t="s">
        <v>28</v>
      </c>
      <c r="D405" s="14" t="s">
        <v>47</v>
      </c>
      <c r="E405" s="14" t="s">
        <v>48</v>
      </c>
      <c r="F405" s="14" t="s">
        <v>79</v>
      </c>
      <c r="G405" s="15">
        <v>3</v>
      </c>
      <c r="H405" s="15">
        <v>20</v>
      </c>
      <c r="I405" s="14">
        <v>1094</v>
      </c>
      <c r="J405" s="16">
        <v>3282</v>
      </c>
      <c r="K405" s="17">
        <v>0.09</v>
      </c>
      <c r="L405" s="16" t="s">
        <v>97</v>
      </c>
      <c r="M405" s="16">
        <v>21880</v>
      </c>
      <c r="N405" s="16">
        <v>1969.1999999999998</v>
      </c>
      <c r="O405" s="16">
        <v>19910.8</v>
      </c>
      <c r="P405" s="16">
        <v>16628.8</v>
      </c>
      <c r="Q405" s="14">
        <v>2014</v>
      </c>
      <c r="R405" s="18">
        <v>41791</v>
      </c>
      <c r="S405" t="str">
        <f t="shared" si="6"/>
        <v>Jun</v>
      </c>
    </row>
    <row r="406" spans="1:19" ht="15.75" customHeight="1">
      <c r="A406" s="14" t="s">
        <v>367</v>
      </c>
      <c r="B406" s="14" t="s">
        <v>33</v>
      </c>
      <c r="C406" s="14" t="s">
        <v>34</v>
      </c>
      <c r="D406" s="14" t="s">
        <v>43</v>
      </c>
      <c r="E406" s="14" t="s">
        <v>44</v>
      </c>
      <c r="F406" s="14" t="s">
        <v>79</v>
      </c>
      <c r="G406" s="15">
        <v>3</v>
      </c>
      <c r="H406" s="15">
        <v>20</v>
      </c>
      <c r="I406" s="14">
        <v>367</v>
      </c>
      <c r="J406" s="16">
        <v>1101</v>
      </c>
      <c r="K406" s="17">
        <v>0.09</v>
      </c>
      <c r="L406" s="16" t="s">
        <v>97</v>
      </c>
      <c r="M406" s="16">
        <v>7340</v>
      </c>
      <c r="N406" s="16">
        <v>660.6</v>
      </c>
      <c r="O406" s="16">
        <v>6679.4</v>
      </c>
      <c r="P406" s="16">
        <v>5578.4</v>
      </c>
      <c r="Q406" s="14">
        <v>2013</v>
      </c>
      <c r="R406" s="18">
        <v>41548</v>
      </c>
      <c r="S406" t="str">
        <f t="shared" si="6"/>
        <v>Oct</v>
      </c>
    </row>
    <row r="407" spans="1:19" ht="15.75" customHeight="1">
      <c r="A407" s="14" t="s">
        <v>368</v>
      </c>
      <c r="B407" s="14" t="s">
        <v>27</v>
      </c>
      <c r="C407" s="14" t="s">
        <v>28</v>
      </c>
      <c r="D407" s="14" t="s">
        <v>47</v>
      </c>
      <c r="E407" s="14" t="s">
        <v>48</v>
      </c>
      <c r="F407" s="14" t="s">
        <v>80</v>
      </c>
      <c r="G407" s="15">
        <v>5</v>
      </c>
      <c r="H407" s="15">
        <v>15</v>
      </c>
      <c r="I407" s="14">
        <v>3802</v>
      </c>
      <c r="J407" s="16">
        <v>19010</v>
      </c>
      <c r="K407" s="17">
        <v>9.0011835875854818E-2</v>
      </c>
      <c r="L407" s="16" t="s">
        <v>97</v>
      </c>
      <c r="M407" s="16">
        <v>57030</v>
      </c>
      <c r="N407" s="16">
        <v>5133.375</v>
      </c>
      <c r="O407" s="16">
        <v>51896.625</v>
      </c>
      <c r="P407" s="16">
        <v>32886.625</v>
      </c>
      <c r="Q407" s="14">
        <v>2014</v>
      </c>
      <c r="R407" s="18">
        <v>41730</v>
      </c>
      <c r="S407" t="str">
        <f t="shared" si="6"/>
        <v>Apr</v>
      </c>
    </row>
    <row r="408" spans="1:19" ht="15.75" customHeight="1">
      <c r="A408" s="14" t="s">
        <v>157</v>
      </c>
      <c r="B408" s="14" t="s">
        <v>31</v>
      </c>
      <c r="C408" s="14" t="s">
        <v>32</v>
      </c>
      <c r="D408" s="14" t="s">
        <v>39</v>
      </c>
      <c r="E408" s="14" t="s">
        <v>40</v>
      </c>
      <c r="F408" s="14" t="s">
        <v>80</v>
      </c>
      <c r="G408" s="15">
        <v>5</v>
      </c>
      <c r="H408" s="15">
        <v>15</v>
      </c>
      <c r="I408" s="14">
        <v>1666</v>
      </c>
      <c r="J408" s="16">
        <v>8330</v>
      </c>
      <c r="K408" s="17">
        <v>0.09</v>
      </c>
      <c r="L408" s="16" t="s">
        <v>97</v>
      </c>
      <c r="M408" s="16">
        <v>24990</v>
      </c>
      <c r="N408" s="16">
        <v>2249.1</v>
      </c>
      <c r="O408" s="16">
        <v>22740.9</v>
      </c>
      <c r="P408" s="16">
        <v>14410.900000000001</v>
      </c>
      <c r="Q408" s="14">
        <v>2014</v>
      </c>
      <c r="R408" s="18">
        <v>41760</v>
      </c>
      <c r="S408" t="str">
        <f t="shared" si="6"/>
        <v>May</v>
      </c>
    </row>
    <row r="409" spans="1:19" ht="15.75" customHeight="1">
      <c r="A409" s="14" t="s">
        <v>369</v>
      </c>
      <c r="B409" s="14" t="s">
        <v>31</v>
      </c>
      <c r="C409" s="14" t="s">
        <v>32</v>
      </c>
      <c r="D409" s="14" t="s">
        <v>47</v>
      </c>
      <c r="E409" s="14" t="s">
        <v>48</v>
      </c>
      <c r="F409" s="14" t="s">
        <v>80</v>
      </c>
      <c r="G409" s="15">
        <v>5</v>
      </c>
      <c r="H409" s="15">
        <v>15</v>
      </c>
      <c r="I409" s="14">
        <v>322</v>
      </c>
      <c r="J409" s="16">
        <v>1610</v>
      </c>
      <c r="K409" s="17">
        <v>0.09</v>
      </c>
      <c r="L409" s="16" t="s">
        <v>97</v>
      </c>
      <c r="M409" s="16">
        <v>4830</v>
      </c>
      <c r="N409" s="16">
        <v>434.7</v>
      </c>
      <c r="O409" s="16">
        <v>4395.3</v>
      </c>
      <c r="P409" s="16">
        <v>2785.3</v>
      </c>
      <c r="Q409" s="14">
        <v>2013</v>
      </c>
      <c r="R409" s="18">
        <v>41518</v>
      </c>
      <c r="S409" t="str">
        <f t="shared" si="6"/>
        <v>Sep</v>
      </c>
    </row>
    <row r="410" spans="1:19" ht="15.75" customHeight="1">
      <c r="A410" s="14" t="s">
        <v>370</v>
      </c>
      <c r="B410" s="14" t="s">
        <v>27</v>
      </c>
      <c r="C410" s="14" t="s">
        <v>28</v>
      </c>
      <c r="D410" s="14" t="s">
        <v>43</v>
      </c>
      <c r="E410" s="14" t="s">
        <v>44</v>
      </c>
      <c r="F410" s="14" t="s">
        <v>80</v>
      </c>
      <c r="G410" s="15">
        <v>5</v>
      </c>
      <c r="H410" s="15">
        <v>15</v>
      </c>
      <c r="I410" s="14">
        <v>2321</v>
      </c>
      <c r="J410" s="16">
        <v>11605</v>
      </c>
      <c r="K410" s="17">
        <v>0.09</v>
      </c>
      <c r="L410" s="16" t="s">
        <v>97</v>
      </c>
      <c r="M410" s="16">
        <v>34815</v>
      </c>
      <c r="N410" s="16">
        <v>3133.35</v>
      </c>
      <c r="O410" s="16">
        <v>31681.65</v>
      </c>
      <c r="P410" s="16">
        <v>20076.650000000001</v>
      </c>
      <c r="Q410" s="14">
        <v>2014</v>
      </c>
      <c r="R410" s="18">
        <v>41944</v>
      </c>
      <c r="S410" t="str">
        <f t="shared" si="6"/>
        <v>Nov</v>
      </c>
    </row>
    <row r="411" spans="1:19" ht="15.75" customHeight="1">
      <c r="A411" s="14" t="s">
        <v>371</v>
      </c>
      <c r="B411" s="14" t="s">
        <v>31</v>
      </c>
      <c r="C411" s="14" t="s">
        <v>32</v>
      </c>
      <c r="D411" s="14" t="s">
        <v>45</v>
      </c>
      <c r="E411" s="14" t="s">
        <v>46</v>
      </c>
      <c r="F411" s="14" t="s">
        <v>80</v>
      </c>
      <c r="G411" s="15">
        <v>5</v>
      </c>
      <c r="H411" s="15">
        <v>15</v>
      </c>
      <c r="I411" s="14">
        <v>1857</v>
      </c>
      <c r="J411" s="16">
        <v>9285</v>
      </c>
      <c r="K411" s="17">
        <v>0.09</v>
      </c>
      <c r="L411" s="16" t="s">
        <v>97</v>
      </c>
      <c r="M411" s="16">
        <v>27855</v>
      </c>
      <c r="N411" s="16">
        <v>2506.9499999999998</v>
      </c>
      <c r="O411" s="16">
        <v>25348.05</v>
      </c>
      <c r="P411" s="16">
        <v>16063.05</v>
      </c>
      <c r="Q411" s="14">
        <v>2013</v>
      </c>
      <c r="R411" s="18">
        <v>41579</v>
      </c>
      <c r="S411" t="str">
        <f t="shared" si="6"/>
        <v>Nov</v>
      </c>
    </row>
    <row r="412" spans="1:19" ht="15.75" customHeight="1">
      <c r="A412" s="14" t="s">
        <v>266</v>
      </c>
      <c r="B412" s="14" t="s">
        <v>27</v>
      </c>
      <c r="C412" s="14" t="s">
        <v>28</v>
      </c>
      <c r="D412" s="14" t="s">
        <v>39</v>
      </c>
      <c r="E412" s="14" t="s">
        <v>40</v>
      </c>
      <c r="F412" s="14" t="s">
        <v>80</v>
      </c>
      <c r="G412" s="15">
        <v>5</v>
      </c>
      <c r="H412" s="15">
        <v>15</v>
      </c>
      <c r="I412" s="14">
        <v>1611</v>
      </c>
      <c r="J412" s="16">
        <v>8055</v>
      </c>
      <c r="K412" s="17">
        <v>0.09</v>
      </c>
      <c r="L412" s="16" t="s">
        <v>97</v>
      </c>
      <c r="M412" s="16">
        <v>24165</v>
      </c>
      <c r="N412" s="16">
        <v>2174.85</v>
      </c>
      <c r="O412" s="16">
        <v>21990.15</v>
      </c>
      <c r="P412" s="16">
        <v>13935.150000000001</v>
      </c>
      <c r="Q412" s="14">
        <v>2013</v>
      </c>
      <c r="R412" s="18">
        <v>41609</v>
      </c>
      <c r="S412" t="str">
        <f t="shared" si="6"/>
        <v>Dec</v>
      </c>
    </row>
    <row r="413" spans="1:19" ht="15.75" customHeight="1">
      <c r="A413" s="14" t="s">
        <v>372</v>
      </c>
      <c r="B413" s="14" t="s">
        <v>35</v>
      </c>
      <c r="C413" s="14" t="s">
        <v>36</v>
      </c>
      <c r="D413" s="14" t="s">
        <v>45</v>
      </c>
      <c r="E413" s="14" t="s">
        <v>46</v>
      </c>
      <c r="F413" s="14" t="s">
        <v>80</v>
      </c>
      <c r="G413" s="15">
        <v>5</v>
      </c>
      <c r="H413" s="15">
        <v>15</v>
      </c>
      <c r="I413" s="14">
        <v>2797</v>
      </c>
      <c r="J413" s="16">
        <v>13985</v>
      </c>
      <c r="K413" s="17">
        <v>0.09</v>
      </c>
      <c r="L413" s="16" t="s">
        <v>97</v>
      </c>
      <c r="M413" s="16">
        <v>41955</v>
      </c>
      <c r="N413" s="16">
        <v>3775.95</v>
      </c>
      <c r="O413" s="16">
        <v>38179.050000000003</v>
      </c>
      <c r="P413" s="16">
        <v>24194.050000000003</v>
      </c>
      <c r="Q413" s="14">
        <v>2014</v>
      </c>
      <c r="R413" s="18">
        <v>41974</v>
      </c>
      <c r="S413" t="str">
        <f t="shared" si="6"/>
        <v>Dec</v>
      </c>
    </row>
    <row r="414" spans="1:19" ht="15.75" customHeight="1">
      <c r="A414" s="14" t="s">
        <v>373</v>
      </c>
      <c r="B414" s="14" t="s">
        <v>29</v>
      </c>
      <c r="C414" s="14" t="s">
        <v>30</v>
      </c>
      <c r="D414" s="14" t="s">
        <v>47</v>
      </c>
      <c r="E414" s="14" t="s">
        <v>48</v>
      </c>
      <c r="F414" s="14" t="s">
        <v>80</v>
      </c>
      <c r="G414" s="15">
        <v>5</v>
      </c>
      <c r="H414" s="15">
        <v>15</v>
      </c>
      <c r="I414" s="14">
        <v>334</v>
      </c>
      <c r="J414" s="16">
        <v>1670</v>
      </c>
      <c r="K414" s="17">
        <v>0.09</v>
      </c>
      <c r="L414" s="16" t="s">
        <v>97</v>
      </c>
      <c r="M414" s="16">
        <v>5010</v>
      </c>
      <c r="N414" s="16">
        <v>450.9</v>
      </c>
      <c r="O414" s="16">
        <v>4559.1000000000004</v>
      </c>
      <c r="P414" s="16">
        <v>2889.1000000000004</v>
      </c>
      <c r="Q414" s="14">
        <v>2013</v>
      </c>
      <c r="R414" s="18">
        <v>41609</v>
      </c>
      <c r="S414" t="str">
        <f t="shared" si="6"/>
        <v>Dec</v>
      </c>
    </row>
    <row r="415" spans="1:19" ht="15.75" customHeight="1">
      <c r="A415" s="14" t="s">
        <v>374</v>
      </c>
      <c r="B415" s="14" t="s">
        <v>33</v>
      </c>
      <c r="C415" s="14" t="s">
        <v>34</v>
      </c>
      <c r="D415" s="14" t="s">
        <v>47</v>
      </c>
      <c r="E415" s="14" t="s">
        <v>48</v>
      </c>
      <c r="F415" s="14" t="s">
        <v>81</v>
      </c>
      <c r="G415" s="15">
        <v>10</v>
      </c>
      <c r="H415" s="15">
        <v>20</v>
      </c>
      <c r="I415" s="14">
        <v>2565</v>
      </c>
      <c r="J415" s="16">
        <v>25650</v>
      </c>
      <c r="K415" s="17">
        <v>0.09</v>
      </c>
      <c r="L415" s="16" t="s">
        <v>97</v>
      </c>
      <c r="M415" s="16">
        <v>51300</v>
      </c>
      <c r="N415" s="16">
        <v>4617</v>
      </c>
      <c r="O415" s="16">
        <v>46683</v>
      </c>
      <c r="P415" s="16">
        <v>21033</v>
      </c>
      <c r="Q415" s="14">
        <v>2014</v>
      </c>
      <c r="R415" s="18">
        <v>41640</v>
      </c>
      <c r="S415" t="str">
        <f t="shared" si="6"/>
        <v>Jan</v>
      </c>
    </row>
    <row r="416" spans="1:19" ht="15.75" customHeight="1">
      <c r="A416" s="14" t="s">
        <v>142</v>
      </c>
      <c r="B416" s="14" t="s">
        <v>33</v>
      </c>
      <c r="C416" s="14" t="s">
        <v>34</v>
      </c>
      <c r="D416" s="14" t="s">
        <v>39</v>
      </c>
      <c r="E416" s="14" t="s">
        <v>40</v>
      </c>
      <c r="F416" s="14" t="s">
        <v>81</v>
      </c>
      <c r="G416" s="15">
        <v>10</v>
      </c>
      <c r="H416" s="15">
        <v>20</v>
      </c>
      <c r="I416" s="14">
        <v>2417</v>
      </c>
      <c r="J416" s="16">
        <v>24170</v>
      </c>
      <c r="K416" s="17">
        <v>0.09</v>
      </c>
      <c r="L416" s="16" t="s">
        <v>97</v>
      </c>
      <c r="M416" s="16">
        <v>48340</v>
      </c>
      <c r="N416" s="16">
        <v>4350.5999999999995</v>
      </c>
      <c r="O416" s="16">
        <v>43989.4</v>
      </c>
      <c r="P416" s="16">
        <v>19819.400000000001</v>
      </c>
      <c r="Q416" s="14">
        <v>2014</v>
      </c>
      <c r="R416" s="18">
        <v>41640</v>
      </c>
      <c r="S416" t="str">
        <f t="shared" si="6"/>
        <v>Jan</v>
      </c>
    </row>
    <row r="417" spans="1:19" ht="15.75" customHeight="1">
      <c r="A417" s="14" t="s">
        <v>375</v>
      </c>
      <c r="B417" s="14" t="s">
        <v>35</v>
      </c>
      <c r="C417" s="14" t="s">
        <v>36</v>
      </c>
      <c r="D417" s="14" t="s">
        <v>41</v>
      </c>
      <c r="E417" s="14" t="s">
        <v>42</v>
      </c>
      <c r="F417" s="14" t="s">
        <v>81</v>
      </c>
      <c r="G417" s="15">
        <v>10</v>
      </c>
      <c r="H417" s="15">
        <v>20</v>
      </c>
      <c r="I417" s="14">
        <v>3675</v>
      </c>
      <c r="J417" s="16">
        <v>36750</v>
      </c>
      <c r="K417" s="17">
        <v>0.09</v>
      </c>
      <c r="L417" s="16" t="s">
        <v>97</v>
      </c>
      <c r="M417" s="16">
        <v>73500</v>
      </c>
      <c r="N417" s="16">
        <v>6615</v>
      </c>
      <c r="O417" s="16">
        <v>66885</v>
      </c>
      <c r="P417" s="16">
        <v>30135</v>
      </c>
      <c r="Q417" s="14">
        <v>2014</v>
      </c>
      <c r="R417" s="18">
        <v>41730</v>
      </c>
      <c r="S417" t="str">
        <f t="shared" si="6"/>
        <v>Apr</v>
      </c>
    </row>
    <row r="418" spans="1:19" ht="15.75" customHeight="1">
      <c r="A418" s="14" t="s">
        <v>366</v>
      </c>
      <c r="B418" s="14" t="s">
        <v>27</v>
      </c>
      <c r="C418" s="14" t="s">
        <v>28</v>
      </c>
      <c r="D418" s="14" t="s">
        <v>47</v>
      </c>
      <c r="E418" s="14" t="s">
        <v>48</v>
      </c>
      <c r="F418" s="14" t="s">
        <v>81</v>
      </c>
      <c r="G418" s="15">
        <v>10</v>
      </c>
      <c r="H418" s="15">
        <v>20</v>
      </c>
      <c r="I418" s="14">
        <v>1094</v>
      </c>
      <c r="J418" s="16">
        <v>10940</v>
      </c>
      <c r="K418" s="17">
        <v>0.09</v>
      </c>
      <c r="L418" s="16" t="s">
        <v>97</v>
      </c>
      <c r="M418" s="16">
        <v>21880</v>
      </c>
      <c r="N418" s="16">
        <v>1969.1999999999998</v>
      </c>
      <c r="O418" s="16">
        <v>19910.8</v>
      </c>
      <c r="P418" s="16">
        <v>8970.7999999999993</v>
      </c>
      <c r="Q418" s="14">
        <v>2014</v>
      </c>
      <c r="R418" s="18">
        <v>41791</v>
      </c>
      <c r="S418" t="str">
        <f t="shared" si="6"/>
        <v>Jun</v>
      </c>
    </row>
    <row r="419" spans="1:19" ht="15.75" customHeight="1">
      <c r="A419" s="14" t="s">
        <v>376</v>
      </c>
      <c r="B419" s="14" t="s">
        <v>31</v>
      </c>
      <c r="C419" s="14" t="s">
        <v>32</v>
      </c>
      <c r="D419" s="14" t="s">
        <v>41</v>
      </c>
      <c r="E419" s="14" t="s">
        <v>42</v>
      </c>
      <c r="F419" s="14" t="s">
        <v>81</v>
      </c>
      <c r="G419" s="15">
        <v>10</v>
      </c>
      <c r="H419" s="15">
        <v>20</v>
      </c>
      <c r="I419" s="14">
        <v>1227</v>
      </c>
      <c r="J419" s="16">
        <v>12270</v>
      </c>
      <c r="K419" s="17">
        <v>0.09</v>
      </c>
      <c r="L419" s="16" t="s">
        <v>97</v>
      </c>
      <c r="M419" s="16">
        <v>24540</v>
      </c>
      <c r="N419" s="16">
        <v>2208.6</v>
      </c>
      <c r="O419" s="16">
        <v>22331.4</v>
      </c>
      <c r="P419" s="16">
        <v>10061.400000000001</v>
      </c>
      <c r="Q419" s="14">
        <v>2014</v>
      </c>
      <c r="R419" s="18">
        <v>41913</v>
      </c>
      <c r="S419" t="str">
        <f t="shared" si="6"/>
        <v>Oct</v>
      </c>
    </row>
    <row r="420" spans="1:19" ht="15.75" customHeight="1">
      <c r="A420" s="14" t="s">
        <v>367</v>
      </c>
      <c r="B420" s="14" t="s">
        <v>33</v>
      </c>
      <c r="C420" s="14" t="s">
        <v>34</v>
      </c>
      <c r="D420" s="14" t="s">
        <v>43</v>
      </c>
      <c r="E420" s="14" t="s">
        <v>44</v>
      </c>
      <c r="F420" s="14" t="s">
        <v>81</v>
      </c>
      <c r="G420" s="15">
        <v>10</v>
      </c>
      <c r="H420" s="15">
        <v>20</v>
      </c>
      <c r="I420" s="14">
        <v>367</v>
      </c>
      <c r="J420" s="16">
        <v>3670</v>
      </c>
      <c r="K420" s="17">
        <v>0.09</v>
      </c>
      <c r="L420" s="16" t="s">
        <v>97</v>
      </c>
      <c r="M420" s="16">
        <v>7340</v>
      </c>
      <c r="N420" s="16">
        <v>660.6</v>
      </c>
      <c r="O420" s="16">
        <v>6679.4</v>
      </c>
      <c r="P420" s="16">
        <v>3009.3999999999996</v>
      </c>
      <c r="Q420" s="14">
        <v>2013</v>
      </c>
      <c r="R420" s="18">
        <v>41548</v>
      </c>
      <c r="S420" t="str">
        <f t="shared" si="6"/>
        <v>Oct</v>
      </c>
    </row>
    <row r="421" spans="1:19" ht="15.75" customHeight="1">
      <c r="A421" s="14" t="s">
        <v>377</v>
      </c>
      <c r="B421" s="14" t="s">
        <v>31</v>
      </c>
      <c r="C421" s="14" t="s">
        <v>32</v>
      </c>
      <c r="D421" s="14" t="s">
        <v>47</v>
      </c>
      <c r="E421" s="14" t="s">
        <v>48</v>
      </c>
      <c r="F421" s="14" t="s">
        <v>81</v>
      </c>
      <c r="G421" s="15">
        <v>10</v>
      </c>
      <c r="H421" s="15">
        <v>20</v>
      </c>
      <c r="I421" s="14">
        <v>1324</v>
      </c>
      <c r="J421" s="16">
        <v>13240</v>
      </c>
      <c r="K421" s="17">
        <v>0.09</v>
      </c>
      <c r="L421" s="16" t="s">
        <v>97</v>
      </c>
      <c r="M421" s="16">
        <v>26480</v>
      </c>
      <c r="N421" s="16">
        <v>2383.1999999999998</v>
      </c>
      <c r="O421" s="16">
        <v>24096.799999999999</v>
      </c>
      <c r="P421" s="16">
        <v>10856.8</v>
      </c>
      <c r="Q421" s="14">
        <v>2014</v>
      </c>
      <c r="R421" s="18">
        <v>41944</v>
      </c>
      <c r="S421" t="str">
        <f t="shared" si="6"/>
        <v>Nov</v>
      </c>
    </row>
    <row r="422" spans="1:19" ht="15.75" customHeight="1">
      <c r="A422" s="14" t="s">
        <v>378</v>
      </c>
      <c r="B422" s="14" t="s">
        <v>29</v>
      </c>
      <c r="C422" s="14" t="s">
        <v>30</v>
      </c>
      <c r="D422" s="14" t="s">
        <v>43</v>
      </c>
      <c r="E422" s="14" t="s">
        <v>44</v>
      </c>
      <c r="F422" s="14" t="s">
        <v>81</v>
      </c>
      <c r="G422" s="15">
        <v>10</v>
      </c>
      <c r="H422" s="15">
        <v>20</v>
      </c>
      <c r="I422" s="14">
        <v>1775</v>
      </c>
      <c r="J422" s="16">
        <v>17750</v>
      </c>
      <c r="K422" s="17">
        <v>0.09</v>
      </c>
      <c r="L422" s="16" t="s">
        <v>97</v>
      </c>
      <c r="M422" s="16">
        <v>35500</v>
      </c>
      <c r="N422" s="16">
        <v>3195</v>
      </c>
      <c r="O422" s="16">
        <v>32305</v>
      </c>
      <c r="P422" s="16">
        <v>14555</v>
      </c>
      <c r="Q422" s="14">
        <v>2013</v>
      </c>
      <c r="R422" s="18">
        <v>41579</v>
      </c>
      <c r="S422" t="str">
        <f t="shared" si="6"/>
        <v>Nov</v>
      </c>
    </row>
    <row r="423" spans="1:19" ht="15.75" customHeight="1">
      <c r="A423" s="14" t="s">
        <v>372</v>
      </c>
      <c r="B423" s="14" t="s">
        <v>35</v>
      </c>
      <c r="C423" s="14" t="s">
        <v>36</v>
      </c>
      <c r="D423" s="14" t="s">
        <v>45</v>
      </c>
      <c r="E423" s="14" t="s">
        <v>46</v>
      </c>
      <c r="F423" s="14" t="s">
        <v>81</v>
      </c>
      <c r="G423" s="15">
        <v>10</v>
      </c>
      <c r="H423" s="15">
        <v>20</v>
      </c>
      <c r="I423" s="14">
        <v>2797</v>
      </c>
      <c r="J423" s="16">
        <v>27970</v>
      </c>
      <c r="K423" s="17">
        <v>0.09</v>
      </c>
      <c r="L423" s="16" t="s">
        <v>97</v>
      </c>
      <c r="M423" s="16">
        <v>55940</v>
      </c>
      <c r="N423" s="16">
        <v>5034.5999999999995</v>
      </c>
      <c r="O423" s="16">
        <v>50905.4</v>
      </c>
      <c r="P423" s="16">
        <v>22935.4</v>
      </c>
      <c r="Q423" s="14">
        <v>2014</v>
      </c>
      <c r="R423" s="18">
        <v>41974</v>
      </c>
      <c r="S423" t="str">
        <f t="shared" si="6"/>
        <v>Dec</v>
      </c>
    </row>
    <row r="424" spans="1:19" ht="15.75" customHeight="1">
      <c r="A424" s="14" t="s">
        <v>379</v>
      </c>
      <c r="B424" s="14" t="s">
        <v>33</v>
      </c>
      <c r="C424" s="14" t="s">
        <v>34</v>
      </c>
      <c r="D424" s="14" t="s">
        <v>41</v>
      </c>
      <c r="E424" s="14" t="s">
        <v>42</v>
      </c>
      <c r="F424" s="14" t="s">
        <v>82</v>
      </c>
      <c r="G424" s="15">
        <v>120</v>
      </c>
      <c r="H424" s="15">
        <v>180</v>
      </c>
      <c r="I424" s="14">
        <v>245</v>
      </c>
      <c r="J424" s="16">
        <v>29400</v>
      </c>
      <c r="K424" s="17">
        <v>0.09</v>
      </c>
      <c r="L424" s="16" t="s">
        <v>97</v>
      </c>
      <c r="M424" s="16">
        <v>44100</v>
      </c>
      <c r="N424" s="16">
        <v>3969</v>
      </c>
      <c r="O424" s="16">
        <v>40131</v>
      </c>
      <c r="P424" s="16">
        <v>10731</v>
      </c>
      <c r="Q424" s="14">
        <v>2014</v>
      </c>
      <c r="R424" s="18">
        <v>41760</v>
      </c>
      <c r="S424" t="str">
        <f t="shared" si="6"/>
        <v>May</v>
      </c>
    </row>
    <row r="425" spans="1:19" ht="15.75" customHeight="1">
      <c r="A425" s="14" t="s">
        <v>380</v>
      </c>
      <c r="B425" s="14" t="s">
        <v>27</v>
      </c>
      <c r="C425" s="14" t="s">
        <v>28</v>
      </c>
      <c r="D425" s="14" t="s">
        <v>47</v>
      </c>
      <c r="E425" s="14" t="s">
        <v>48</v>
      </c>
      <c r="F425" s="14" t="s">
        <v>82</v>
      </c>
      <c r="G425" s="15">
        <v>120</v>
      </c>
      <c r="H425" s="15">
        <v>180</v>
      </c>
      <c r="I425" s="14">
        <v>3793</v>
      </c>
      <c r="J425" s="16">
        <v>455160</v>
      </c>
      <c r="K425" s="17">
        <v>9.0011863959926178E-2</v>
      </c>
      <c r="L425" s="16" t="s">
        <v>97</v>
      </c>
      <c r="M425" s="16">
        <v>682740</v>
      </c>
      <c r="N425" s="16">
        <v>61454.7</v>
      </c>
      <c r="O425" s="16">
        <v>621285.30000000005</v>
      </c>
      <c r="P425" s="16">
        <v>166125.30000000005</v>
      </c>
      <c r="Q425" s="14">
        <v>2014</v>
      </c>
      <c r="R425" s="18">
        <v>41821</v>
      </c>
      <c r="S425" t="str">
        <f t="shared" si="6"/>
        <v>Jul</v>
      </c>
    </row>
    <row r="426" spans="1:19" ht="15.75" customHeight="1">
      <c r="A426" s="14" t="s">
        <v>153</v>
      </c>
      <c r="B426" s="14" t="s">
        <v>29</v>
      </c>
      <c r="C426" s="14" t="s">
        <v>30</v>
      </c>
      <c r="D426" s="14" t="s">
        <v>39</v>
      </c>
      <c r="E426" s="14" t="s">
        <v>40</v>
      </c>
      <c r="F426" s="14" t="s">
        <v>82</v>
      </c>
      <c r="G426" s="15">
        <v>120</v>
      </c>
      <c r="H426" s="15">
        <v>180</v>
      </c>
      <c r="I426" s="14">
        <v>1307</v>
      </c>
      <c r="J426" s="16">
        <v>156840</v>
      </c>
      <c r="K426" s="17">
        <v>0.09</v>
      </c>
      <c r="L426" s="16" t="s">
        <v>97</v>
      </c>
      <c r="M426" s="16">
        <v>235260</v>
      </c>
      <c r="N426" s="16">
        <v>21173.399999999998</v>
      </c>
      <c r="O426" s="16">
        <v>214086.6</v>
      </c>
      <c r="P426" s="16">
        <v>57246.600000000006</v>
      </c>
      <c r="Q426" s="14">
        <v>2014</v>
      </c>
      <c r="R426" s="18">
        <v>41821</v>
      </c>
      <c r="S426" t="str">
        <f t="shared" si="6"/>
        <v>Jul</v>
      </c>
    </row>
    <row r="427" spans="1:19" ht="15.75" customHeight="1">
      <c r="A427" s="14" t="s">
        <v>381</v>
      </c>
      <c r="B427" s="14" t="s">
        <v>27</v>
      </c>
      <c r="C427" s="14" t="s">
        <v>28</v>
      </c>
      <c r="D427" s="14" t="s">
        <v>45</v>
      </c>
      <c r="E427" s="14" t="s">
        <v>46</v>
      </c>
      <c r="F427" s="14" t="s">
        <v>82</v>
      </c>
      <c r="G427" s="15">
        <v>120</v>
      </c>
      <c r="H427" s="15">
        <v>180</v>
      </c>
      <c r="I427" s="14">
        <v>567</v>
      </c>
      <c r="J427" s="16">
        <v>68040</v>
      </c>
      <c r="K427" s="17">
        <v>0.09</v>
      </c>
      <c r="L427" s="16" t="s">
        <v>97</v>
      </c>
      <c r="M427" s="16">
        <v>102060</v>
      </c>
      <c r="N427" s="16">
        <v>9185.4</v>
      </c>
      <c r="O427" s="16">
        <v>92874.6</v>
      </c>
      <c r="P427" s="16">
        <v>24834.600000000006</v>
      </c>
      <c r="Q427" s="14">
        <v>2014</v>
      </c>
      <c r="R427" s="18">
        <v>41883</v>
      </c>
      <c r="S427" t="str">
        <f t="shared" si="6"/>
        <v>Sep</v>
      </c>
    </row>
    <row r="428" spans="1:19" ht="15.75" customHeight="1">
      <c r="A428" s="14" t="s">
        <v>382</v>
      </c>
      <c r="B428" s="14" t="s">
        <v>33</v>
      </c>
      <c r="C428" s="14" t="s">
        <v>34</v>
      </c>
      <c r="D428" s="14" t="s">
        <v>45</v>
      </c>
      <c r="E428" s="14" t="s">
        <v>46</v>
      </c>
      <c r="F428" s="14" t="s">
        <v>82</v>
      </c>
      <c r="G428" s="15">
        <v>120</v>
      </c>
      <c r="H428" s="15">
        <v>180</v>
      </c>
      <c r="I428" s="14">
        <v>2110</v>
      </c>
      <c r="J428" s="16">
        <v>253200</v>
      </c>
      <c r="K428" s="17">
        <v>0.09</v>
      </c>
      <c r="L428" s="16" t="s">
        <v>97</v>
      </c>
      <c r="M428" s="16">
        <v>379800</v>
      </c>
      <c r="N428" s="16">
        <v>34182</v>
      </c>
      <c r="O428" s="16">
        <v>345618</v>
      </c>
      <c r="P428" s="16">
        <v>92418</v>
      </c>
      <c r="Q428" s="14">
        <v>2014</v>
      </c>
      <c r="R428" s="18">
        <v>41883</v>
      </c>
      <c r="S428" t="str">
        <f t="shared" si="6"/>
        <v>Sep</v>
      </c>
    </row>
    <row r="429" spans="1:19" ht="15.75" customHeight="1">
      <c r="A429" s="14" t="s">
        <v>383</v>
      </c>
      <c r="B429" s="14" t="s">
        <v>27</v>
      </c>
      <c r="C429" s="14" t="s">
        <v>28</v>
      </c>
      <c r="D429" s="14" t="s">
        <v>39</v>
      </c>
      <c r="E429" s="14" t="s">
        <v>40</v>
      </c>
      <c r="F429" s="14" t="s">
        <v>82</v>
      </c>
      <c r="G429" s="15">
        <v>120</v>
      </c>
      <c r="H429" s="15">
        <v>180</v>
      </c>
      <c r="I429" s="14">
        <v>1269</v>
      </c>
      <c r="J429" s="16">
        <v>152280</v>
      </c>
      <c r="K429" s="17">
        <v>0.09</v>
      </c>
      <c r="L429" s="16" t="s">
        <v>97</v>
      </c>
      <c r="M429" s="16">
        <v>228420</v>
      </c>
      <c r="N429" s="16">
        <v>20557.8</v>
      </c>
      <c r="O429" s="16">
        <v>207862.2</v>
      </c>
      <c r="P429" s="16">
        <v>55582.200000000012</v>
      </c>
      <c r="Q429" s="14">
        <v>2014</v>
      </c>
      <c r="R429" s="18">
        <v>41913</v>
      </c>
      <c r="S429" t="str">
        <f t="shared" si="6"/>
        <v>Oct</v>
      </c>
    </row>
    <row r="430" spans="1:19" ht="15.75" customHeight="1">
      <c r="A430" s="14" t="s">
        <v>384</v>
      </c>
      <c r="B430" s="14" t="s">
        <v>35</v>
      </c>
      <c r="C430" s="14" t="s">
        <v>36</v>
      </c>
      <c r="D430" s="14" t="s">
        <v>43</v>
      </c>
      <c r="E430" s="14" t="s">
        <v>44</v>
      </c>
      <c r="F430" s="14" t="s">
        <v>83</v>
      </c>
      <c r="G430" s="15">
        <v>250</v>
      </c>
      <c r="H430" s="15">
        <v>300</v>
      </c>
      <c r="I430" s="14">
        <v>1956</v>
      </c>
      <c r="J430" s="16">
        <v>489000</v>
      </c>
      <c r="K430" s="17">
        <v>0.09</v>
      </c>
      <c r="L430" s="16" t="s">
        <v>97</v>
      </c>
      <c r="M430" s="16">
        <v>586800</v>
      </c>
      <c r="N430" s="16">
        <v>52812</v>
      </c>
      <c r="O430" s="16">
        <v>533988</v>
      </c>
      <c r="P430" s="16">
        <v>44988</v>
      </c>
      <c r="Q430" s="14">
        <v>2014</v>
      </c>
      <c r="R430" s="18">
        <v>41640</v>
      </c>
      <c r="S430" t="str">
        <f t="shared" si="6"/>
        <v>Jan</v>
      </c>
    </row>
    <row r="431" spans="1:19" ht="15.75" customHeight="1">
      <c r="A431" s="14" t="s">
        <v>385</v>
      </c>
      <c r="B431" s="14" t="s">
        <v>29</v>
      </c>
      <c r="C431" s="14" t="s">
        <v>30</v>
      </c>
      <c r="D431" s="14" t="s">
        <v>47</v>
      </c>
      <c r="E431" s="14" t="s">
        <v>48</v>
      </c>
      <c r="F431" s="14" t="s">
        <v>83</v>
      </c>
      <c r="G431" s="15">
        <v>250</v>
      </c>
      <c r="H431" s="15">
        <v>300</v>
      </c>
      <c r="I431" s="14">
        <v>2659</v>
      </c>
      <c r="J431" s="16">
        <v>664750</v>
      </c>
      <c r="K431" s="17">
        <v>0.09</v>
      </c>
      <c r="L431" s="16" t="s">
        <v>97</v>
      </c>
      <c r="M431" s="16">
        <v>797700</v>
      </c>
      <c r="N431" s="16">
        <v>71793</v>
      </c>
      <c r="O431" s="16">
        <v>725907</v>
      </c>
      <c r="P431" s="16">
        <v>61157</v>
      </c>
      <c r="Q431" s="14">
        <v>2014</v>
      </c>
      <c r="R431" s="18">
        <v>41671</v>
      </c>
      <c r="S431" t="str">
        <f t="shared" si="6"/>
        <v>Feb</v>
      </c>
    </row>
    <row r="432" spans="1:19" ht="15.75" customHeight="1">
      <c r="A432" s="14" t="s">
        <v>177</v>
      </c>
      <c r="B432" s="14" t="s">
        <v>35</v>
      </c>
      <c r="C432" s="14" t="s">
        <v>36</v>
      </c>
      <c r="D432" s="14" t="s">
        <v>39</v>
      </c>
      <c r="E432" s="14" t="s">
        <v>40</v>
      </c>
      <c r="F432" s="14" t="s">
        <v>83</v>
      </c>
      <c r="G432" s="15">
        <v>250</v>
      </c>
      <c r="H432" s="15">
        <v>300</v>
      </c>
      <c r="I432" s="14">
        <v>1351</v>
      </c>
      <c r="J432" s="16">
        <v>337750</v>
      </c>
      <c r="K432" s="17">
        <v>9.0033308660251665E-2</v>
      </c>
      <c r="L432" s="16" t="s">
        <v>97</v>
      </c>
      <c r="M432" s="16">
        <v>405300</v>
      </c>
      <c r="N432" s="16">
        <v>36490.5</v>
      </c>
      <c r="O432" s="16">
        <v>368809.5</v>
      </c>
      <c r="P432" s="16">
        <v>31059.5</v>
      </c>
      <c r="Q432" s="14">
        <v>2014</v>
      </c>
      <c r="R432" s="18">
        <v>41730</v>
      </c>
      <c r="S432" t="str">
        <f t="shared" si="6"/>
        <v>Apr</v>
      </c>
    </row>
    <row r="433" spans="1:19" ht="15.75" customHeight="1">
      <c r="A433" s="14" t="s">
        <v>386</v>
      </c>
      <c r="B433" s="14" t="s">
        <v>29</v>
      </c>
      <c r="C433" s="14" t="s">
        <v>30</v>
      </c>
      <c r="D433" s="14" t="s">
        <v>43</v>
      </c>
      <c r="E433" s="14" t="s">
        <v>44</v>
      </c>
      <c r="F433" s="14" t="s">
        <v>83</v>
      </c>
      <c r="G433" s="15">
        <v>250</v>
      </c>
      <c r="H433" s="15">
        <v>300</v>
      </c>
      <c r="I433" s="14">
        <v>880</v>
      </c>
      <c r="J433" s="16">
        <v>220000</v>
      </c>
      <c r="K433" s="17">
        <v>0.09</v>
      </c>
      <c r="L433" s="16" t="s">
        <v>97</v>
      </c>
      <c r="M433" s="16">
        <v>264000</v>
      </c>
      <c r="N433" s="16">
        <v>23760</v>
      </c>
      <c r="O433" s="16">
        <v>240240</v>
      </c>
      <c r="P433" s="16">
        <v>20240</v>
      </c>
      <c r="Q433" s="14">
        <v>2014</v>
      </c>
      <c r="R433" s="18">
        <v>41760</v>
      </c>
      <c r="S433" t="str">
        <f t="shared" si="6"/>
        <v>May</v>
      </c>
    </row>
    <row r="434" spans="1:19" ht="15.75" customHeight="1">
      <c r="A434" s="14" t="s">
        <v>387</v>
      </c>
      <c r="B434" s="14" t="s">
        <v>35</v>
      </c>
      <c r="C434" s="14" t="s">
        <v>36</v>
      </c>
      <c r="D434" s="14" t="s">
        <v>47</v>
      </c>
      <c r="E434" s="14" t="s">
        <v>48</v>
      </c>
      <c r="F434" s="14" t="s">
        <v>83</v>
      </c>
      <c r="G434" s="15">
        <v>250</v>
      </c>
      <c r="H434" s="15">
        <v>300</v>
      </c>
      <c r="I434" s="14">
        <v>1867</v>
      </c>
      <c r="J434" s="16">
        <v>466750</v>
      </c>
      <c r="K434" s="17">
        <v>0.09</v>
      </c>
      <c r="L434" s="16" t="s">
        <v>97</v>
      </c>
      <c r="M434" s="16">
        <v>560100</v>
      </c>
      <c r="N434" s="16">
        <v>50409</v>
      </c>
      <c r="O434" s="16">
        <v>509691</v>
      </c>
      <c r="P434" s="16">
        <v>42941</v>
      </c>
      <c r="Q434" s="14">
        <v>2014</v>
      </c>
      <c r="R434" s="18">
        <v>41883</v>
      </c>
      <c r="S434" t="str">
        <f t="shared" si="6"/>
        <v>Sep</v>
      </c>
    </row>
    <row r="435" spans="1:19" ht="15.75" customHeight="1">
      <c r="A435" s="14" t="s">
        <v>388</v>
      </c>
      <c r="B435" s="14" t="s">
        <v>31</v>
      </c>
      <c r="C435" s="14" t="s">
        <v>32</v>
      </c>
      <c r="D435" s="14" t="s">
        <v>43</v>
      </c>
      <c r="E435" s="14" t="s">
        <v>44</v>
      </c>
      <c r="F435" s="14" t="s">
        <v>83</v>
      </c>
      <c r="G435" s="15">
        <v>250</v>
      </c>
      <c r="H435" s="15">
        <v>300</v>
      </c>
      <c r="I435" s="14">
        <v>2234</v>
      </c>
      <c r="J435" s="16">
        <v>558500</v>
      </c>
      <c r="K435" s="17">
        <v>0.09</v>
      </c>
      <c r="L435" s="16" t="s">
        <v>97</v>
      </c>
      <c r="M435" s="16">
        <v>670200</v>
      </c>
      <c r="N435" s="16">
        <v>60318</v>
      </c>
      <c r="O435" s="16">
        <v>609882</v>
      </c>
      <c r="P435" s="16">
        <v>51382</v>
      </c>
      <c r="Q435" s="14">
        <v>2013</v>
      </c>
      <c r="R435" s="18">
        <v>41518</v>
      </c>
      <c r="S435" t="str">
        <f t="shared" si="6"/>
        <v>Sep</v>
      </c>
    </row>
    <row r="436" spans="1:19" ht="15.75" customHeight="1">
      <c r="A436" s="14" t="s">
        <v>376</v>
      </c>
      <c r="B436" s="14" t="s">
        <v>31</v>
      </c>
      <c r="C436" s="14" t="s">
        <v>32</v>
      </c>
      <c r="D436" s="14" t="s">
        <v>41</v>
      </c>
      <c r="E436" s="14" t="s">
        <v>42</v>
      </c>
      <c r="F436" s="14" t="s">
        <v>83</v>
      </c>
      <c r="G436" s="15">
        <v>250</v>
      </c>
      <c r="H436" s="15">
        <v>300</v>
      </c>
      <c r="I436" s="14">
        <v>1227</v>
      </c>
      <c r="J436" s="16">
        <v>306750</v>
      </c>
      <c r="K436" s="17">
        <v>0.09</v>
      </c>
      <c r="L436" s="16" t="s">
        <v>97</v>
      </c>
      <c r="M436" s="16">
        <v>368100</v>
      </c>
      <c r="N436" s="16">
        <v>33129</v>
      </c>
      <c r="O436" s="16">
        <v>334971</v>
      </c>
      <c r="P436" s="16">
        <v>28221</v>
      </c>
      <c r="Q436" s="14">
        <v>2014</v>
      </c>
      <c r="R436" s="18">
        <v>41913</v>
      </c>
      <c r="S436" t="str">
        <f t="shared" si="6"/>
        <v>Oct</v>
      </c>
    </row>
    <row r="437" spans="1:19" ht="15.75" customHeight="1">
      <c r="A437" s="14" t="s">
        <v>389</v>
      </c>
      <c r="B437" s="14" t="s">
        <v>33</v>
      </c>
      <c r="C437" s="14" t="s">
        <v>34</v>
      </c>
      <c r="D437" s="14" t="s">
        <v>45</v>
      </c>
      <c r="E437" s="14" t="s">
        <v>46</v>
      </c>
      <c r="F437" s="14" t="s">
        <v>83</v>
      </c>
      <c r="G437" s="15">
        <v>250</v>
      </c>
      <c r="H437" s="15">
        <v>300</v>
      </c>
      <c r="I437" s="14">
        <v>877</v>
      </c>
      <c r="J437" s="16">
        <v>219250</v>
      </c>
      <c r="K437" s="17">
        <v>0.09</v>
      </c>
      <c r="L437" s="16" t="s">
        <v>97</v>
      </c>
      <c r="M437" s="16">
        <v>263100</v>
      </c>
      <c r="N437" s="16">
        <v>23679</v>
      </c>
      <c r="O437" s="16">
        <v>239421</v>
      </c>
      <c r="P437" s="16">
        <v>20171</v>
      </c>
      <c r="Q437" s="14">
        <v>2014</v>
      </c>
      <c r="R437" s="18">
        <v>41944</v>
      </c>
      <c r="S437" t="str">
        <f t="shared" si="6"/>
        <v>Nov</v>
      </c>
    </row>
    <row r="438" spans="1:19" ht="15.75" customHeight="1">
      <c r="A438" s="14" t="s">
        <v>257</v>
      </c>
      <c r="B438" s="14" t="s">
        <v>35</v>
      </c>
      <c r="C438" s="14" t="s">
        <v>36</v>
      </c>
      <c r="D438" s="14" t="s">
        <v>39</v>
      </c>
      <c r="E438" s="14" t="s">
        <v>40</v>
      </c>
      <c r="F438" s="14" t="s">
        <v>84</v>
      </c>
      <c r="G438" s="15">
        <v>200</v>
      </c>
      <c r="H438" s="15">
        <v>350</v>
      </c>
      <c r="I438" s="14">
        <v>2071</v>
      </c>
      <c r="J438" s="16">
        <v>414200</v>
      </c>
      <c r="K438" s="17">
        <v>0.09</v>
      </c>
      <c r="L438" s="16" t="s">
        <v>97</v>
      </c>
      <c r="M438" s="16">
        <v>724850</v>
      </c>
      <c r="N438" s="16">
        <v>65236.5</v>
      </c>
      <c r="O438" s="16">
        <v>659613.5</v>
      </c>
      <c r="P438" s="16">
        <v>245413.5</v>
      </c>
      <c r="Q438" s="14">
        <v>2014</v>
      </c>
      <c r="R438" s="18">
        <v>41883</v>
      </c>
      <c r="S438" t="str">
        <f t="shared" si="6"/>
        <v>Sep</v>
      </c>
    </row>
    <row r="439" spans="1:19" ht="15.75" customHeight="1">
      <c r="A439" s="14" t="s">
        <v>383</v>
      </c>
      <c r="B439" s="14" t="s">
        <v>27</v>
      </c>
      <c r="C439" s="14" t="s">
        <v>28</v>
      </c>
      <c r="D439" s="14" t="s">
        <v>39</v>
      </c>
      <c r="E439" s="14" t="s">
        <v>40</v>
      </c>
      <c r="F439" s="14" t="s">
        <v>84</v>
      </c>
      <c r="G439" s="15">
        <v>200</v>
      </c>
      <c r="H439" s="15">
        <v>350</v>
      </c>
      <c r="I439" s="14">
        <v>1269</v>
      </c>
      <c r="J439" s="16">
        <v>253800</v>
      </c>
      <c r="K439" s="17">
        <v>0.09</v>
      </c>
      <c r="L439" s="16" t="s">
        <v>97</v>
      </c>
      <c r="M439" s="16">
        <v>444150</v>
      </c>
      <c r="N439" s="16">
        <v>39973.5</v>
      </c>
      <c r="O439" s="16">
        <v>404176.5</v>
      </c>
      <c r="P439" s="16">
        <v>150376.5</v>
      </c>
      <c r="Q439" s="14">
        <v>2014</v>
      </c>
      <c r="R439" s="18">
        <v>41913</v>
      </c>
      <c r="S439" t="str">
        <f t="shared" si="6"/>
        <v>Oct</v>
      </c>
    </row>
    <row r="440" spans="1:19" ht="15.75" customHeight="1">
      <c r="A440" s="14" t="s">
        <v>390</v>
      </c>
      <c r="B440" s="14" t="s">
        <v>29</v>
      </c>
      <c r="C440" s="14" t="s">
        <v>30</v>
      </c>
      <c r="D440" s="14" t="s">
        <v>41</v>
      </c>
      <c r="E440" s="14" t="s">
        <v>42</v>
      </c>
      <c r="F440" s="14" t="s">
        <v>84</v>
      </c>
      <c r="G440" s="15">
        <v>200</v>
      </c>
      <c r="H440" s="15">
        <v>350</v>
      </c>
      <c r="I440" s="14">
        <v>970</v>
      </c>
      <c r="J440" s="16">
        <v>194000</v>
      </c>
      <c r="K440" s="17">
        <v>0.09</v>
      </c>
      <c r="L440" s="16" t="s">
        <v>97</v>
      </c>
      <c r="M440" s="16">
        <v>339500</v>
      </c>
      <c r="N440" s="16">
        <v>30555</v>
      </c>
      <c r="O440" s="16">
        <v>308945</v>
      </c>
      <c r="P440" s="16">
        <v>114945</v>
      </c>
      <c r="Q440" s="14">
        <v>2013</v>
      </c>
      <c r="R440" s="18">
        <v>41579</v>
      </c>
      <c r="S440" t="str">
        <f t="shared" si="6"/>
        <v>Nov</v>
      </c>
    </row>
    <row r="441" spans="1:19" ht="15.75" customHeight="1">
      <c r="A441" s="14" t="s">
        <v>320</v>
      </c>
      <c r="B441" s="14" t="s">
        <v>33</v>
      </c>
      <c r="C441" s="14" t="s">
        <v>34</v>
      </c>
      <c r="D441" s="14" t="s">
        <v>39</v>
      </c>
      <c r="E441" s="14" t="s">
        <v>40</v>
      </c>
      <c r="F441" s="14" t="s">
        <v>84</v>
      </c>
      <c r="G441" s="15">
        <v>200</v>
      </c>
      <c r="H441" s="15">
        <v>350</v>
      </c>
      <c r="I441" s="14">
        <v>1694</v>
      </c>
      <c r="J441" s="16">
        <v>338800</v>
      </c>
      <c r="K441" s="17">
        <v>0.09</v>
      </c>
      <c r="L441" s="16" t="s">
        <v>97</v>
      </c>
      <c r="M441" s="16">
        <v>592900</v>
      </c>
      <c r="N441" s="16">
        <v>53361</v>
      </c>
      <c r="O441" s="16">
        <v>539539</v>
      </c>
      <c r="P441" s="16">
        <v>200739</v>
      </c>
      <c r="Q441" s="14">
        <v>2014</v>
      </c>
      <c r="R441" s="18">
        <v>41944</v>
      </c>
      <c r="S441" t="str">
        <f t="shared" si="6"/>
        <v>Nov</v>
      </c>
    </row>
    <row r="442" spans="1:19" ht="15.75" customHeight="1">
      <c r="A442" s="14" t="s">
        <v>303</v>
      </c>
      <c r="B442" s="14" t="s">
        <v>29</v>
      </c>
      <c r="C442" s="14" t="s">
        <v>30</v>
      </c>
      <c r="D442" s="14" t="s">
        <v>39</v>
      </c>
      <c r="E442" s="14" t="s">
        <v>40</v>
      </c>
      <c r="F442" s="14" t="s">
        <v>79</v>
      </c>
      <c r="G442" s="15">
        <v>3</v>
      </c>
      <c r="H442" s="15">
        <v>20</v>
      </c>
      <c r="I442" s="14">
        <v>663</v>
      </c>
      <c r="J442" s="16">
        <v>1989</v>
      </c>
      <c r="K442" s="17">
        <v>9.0000000000000011E-2</v>
      </c>
      <c r="L442" s="16" t="s">
        <v>97</v>
      </c>
      <c r="M442" s="16">
        <v>13260</v>
      </c>
      <c r="N442" s="16">
        <v>1193.4000000000001</v>
      </c>
      <c r="O442" s="16">
        <v>12066.6</v>
      </c>
      <c r="P442" s="16">
        <v>10077.6</v>
      </c>
      <c r="Q442" s="14">
        <v>2014</v>
      </c>
      <c r="R442" s="18">
        <v>41760</v>
      </c>
      <c r="S442" t="str">
        <f t="shared" si="6"/>
        <v>May</v>
      </c>
    </row>
    <row r="443" spans="1:19" ht="15.75" customHeight="1">
      <c r="A443" s="14" t="s">
        <v>391</v>
      </c>
      <c r="B443" s="14" t="s">
        <v>27</v>
      </c>
      <c r="C443" s="14" t="s">
        <v>28</v>
      </c>
      <c r="D443" s="14" t="s">
        <v>39</v>
      </c>
      <c r="E443" s="14" t="s">
        <v>40</v>
      </c>
      <c r="F443" s="14" t="s">
        <v>79</v>
      </c>
      <c r="G443" s="15">
        <v>3</v>
      </c>
      <c r="H443" s="15">
        <v>20</v>
      </c>
      <c r="I443" s="14">
        <v>819</v>
      </c>
      <c r="J443" s="16">
        <v>2457</v>
      </c>
      <c r="K443" s="17">
        <v>9.0000000000000011E-2</v>
      </c>
      <c r="L443" s="16" t="s">
        <v>97</v>
      </c>
      <c r="M443" s="16">
        <v>16380</v>
      </c>
      <c r="N443" s="16">
        <v>1474.2000000000003</v>
      </c>
      <c r="O443" s="16">
        <v>14905.8</v>
      </c>
      <c r="P443" s="16">
        <v>12448.8</v>
      </c>
      <c r="Q443" s="14">
        <v>2014</v>
      </c>
      <c r="R443" s="18">
        <v>41821</v>
      </c>
      <c r="S443" t="str">
        <f t="shared" si="6"/>
        <v>Jul</v>
      </c>
    </row>
    <row r="444" spans="1:19" ht="15.75" customHeight="1">
      <c r="A444" s="14" t="s">
        <v>392</v>
      </c>
      <c r="B444" s="14" t="s">
        <v>29</v>
      </c>
      <c r="C444" s="14" t="s">
        <v>30</v>
      </c>
      <c r="D444" s="14" t="s">
        <v>43</v>
      </c>
      <c r="E444" s="14" t="s">
        <v>44</v>
      </c>
      <c r="F444" s="14" t="s">
        <v>79</v>
      </c>
      <c r="G444" s="15">
        <v>3</v>
      </c>
      <c r="H444" s="15">
        <v>20</v>
      </c>
      <c r="I444" s="14">
        <v>1580</v>
      </c>
      <c r="J444" s="16">
        <v>4740</v>
      </c>
      <c r="K444" s="17">
        <v>9.0000000000000011E-2</v>
      </c>
      <c r="L444" s="16" t="s">
        <v>97</v>
      </c>
      <c r="M444" s="16">
        <v>31600</v>
      </c>
      <c r="N444" s="16">
        <v>2844.0000000000005</v>
      </c>
      <c r="O444" s="16">
        <v>28756</v>
      </c>
      <c r="P444" s="16">
        <v>24016</v>
      </c>
      <c r="Q444" s="14">
        <v>2014</v>
      </c>
      <c r="R444" s="18">
        <v>41883</v>
      </c>
      <c r="S444" t="str">
        <f t="shared" si="6"/>
        <v>Sep</v>
      </c>
    </row>
    <row r="445" spans="1:19" ht="15.75" customHeight="1">
      <c r="A445" s="14" t="s">
        <v>352</v>
      </c>
      <c r="B445" s="14" t="s">
        <v>33</v>
      </c>
      <c r="C445" s="14" t="s">
        <v>34</v>
      </c>
      <c r="D445" s="14" t="s">
        <v>39</v>
      </c>
      <c r="E445" s="14" t="s">
        <v>40</v>
      </c>
      <c r="F445" s="14" t="s">
        <v>79</v>
      </c>
      <c r="G445" s="15">
        <v>3</v>
      </c>
      <c r="H445" s="15">
        <v>20</v>
      </c>
      <c r="I445" s="14">
        <v>521</v>
      </c>
      <c r="J445" s="16">
        <v>1563</v>
      </c>
      <c r="K445" s="17">
        <v>9.0000000000000011E-2</v>
      </c>
      <c r="L445" s="16" t="s">
        <v>97</v>
      </c>
      <c r="M445" s="16">
        <v>10420</v>
      </c>
      <c r="N445" s="16">
        <v>937.80000000000007</v>
      </c>
      <c r="O445" s="16">
        <v>9482.2000000000007</v>
      </c>
      <c r="P445" s="16">
        <v>7919.2000000000007</v>
      </c>
      <c r="Q445" s="14">
        <v>2014</v>
      </c>
      <c r="R445" s="18">
        <v>41974</v>
      </c>
      <c r="S445" t="str">
        <f t="shared" si="6"/>
        <v>Dec</v>
      </c>
    </row>
    <row r="446" spans="1:19" ht="15.75" customHeight="1">
      <c r="A446" s="14" t="s">
        <v>329</v>
      </c>
      <c r="B446" s="14" t="s">
        <v>35</v>
      </c>
      <c r="C446" s="14" t="s">
        <v>36</v>
      </c>
      <c r="D446" s="14" t="s">
        <v>39</v>
      </c>
      <c r="E446" s="14" t="s">
        <v>40</v>
      </c>
      <c r="F446" s="14" t="s">
        <v>81</v>
      </c>
      <c r="G446" s="15">
        <v>10</v>
      </c>
      <c r="H446" s="15">
        <v>20</v>
      </c>
      <c r="I446" s="14">
        <v>973</v>
      </c>
      <c r="J446" s="16">
        <v>9730</v>
      </c>
      <c r="K446" s="17">
        <v>9.0000000000000011E-2</v>
      </c>
      <c r="L446" s="16" t="s">
        <v>97</v>
      </c>
      <c r="M446" s="16">
        <v>19460</v>
      </c>
      <c r="N446" s="16">
        <v>1751.4000000000003</v>
      </c>
      <c r="O446" s="16">
        <v>17708.599999999999</v>
      </c>
      <c r="P446" s="16">
        <v>7978.5999999999985</v>
      </c>
      <c r="Q446" s="14">
        <v>2014</v>
      </c>
      <c r="R446" s="18">
        <v>41699</v>
      </c>
      <c r="S446" t="str">
        <f t="shared" si="6"/>
        <v>Mar</v>
      </c>
    </row>
    <row r="447" spans="1:19" ht="15.75" customHeight="1">
      <c r="A447" s="14" t="s">
        <v>310</v>
      </c>
      <c r="B447" s="14" t="s">
        <v>33</v>
      </c>
      <c r="C447" s="14" t="s">
        <v>34</v>
      </c>
      <c r="D447" s="14" t="s">
        <v>39</v>
      </c>
      <c r="E447" s="14" t="s">
        <v>40</v>
      </c>
      <c r="F447" s="14" t="s">
        <v>81</v>
      </c>
      <c r="G447" s="15">
        <v>10</v>
      </c>
      <c r="H447" s="15">
        <v>20</v>
      </c>
      <c r="I447" s="14">
        <v>1038</v>
      </c>
      <c r="J447" s="16">
        <v>10380</v>
      </c>
      <c r="K447" s="17">
        <v>9.0000000000000011E-2</v>
      </c>
      <c r="L447" s="16" t="s">
        <v>97</v>
      </c>
      <c r="M447" s="16">
        <v>20760</v>
      </c>
      <c r="N447" s="16">
        <v>1868.4000000000003</v>
      </c>
      <c r="O447" s="16">
        <v>18891.599999999999</v>
      </c>
      <c r="P447" s="16">
        <v>8511.5999999999985</v>
      </c>
      <c r="Q447" s="14">
        <v>2014</v>
      </c>
      <c r="R447" s="18">
        <v>41791</v>
      </c>
      <c r="S447" t="str">
        <f t="shared" si="6"/>
        <v>Jun</v>
      </c>
    </row>
    <row r="448" spans="1:19" ht="15.75" customHeight="1">
      <c r="A448" s="14" t="s">
        <v>213</v>
      </c>
      <c r="B448" s="14" t="s">
        <v>29</v>
      </c>
      <c r="C448" s="14" t="s">
        <v>30</v>
      </c>
      <c r="D448" s="14" t="s">
        <v>39</v>
      </c>
      <c r="E448" s="14" t="s">
        <v>40</v>
      </c>
      <c r="F448" s="14" t="s">
        <v>81</v>
      </c>
      <c r="G448" s="15">
        <v>10</v>
      </c>
      <c r="H448" s="15">
        <v>20</v>
      </c>
      <c r="I448" s="14">
        <v>360</v>
      </c>
      <c r="J448" s="16">
        <v>3600</v>
      </c>
      <c r="K448" s="17">
        <v>9.0000000000000011E-2</v>
      </c>
      <c r="L448" s="16" t="s">
        <v>97</v>
      </c>
      <c r="M448" s="16">
        <v>7200</v>
      </c>
      <c r="N448" s="16">
        <v>648.00000000000011</v>
      </c>
      <c r="O448" s="16">
        <v>6552</v>
      </c>
      <c r="P448" s="16">
        <v>2952</v>
      </c>
      <c r="Q448" s="14">
        <v>2014</v>
      </c>
      <c r="R448" s="18">
        <v>41913</v>
      </c>
      <c r="S448" t="str">
        <f t="shared" si="6"/>
        <v>Oct</v>
      </c>
    </row>
    <row r="449" spans="1:19" ht="15.75" customHeight="1">
      <c r="A449" s="14" t="s">
        <v>393</v>
      </c>
      <c r="B449" s="14" t="s">
        <v>31</v>
      </c>
      <c r="C449" s="14" t="s">
        <v>32</v>
      </c>
      <c r="D449" s="14" t="s">
        <v>43</v>
      </c>
      <c r="E449" s="14" t="s">
        <v>44</v>
      </c>
      <c r="F449" s="14" t="s">
        <v>82</v>
      </c>
      <c r="G449" s="15">
        <v>120</v>
      </c>
      <c r="H449" s="15">
        <v>180</v>
      </c>
      <c r="I449" s="14">
        <v>1967</v>
      </c>
      <c r="J449" s="16">
        <v>236040</v>
      </c>
      <c r="K449" s="17">
        <v>9.0000000000000011E-2</v>
      </c>
      <c r="L449" s="16" t="s">
        <v>97</v>
      </c>
      <c r="M449" s="16">
        <v>354060</v>
      </c>
      <c r="N449" s="16">
        <v>31865.400000000005</v>
      </c>
      <c r="O449" s="16">
        <v>322194.59999999998</v>
      </c>
      <c r="P449" s="16">
        <v>86154.599999999977</v>
      </c>
      <c r="Q449" s="14">
        <v>2014</v>
      </c>
      <c r="R449" s="18">
        <v>41699</v>
      </c>
      <c r="S449" t="str">
        <f t="shared" si="6"/>
        <v>Mar</v>
      </c>
    </row>
    <row r="450" spans="1:19" ht="15.75" customHeight="1">
      <c r="A450" s="14" t="s">
        <v>394</v>
      </c>
      <c r="B450" s="14" t="s">
        <v>33</v>
      </c>
      <c r="C450" s="14" t="s">
        <v>34</v>
      </c>
      <c r="D450" s="14" t="s">
        <v>41</v>
      </c>
      <c r="E450" s="14" t="s">
        <v>42</v>
      </c>
      <c r="F450" s="14" t="s">
        <v>82</v>
      </c>
      <c r="G450" s="15">
        <v>120</v>
      </c>
      <c r="H450" s="15">
        <v>180</v>
      </c>
      <c r="I450" s="14">
        <v>2628</v>
      </c>
      <c r="J450" s="16">
        <v>315360</v>
      </c>
      <c r="K450" s="17">
        <v>9.0000000000000011E-2</v>
      </c>
      <c r="L450" s="16" t="s">
        <v>97</v>
      </c>
      <c r="M450" s="16">
        <v>473040</v>
      </c>
      <c r="N450" s="16">
        <v>42573.600000000006</v>
      </c>
      <c r="O450" s="16">
        <v>430466.4</v>
      </c>
      <c r="P450" s="16">
        <v>115106.40000000002</v>
      </c>
      <c r="Q450" s="14">
        <v>2014</v>
      </c>
      <c r="R450" s="18">
        <v>41730</v>
      </c>
      <c r="S450" t="str">
        <f t="shared" si="6"/>
        <v>Apr</v>
      </c>
    </row>
    <row r="451" spans="1:19" ht="15.75" customHeight="1">
      <c r="A451" s="14" t="s">
        <v>213</v>
      </c>
      <c r="B451" s="14" t="s">
        <v>29</v>
      </c>
      <c r="C451" s="14" t="s">
        <v>30</v>
      </c>
      <c r="D451" s="14" t="s">
        <v>39</v>
      </c>
      <c r="E451" s="14" t="s">
        <v>40</v>
      </c>
      <c r="F451" s="14" t="s">
        <v>83</v>
      </c>
      <c r="G451" s="15">
        <v>250</v>
      </c>
      <c r="H451" s="15">
        <v>300</v>
      </c>
      <c r="I451" s="14">
        <v>360</v>
      </c>
      <c r="J451" s="16">
        <v>90000</v>
      </c>
      <c r="K451" s="17">
        <v>9.0000000000000011E-2</v>
      </c>
      <c r="L451" s="16" t="s">
        <v>97</v>
      </c>
      <c r="M451" s="16">
        <v>108000</v>
      </c>
      <c r="N451" s="16">
        <v>9720.0000000000018</v>
      </c>
      <c r="O451" s="16">
        <v>98280</v>
      </c>
      <c r="P451" s="16">
        <v>8280</v>
      </c>
      <c r="Q451" s="14">
        <v>2014</v>
      </c>
      <c r="R451" s="18">
        <v>41913</v>
      </c>
      <c r="S451" t="str">
        <f t="shared" ref="S451:S514" si="7">TEXT(R451,"mmm")</f>
        <v>Oct</v>
      </c>
    </row>
    <row r="452" spans="1:19" ht="15.75" customHeight="1">
      <c r="A452" s="14" t="s">
        <v>195</v>
      </c>
      <c r="B452" s="14" t="s">
        <v>31</v>
      </c>
      <c r="C452" s="14" t="s">
        <v>32</v>
      </c>
      <c r="D452" s="14" t="s">
        <v>39</v>
      </c>
      <c r="E452" s="14" t="s">
        <v>40</v>
      </c>
      <c r="F452" s="14" t="s">
        <v>83</v>
      </c>
      <c r="G452" s="15">
        <v>250</v>
      </c>
      <c r="H452" s="15">
        <v>300</v>
      </c>
      <c r="I452" s="14">
        <v>2682</v>
      </c>
      <c r="J452" s="16">
        <v>670500</v>
      </c>
      <c r="K452" s="17">
        <v>9.0000000000000011E-2</v>
      </c>
      <c r="L452" s="16" t="s">
        <v>97</v>
      </c>
      <c r="M452" s="16">
        <v>804600</v>
      </c>
      <c r="N452" s="16">
        <v>72414.000000000015</v>
      </c>
      <c r="O452" s="16">
        <v>732186</v>
      </c>
      <c r="P452" s="16">
        <v>61686</v>
      </c>
      <c r="Q452" s="14">
        <v>2013</v>
      </c>
      <c r="R452" s="18">
        <v>41579</v>
      </c>
      <c r="S452" t="str">
        <f t="shared" si="7"/>
        <v>Nov</v>
      </c>
    </row>
    <row r="453" spans="1:19" ht="15.75" customHeight="1">
      <c r="A453" s="14" t="s">
        <v>352</v>
      </c>
      <c r="B453" s="14" t="s">
        <v>33</v>
      </c>
      <c r="C453" s="14" t="s">
        <v>34</v>
      </c>
      <c r="D453" s="14" t="s">
        <v>39</v>
      </c>
      <c r="E453" s="14" t="s">
        <v>40</v>
      </c>
      <c r="F453" s="14" t="s">
        <v>83</v>
      </c>
      <c r="G453" s="15">
        <v>250</v>
      </c>
      <c r="H453" s="15">
        <v>300</v>
      </c>
      <c r="I453" s="14">
        <v>521</v>
      </c>
      <c r="J453" s="16">
        <v>130250</v>
      </c>
      <c r="K453" s="17">
        <v>9.0000000000000011E-2</v>
      </c>
      <c r="L453" s="16" t="s">
        <v>97</v>
      </c>
      <c r="M453" s="16">
        <v>156300</v>
      </c>
      <c r="N453" s="16">
        <v>14067.000000000002</v>
      </c>
      <c r="O453" s="16">
        <v>142233</v>
      </c>
      <c r="P453" s="16">
        <v>11983</v>
      </c>
      <c r="Q453" s="14">
        <v>2014</v>
      </c>
      <c r="R453" s="18">
        <v>41974</v>
      </c>
      <c r="S453" t="str">
        <f t="shared" si="7"/>
        <v>Dec</v>
      </c>
    </row>
    <row r="454" spans="1:19" ht="15.75" customHeight="1">
      <c r="A454" s="14" t="s">
        <v>310</v>
      </c>
      <c r="B454" s="14" t="s">
        <v>33</v>
      </c>
      <c r="C454" s="14" t="s">
        <v>34</v>
      </c>
      <c r="D454" s="14" t="s">
        <v>39</v>
      </c>
      <c r="E454" s="14" t="s">
        <v>40</v>
      </c>
      <c r="F454" s="14" t="s">
        <v>84</v>
      </c>
      <c r="G454" s="15">
        <v>200</v>
      </c>
      <c r="H454" s="15">
        <v>350</v>
      </c>
      <c r="I454" s="14">
        <v>1038</v>
      </c>
      <c r="J454" s="16">
        <v>207600</v>
      </c>
      <c r="K454" s="17">
        <v>9.0000000000000011E-2</v>
      </c>
      <c r="L454" s="16" t="s">
        <v>97</v>
      </c>
      <c r="M454" s="16">
        <v>363300</v>
      </c>
      <c r="N454" s="16">
        <v>32697.000000000004</v>
      </c>
      <c r="O454" s="16">
        <v>330603</v>
      </c>
      <c r="P454" s="16">
        <v>123003</v>
      </c>
      <c r="Q454" s="14">
        <v>2014</v>
      </c>
      <c r="R454" s="18">
        <v>41791</v>
      </c>
      <c r="S454" t="str">
        <f t="shared" si="7"/>
        <v>Jun</v>
      </c>
    </row>
    <row r="455" spans="1:19" ht="15.75" customHeight="1">
      <c r="A455" s="14" t="s">
        <v>395</v>
      </c>
      <c r="B455" s="14" t="s">
        <v>27</v>
      </c>
      <c r="C455" s="14" t="s">
        <v>28</v>
      </c>
      <c r="D455" s="14" t="s">
        <v>41</v>
      </c>
      <c r="E455" s="14" t="s">
        <v>42</v>
      </c>
      <c r="F455" s="14" t="s">
        <v>84</v>
      </c>
      <c r="G455" s="15">
        <v>200</v>
      </c>
      <c r="H455" s="15">
        <v>350</v>
      </c>
      <c r="I455" s="14">
        <v>1630</v>
      </c>
      <c r="J455" s="16">
        <v>326000</v>
      </c>
      <c r="K455" s="17">
        <v>9.0027811860940693E-2</v>
      </c>
      <c r="L455" s="16" t="s">
        <v>97</v>
      </c>
      <c r="M455" s="16">
        <v>570500</v>
      </c>
      <c r="N455" s="16">
        <v>51360.866666666669</v>
      </c>
      <c r="O455" s="16">
        <v>519139.1333333333</v>
      </c>
      <c r="P455" s="16">
        <v>193139.1333333333</v>
      </c>
      <c r="Q455" s="14">
        <v>2014</v>
      </c>
      <c r="R455" s="18">
        <v>41821</v>
      </c>
      <c r="S455" t="str">
        <f t="shared" si="7"/>
        <v>Jul</v>
      </c>
    </row>
    <row r="456" spans="1:19" ht="15.75" customHeight="1">
      <c r="A456" s="14" t="s">
        <v>396</v>
      </c>
      <c r="B456" s="14" t="s">
        <v>31</v>
      </c>
      <c r="C456" s="14" t="s">
        <v>32</v>
      </c>
      <c r="D456" s="14" t="s">
        <v>43</v>
      </c>
      <c r="E456" s="14" t="s">
        <v>44</v>
      </c>
      <c r="F456" s="14" t="s">
        <v>84</v>
      </c>
      <c r="G456" s="15">
        <v>200</v>
      </c>
      <c r="H456" s="15">
        <v>350</v>
      </c>
      <c r="I456" s="14">
        <v>306</v>
      </c>
      <c r="J456" s="16">
        <v>61200</v>
      </c>
      <c r="K456" s="17">
        <v>9.0000000000000011E-2</v>
      </c>
      <c r="L456" s="16" t="s">
        <v>97</v>
      </c>
      <c r="M456" s="16">
        <v>107100</v>
      </c>
      <c r="N456" s="16">
        <v>9639.0000000000018</v>
      </c>
      <c r="O456" s="16">
        <v>97461</v>
      </c>
      <c r="P456" s="16">
        <v>36261</v>
      </c>
      <c r="Q456" s="14">
        <v>2013</v>
      </c>
      <c r="R456" s="18">
        <v>41609</v>
      </c>
      <c r="S456" t="str">
        <f t="shared" si="7"/>
        <v>Dec</v>
      </c>
    </row>
    <row r="457" spans="1:19" ht="15.75" customHeight="1">
      <c r="A457" s="14" t="s">
        <v>397</v>
      </c>
      <c r="B457" s="14" t="s">
        <v>35</v>
      </c>
      <c r="C457" s="14" t="s">
        <v>36</v>
      </c>
      <c r="D457" s="14" t="s">
        <v>43</v>
      </c>
      <c r="E457" s="14" t="s">
        <v>44</v>
      </c>
      <c r="F457" s="14" t="s">
        <v>79</v>
      </c>
      <c r="G457" s="15">
        <v>3</v>
      </c>
      <c r="H457" s="15">
        <v>20</v>
      </c>
      <c r="I457" s="14">
        <v>386</v>
      </c>
      <c r="J457" s="16">
        <v>1158</v>
      </c>
      <c r="K457" s="17">
        <v>9.9999999999999992E-2</v>
      </c>
      <c r="L457" s="16" t="s">
        <v>99</v>
      </c>
      <c r="M457" s="16">
        <v>7720</v>
      </c>
      <c r="N457" s="16">
        <v>771.99999999999989</v>
      </c>
      <c r="O457" s="16">
        <v>6948</v>
      </c>
      <c r="P457" s="16">
        <v>5790</v>
      </c>
      <c r="Q457" s="14">
        <v>2013</v>
      </c>
      <c r="R457" s="18">
        <v>41548</v>
      </c>
      <c r="S457" t="str">
        <f t="shared" si="7"/>
        <v>Oct</v>
      </c>
    </row>
    <row r="458" spans="1:19" ht="15.75" customHeight="1">
      <c r="A458" s="14" t="s">
        <v>257</v>
      </c>
      <c r="B458" s="14" t="s">
        <v>35</v>
      </c>
      <c r="C458" s="14" t="s">
        <v>36</v>
      </c>
      <c r="D458" s="14" t="s">
        <v>39</v>
      </c>
      <c r="E458" s="14" t="s">
        <v>40</v>
      </c>
      <c r="F458" s="14" t="s">
        <v>80</v>
      </c>
      <c r="G458" s="15">
        <v>5</v>
      </c>
      <c r="H458" s="15">
        <v>15</v>
      </c>
      <c r="I458" s="14">
        <v>2328</v>
      </c>
      <c r="J458" s="16">
        <v>11640</v>
      </c>
      <c r="K458" s="17">
        <v>9.9999999999999992E-2</v>
      </c>
      <c r="L458" s="16" t="s">
        <v>99</v>
      </c>
      <c r="M458" s="16">
        <v>34920</v>
      </c>
      <c r="N458" s="16">
        <v>3491.9999999999995</v>
      </c>
      <c r="O458" s="16">
        <v>31428</v>
      </c>
      <c r="P458" s="16">
        <v>19788</v>
      </c>
      <c r="Q458" s="14">
        <v>2014</v>
      </c>
      <c r="R458" s="18">
        <v>41883</v>
      </c>
      <c r="S458" t="str">
        <f t="shared" si="7"/>
        <v>Sep</v>
      </c>
    </row>
    <row r="459" spans="1:19" ht="15.75" customHeight="1">
      <c r="A459" s="14" t="s">
        <v>397</v>
      </c>
      <c r="B459" s="14" t="s">
        <v>35</v>
      </c>
      <c r="C459" s="14" t="s">
        <v>36</v>
      </c>
      <c r="D459" s="14" t="s">
        <v>43</v>
      </c>
      <c r="E459" s="14" t="s">
        <v>44</v>
      </c>
      <c r="F459" s="14" t="s">
        <v>81</v>
      </c>
      <c r="G459" s="15">
        <v>10</v>
      </c>
      <c r="H459" s="15">
        <v>20</v>
      </c>
      <c r="I459" s="14">
        <v>386</v>
      </c>
      <c r="J459" s="16">
        <v>3860</v>
      </c>
      <c r="K459" s="17">
        <v>9.9999999999999992E-2</v>
      </c>
      <c r="L459" s="16" t="s">
        <v>99</v>
      </c>
      <c r="M459" s="16">
        <v>7720</v>
      </c>
      <c r="N459" s="16">
        <v>771.99999999999989</v>
      </c>
      <c r="O459" s="16">
        <v>6948</v>
      </c>
      <c r="P459" s="16">
        <v>3088</v>
      </c>
      <c r="Q459" s="14">
        <v>2013</v>
      </c>
      <c r="R459" s="18">
        <v>41548</v>
      </c>
      <c r="S459" t="str">
        <f t="shared" si="7"/>
        <v>Oct</v>
      </c>
    </row>
    <row r="460" spans="1:19" ht="15.75" customHeight="1">
      <c r="A460" s="14" t="s">
        <v>398</v>
      </c>
      <c r="B460" s="14" t="s">
        <v>35</v>
      </c>
      <c r="C460" s="14" t="s">
        <v>36</v>
      </c>
      <c r="D460" s="14" t="s">
        <v>45</v>
      </c>
      <c r="E460" s="14" t="s">
        <v>46</v>
      </c>
      <c r="F460" s="14" t="s">
        <v>79</v>
      </c>
      <c r="G460" s="15">
        <v>3</v>
      </c>
      <c r="H460" s="15">
        <v>20</v>
      </c>
      <c r="I460" s="14">
        <v>3445</v>
      </c>
      <c r="J460" s="16">
        <v>10335</v>
      </c>
      <c r="K460" s="17">
        <v>0.1000145137880987</v>
      </c>
      <c r="L460" s="16" t="s">
        <v>99</v>
      </c>
      <c r="M460" s="16">
        <v>68900</v>
      </c>
      <c r="N460" s="16">
        <v>6891</v>
      </c>
      <c r="O460" s="16">
        <v>62009</v>
      </c>
      <c r="P460" s="16">
        <v>51674</v>
      </c>
      <c r="Q460" s="14">
        <v>2014</v>
      </c>
      <c r="R460" s="18">
        <v>41730</v>
      </c>
      <c r="S460" t="str">
        <f t="shared" si="7"/>
        <v>Apr</v>
      </c>
    </row>
    <row r="461" spans="1:19" ht="15.75" customHeight="1">
      <c r="A461" s="14" t="s">
        <v>399</v>
      </c>
      <c r="B461" s="14" t="s">
        <v>31</v>
      </c>
      <c r="C461" s="14" t="s">
        <v>32</v>
      </c>
      <c r="D461" s="14" t="s">
        <v>45</v>
      </c>
      <c r="E461" s="14" t="s">
        <v>46</v>
      </c>
      <c r="F461" s="14" t="s">
        <v>79</v>
      </c>
      <c r="G461" s="15">
        <v>3</v>
      </c>
      <c r="H461" s="15">
        <v>20</v>
      </c>
      <c r="I461" s="14">
        <v>1482</v>
      </c>
      <c r="J461" s="16">
        <v>4446</v>
      </c>
      <c r="K461" s="17">
        <v>0.1</v>
      </c>
      <c r="L461" s="16" t="s">
        <v>99</v>
      </c>
      <c r="M461" s="16">
        <v>29640</v>
      </c>
      <c r="N461" s="16">
        <v>2964</v>
      </c>
      <c r="O461" s="16">
        <v>26676</v>
      </c>
      <c r="P461" s="16">
        <v>22230</v>
      </c>
      <c r="Q461" s="14">
        <v>2013</v>
      </c>
      <c r="R461" s="18">
        <v>41609</v>
      </c>
      <c r="S461" t="str">
        <f t="shared" si="7"/>
        <v>Dec</v>
      </c>
    </row>
    <row r="462" spans="1:19" ht="15.75" customHeight="1">
      <c r="A462" s="14" t="s">
        <v>281</v>
      </c>
      <c r="B462" s="14" t="s">
        <v>35</v>
      </c>
      <c r="C462" s="14" t="s">
        <v>36</v>
      </c>
      <c r="D462" s="14" t="s">
        <v>39</v>
      </c>
      <c r="E462" s="14" t="s">
        <v>40</v>
      </c>
      <c r="F462" s="14" t="s">
        <v>80</v>
      </c>
      <c r="G462" s="15">
        <v>5</v>
      </c>
      <c r="H462" s="15">
        <v>15</v>
      </c>
      <c r="I462" s="14">
        <v>2313</v>
      </c>
      <c r="J462" s="16">
        <v>11565</v>
      </c>
      <c r="K462" s="17">
        <v>0.1</v>
      </c>
      <c r="L462" s="16" t="s">
        <v>99</v>
      </c>
      <c r="M462" s="16">
        <v>34695</v>
      </c>
      <c r="N462" s="16">
        <v>3469.5</v>
      </c>
      <c r="O462" s="16">
        <v>31225.5</v>
      </c>
      <c r="P462" s="16">
        <v>19660.5</v>
      </c>
      <c r="Q462" s="14">
        <v>2014</v>
      </c>
      <c r="R462" s="18">
        <v>41760</v>
      </c>
      <c r="S462" t="str">
        <f t="shared" si="7"/>
        <v>May</v>
      </c>
    </row>
    <row r="463" spans="1:19" ht="15.75" customHeight="1">
      <c r="A463" s="14" t="s">
        <v>400</v>
      </c>
      <c r="B463" s="14" t="s">
        <v>35</v>
      </c>
      <c r="C463" s="14" t="s">
        <v>36</v>
      </c>
      <c r="D463" s="14" t="s">
        <v>45</v>
      </c>
      <c r="E463" s="14" t="s">
        <v>46</v>
      </c>
      <c r="F463" s="14" t="s">
        <v>80</v>
      </c>
      <c r="G463" s="15">
        <v>5</v>
      </c>
      <c r="H463" s="15">
        <v>15</v>
      </c>
      <c r="I463" s="14">
        <v>1804</v>
      </c>
      <c r="J463" s="16">
        <v>9020</v>
      </c>
      <c r="K463" s="17">
        <v>0.1</v>
      </c>
      <c r="L463" s="16" t="s">
        <v>99</v>
      </c>
      <c r="M463" s="16">
        <v>27060</v>
      </c>
      <c r="N463" s="16">
        <v>2706</v>
      </c>
      <c r="O463" s="16">
        <v>24354</v>
      </c>
      <c r="P463" s="16">
        <v>15334</v>
      </c>
      <c r="Q463" s="14">
        <v>2013</v>
      </c>
      <c r="R463" s="18">
        <v>41579</v>
      </c>
      <c r="S463" t="str">
        <f t="shared" si="7"/>
        <v>Nov</v>
      </c>
    </row>
    <row r="464" spans="1:19" ht="15.75" customHeight="1">
      <c r="A464" s="14" t="s">
        <v>401</v>
      </c>
      <c r="B464" s="14" t="s">
        <v>31</v>
      </c>
      <c r="C464" s="14" t="s">
        <v>32</v>
      </c>
      <c r="D464" s="14" t="s">
        <v>41</v>
      </c>
      <c r="E464" s="14" t="s">
        <v>42</v>
      </c>
      <c r="F464" s="14" t="s">
        <v>80</v>
      </c>
      <c r="G464" s="15">
        <v>5</v>
      </c>
      <c r="H464" s="15">
        <v>15</v>
      </c>
      <c r="I464" s="14">
        <v>2072</v>
      </c>
      <c r="J464" s="16">
        <v>10360</v>
      </c>
      <c r="K464" s="17">
        <v>0.1</v>
      </c>
      <c r="L464" s="16" t="s">
        <v>99</v>
      </c>
      <c r="M464" s="16">
        <v>31080</v>
      </c>
      <c r="N464" s="16">
        <v>3108</v>
      </c>
      <c r="O464" s="16">
        <v>27972</v>
      </c>
      <c r="P464" s="16">
        <v>17612</v>
      </c>
      <c r="Q464" s="14">
        <v>2014</v>
      </c>
      <c r="R464" s="18">
        <v>41974</v>
      </c>
      <c r="S464" t="str">
        <f t="shared" si="7"/>
        <v>Dec</v>
      </c>
    </row>
    <row r="465" spans="1:19" ht="15.75" customHeight="1">
      <c r="A465" s="14" t="s">
        <v>402</v>
      </c>
      <c r="B465" s="14" t="s">
        <v>31</v>
      </c>
      <c r="C465" s="14" t="s">
        <v>32</v>
      </c>
      <c r="D465" s="14" t="s">
        <v>39</v>
      </c>
      <c r="E465" s="14" t="s">
        <v>40</v>
      </c>
      <c r="F465" s="14" t="s">
        <v>81</v>
      </c>
      <c r="G465" s="15">
        <v>10</v>
      </c>
      <c r="H465" s="15">
        <v>20</v>
      </c>
      <c r="I465" s="14">
        <v>1954</v>
      </c>
      <c r="J465" s="16">
        <v>19540</v>
      </c>
      <c r="K465" s="17">
        <v>0.1</v>
      </c>
      <c r="L465" s="16" t="s">
        <v>99</v>
      </c>
      <c r="M465" s="16">
        <v>39080</v>
      </c>
      <c r="N465" s="16">
        <v>3908</v>
      </c>
      <c r="O465" s="16">
        <v>35172</v>
      </c>
      <c r="P465" s="16">
        <v>15632</v>
      </c>
      <c r="Q465" s="14">
        <v>2014</v>
      </c>
      <c r="R465" s="18">
        <v>41699</v>
      </c>
      <c r="S465" t="str">
        <f t="shared" si="7"/>
        <v>Mar</v>
      </c>
    </row>
    <row r="466" spans="1:19" ht="15.75" customHeight="1">
      <c r="A466" s="14" t="s">
        <v>403</v>
      </c>
      <c r="B466" s="14" t="s">
        <v>33</v>
      </c>
      <c r="C466" s="14" t="s">
        <v>34</v>
      </c>
      <c r="D466" s="14" t="s">
        <v>47</v>
      </c>
      <c r="E466" s="14" t="s">
        <v>48</v>
      </c>
      <c r="F466" s="14" t="s">
        <v>81</v>
      </c>
      <c r="G466" s="15">
        <v>10</v>
      </c>
      <c r="H466" s="15">
        <v>20</v>
      </c>
      <c r="I466" s="14">
        <v>591</v>
      </c>
      <c r="J466" s="16">
        <v>5910</v>
      </c>
      <c r="K466" s="17">
        <v>0.1</v>
      </c>
      <c r="L466" s="16" t="s">
        <v>99</v>
      </c>
      <c r="M466" s="16">
        <v>11820</v>
      </c>
      <c r="N466" s="16">
        <v>1182</v>
      </c>
      <c r="O466" s="16">
        <v>10638</v>
      </c>
      <c r="P466" s="16">
        <v>4728</v>
      </c>
      <c r="Q466" s="14">
        <v>2014</v>
      </c>
      <c r="R466" s="18">
        <v>41760</v>
      </c>
      <c r="S466" t="str">
        <f t="shared" si="7"/>
        <v>May</v>
      </c>
    </row>
    <row r="467" spans="1:19" ht="15.75" customHeight="1">
      <c r="A467" s="14" t="s">
        <v>404</v>
      </c>
      <c r="B467" s="14" t="s">
        <v>31</v>
      </c>
      <c r="C467" s="14" t="s">
        <v>32</v>
      </c>
      <c r="D467" s="14" t="s">
        <v>41</v>
      </c>
      <c r="E467" s="14" t="s">
        <v>42</v>
      </c>
      <c r="F467" s="14" t="s">
        <v>81</v>
      </c>
      <c r="G467" s="15">
        <v>10</v>
      </c>
      <c r="H467" s="15">
        <v>20</v>
      </c>
      <c r="I467" s="14">
        <v>2167</v>
      </c>
      <c r="J467" s="16">
        <v>21670</v>
      </c>
      <c r="K467" s="17">
        <v>0.1</v>
      </c>
      <c r="L467" s="16" t="s">
        <v>99</v>
      </c>
      <c r="M467" s="16">
        <v>43340</v>
      </c>
      <c r="N467" s="16">
        <v>4334</v>
      </c>
      <c r="O467" s="16">
        <v>39006</v>
      </c>
      <c r="P467" s="16">
        <v>17336</v>
      </c>
      <c r="Q467" s="14">
        <v>2013</v>
      </c>
      <c r="R467" s="18">
        <v>41548</v>
      </c>
      <c r="S467" t="str">
        <f t="shared" si="7"/>
        <v>Oct</v>
      </c>
    </row>
    <row r="468" spans="1:19" ht="15.75" customHeight="1">
      <c r="A468" s="14" t="s">
        <v>213</v>
      </c>
      <c r="B468" s="14" t="s">
        <v>29</v>
      </c>
      <c r="C468" s="14" t="s">
        <v>30</v>
      </c>
      <c r="D468" s="14" t="s">
        <v>39</v>
      </c>
      <c r="E468" s="14" t="s">
        <v>40</v>
      </c>
      <c r="F468" s="14" t="s">
        <v>81</v>
      </c>
      <c r="G468" s="15">
        <v>10</v>
      </c>
      <c r="H468" s="15">
        <v>20</v>
      </c>
      <c r="I468" s="14">
        <v>241</v>
      </c>
      <c r="J468" s="16">
        <v>2410</v>
      </c>
      <c r="K468" s="17">
        <v>0.1</v>
      </c>
      <c r="L468" s="16" t="s">
        <v>99</v>
      </c>
      <c r="M468" s="16">
        <v>4820</v>
      </c>
      <c r="N468" s="16">
        <v>482</v>
      </c>
      <c r="O468" s="16">
        <v>4338</v>
      </c>
      <c r="P468" s="16">
        <v>1928</v>
      </c>
      <c r="Q468" s="14">
        <v>2014</v>
      </c>
      <c r="R468" s="18">
        <v>41913</v>
      </c>
      <c r="S468" t="str">
        <f t="shared" si="7"/>
        <v>Oct</v>
      </c>
    </row>
    <row r="469" spans="1:19" ht="15.75" customHeight="1">
      <c r="A469" s="14" t="s">
        <v>405</v>
      </c>
      <c r="B469" s="14" t="s">
        <v>29</v>
      </c>
      <c r="C469" s="14" t="s">
        <v>30</v>
      </c>
      <c r="D469" s="14" t="s">
        <v>41</v>
      </c>
      <c r="E469" s="14" t="s">
        <v>42</v>
      </c>
      <c r="F469" s="14" t="s">
        <v>82</v>
      </c>
      <c r="G469" s="15">
        <v>120</v>
      </c>
      <c r="H469" s="15">
        <v>180</v>
      </c>
      <c r="I469" s="14">
        <v>681</v>
      </c>
      <c r="J469" s="16">
        <v>81720</v>
      </c>
      <c r="K469" s="17">
        <v>0.1</v>
      </c>
      <c r="L469" s="16" t="s">
        <v>99</v>
      </c>
      <c r="M469" s="16">
        <v>122580</v>
      </c>
      <c r="N469" s="16">
        <v>12258</v>
      </c>
      <c r="O469" s="16">
        <v>110322</v>
      </c>
      <c r="P469" s="16">
        <v>28602</v>
      </c>
      <c r="Q469" s="14">
        <v>2014</v>
      </c>
      <c r="R469" s="18">
        <v>41640</v>
      </c>
      <c r="S469" t="str">
        <f t="shared" si="7"/>
        <v>Jan</v>
      </c>
    </row>
    <row r="470" spans="1:19" ht="15.75" customHeight="1">
      <c r="A470" s="14" t="s">
        <v>406</v>
      </c>
      <c r="B470" s="14" t="s">
        <v>29</v>
      </c>
      <c r="C470" s="14" t="s">
        <v>30</v>
      </c>
      <c r="D470" s="14" t="s">
        <v>41</v>
      </c>
      <c r="E470" s="14" t="s">
        <v>42</v>
      </c>
      <c r="F470" s="14" t="s">
        <v>82</v>
      </c>
      <c r="G470" s="15">
        <v>120</v>
      </c>
      <c r="H470" s="15">
        <v>180</v>
      </c>
      <c r="I470" s="14">
        <v>510</v>
      </c>
      <c r="J470" s="16">
        <v>61200</v>
      </c>
      <c r="K470" s="17">
        <v>0.1</v>
      </c>
      <c r="L470" s="16" t="s">
        <v>99</v>
      </c>
      <c r="M470" s="16">
        <v>91800</v>
      </c>
      <c r="N470" s="16">
        <v>9180</v>
      </c>
      <c r="O470" s="16">
        <v>82620</v>
      </c>
      <c r="P470" s="16">
        <v>21420</v>
      </c>
      <c r="Q470" s="14">
        <v>2014</v>
      </c>
      <c r="R470" s="18">
        <v>41730</v>
      </c>
      <c r="S470" t="str">
        <f t="shared" si="7"/>
        <v>Apr</v>
      </c>
    </row>
    <row r="471" spans="1:19" ht="15.75" customHeight="1">
      <c r="A471" s="14" t="s">
        <v>407</v>
      </c>
      <c r="B471" s="14" t="s">
        <v>35</v>
      </c>
      <c r="C471" s="14" t="s">
        <v>36</v>
      </c>
      <c r="D471" s="14" t="s">
        <v>41</v>
      </c>
      <c r="E471" s="14" t="s">
        <v>42</v>
      </c>
      <c r="F471" s="14" t="s">
        <v>82</v>
      </c>
      <c r="G471" s="15">
        <v>120</v>
      </c>
      <c r="H471" s="15">
        <v>180</v>
      </c>
      <c r="I471" s="14">
        <v>790</v>
      </c>
      <c r="J471" s="16">
        <v>94800</v>
      </c>
      <c r="K471" s="17">
        <v>0.1</v>
      </c>
      <c r="L471" s="16" t="s">
        <v>99</v>
      </c>
      <c r="M471" s="16">
        <v>142200</v>
      </c>
      <c r="N471" s="16">
        <v>14220</v>
      </c>
      <c r="O471" s="16">
        <v>127980</v>
      </c>
      <c r="P471" s="16">
        <v>33180</v>
      </c>
      <c r="Q471" s="14">
        <v>2014</v>
      </c>
      <c r="R471" s="18">
        <v>41760</v>
      </c>
      <c r="S471" t="str">
        <f t="shared" si="7"/>
        <v>May</v>
      </c>
    </row>
    <row r="472" spans="1:19" ht="15.75" customHeight="1">
      <c r="A472" s="14" t="s">
        <v>172</v>
      </c>
      <c r="B472" s="14" t="s">
        <v>31</v>
      </c>
      <c r="C472" s="14" t="s">
        <v>32</v>
      </c>
      <c r="D472" s="14" t="s">
        <v>39</v>
      </c>
      <c r="E472" s="14" t="s">
        <v>40</v>
      </c>
      <c r="F472" s="14" t="s">
        <v>82</v>
      </c>
      <c r="G472" s="15">
        <v>120</v>
      </c>
      <c r="H472" s="15">
        <v>180</v>
      </c>
      <c r="I472" s="14">
        <v>639</v>
      </c>
      <c r="J472" s="16">
        <v>76680</v>
      </c>
      <c r="K472" s="17">
        <v>0.1</v>
      </c>
      <c r="L472" s="16" t="s">
        <v>99</v>
      </c>
      <c r="M472" s="16">
        <v>115020</v>
      </c>
      <c r="N472" s="16">
        <v>11502</v>
      </c>
      <c r="O472" s="16">
        <v>103518</v>
      </c>
      <c r="P472" s="16">
        <v>26838</v>
      </c>
      <c r="Q472" s="14">
        <v>2014</v>
      </c>
      <c r="R472" s="18">
        <v>41821</v>
      </c>
      <c r="S472" t="str">
        <f t="shared" si="7"/>
        <v>Jul</v>
      </c>
    </row>
    <row r="473" spans="1:19" ht="15.75" customHeight="1">
      <c r="A473" s="14" t="s">
        <v>408</v>
      </c>
      <c r="B473" s="14" t="s">
        <v>35</v>
      </c>
      <c r="C473" s="14" t="s">
        <v>36</v>
      </c>
      <c r="D473" s="14" t="s">
        <v>45</v>
      </c>
      <c r="E473" s="14" t="s">
        <v>46</v>
      </c>
      <c r="F473" s="14" t="s">
        <v>82</v>
      </c>
      <c r="G473" s="15">
        <v>120</v>
      </c>
      <c r="H473" s="15">
        <v>180</v>
      </c>
      <c r="I473" s="14">
        <v>1596</v>
      </c>
      <c r="J473" s="16">
        <v>191520</v>
      </c>
      <c r="K473" s="17">
        <v>0.1</v>
      </c>
      <c r="L473" s="16" t="s">
        <v>99</v>
      </c>
      <c r="M473" s="16">
        <v>287280</v>
      </c>
      <c r="N473" s="16">
        <v>28728</v>
      </c>
      <c r="O473" s="16">
        <v>258552</v>
      </c>
      <c r="P473" s="16">
        <v>67032</v>
      </c>
      <c r="Q473" s="14">
        <v>2014</v>
      </c>
      <c r="R473" s="18">
        <v>41883</v>
      </c>
      <c r="S473" t="str">
        <f t="shared" si="7"/>
        <v>Sep</v>
      </c>
    </row>
    <row r="474" spans="1:19" ht="15.75" customHeight="1">
      <c r="A474" s="14" t="s">
        <v>409</v>
      </c>
      <c r="B474" s="14" t="s">
        <v>35</v>
      </c>
      <c r="C474" s="14" t="s">
        <v>36</v>
      </c>
      <c r="D474" s="14" t="s">
        <v>47</v>
      </c>
      <c r="E474" s="14" t="s">
        <v>48</v>
      </c>
      <c r="F474" s="14" t="s">
        <v>82</v>
      </c>
      <c r="G474" s="15">
        <v>120</v>
      </c>
      <c r="H474" s="15">
        <v>180</v>
      </c>
      <c r="I474" s="14">
        <v>2294</v>
      </c>
      <c r="J474" s="16">
        <v>275280</v>
      </c>
      <c r="K474" s="17">
        <v>0.1</v>
      </c>
      <c r="L474" s="16" t="s">
        <v>99</v>
      </c>
      <c r="M474" s="16">
        <v>412920</v>
      </c>
      <c r="N474" s="16">
        <v>41292</v>
      </c>
      <c r="O474" s="16">
        <v>371628</v>
      </c>
      <c r="P474" s="16">
        <v>96348</v>
      </c>
      <c r="Q474" s="14">
        <v>2013</v>
      </c>
      <c r="R474" s="18">
        <v>41548</v>
      </c>
      <c r="S474" t="str">
        <f t="shared" si="7"/>
        <v>Oct</v>
      </c>
    </row>
    <row r="475" spans="1:19" ht="15.75" customHeight="1">
      <c r="A475" s="14" t="s">
        <v>213</v>
      </c>
      <c r="B475" s="14" t="s">
        <v>29</v>
      </c>
      <c r="C475" s="14" t="s">
        <v>30</v>
      </c>
      <c r="D475" s="14" t="s">
        <v>39</v>
      </c>
      <c r="E475" s="14" t="s">
        <v>40</v>
      </c>
      <c r="F475" s="14" t="s">
        <v>82</v>
      </c>
      <c r="G475" s="15">
        <v>120</v>
      </c>
      <c r="H475" s="15">
        <v>180</v>
      </c>
      <c r="I475" s="14">
        <v>241</v>
      </c>
      <c r="J475" s="16">
        <v>28920</v>
      </c>
      <c r="K475" s="17">
        <v>0.1</v>
      </c>
      <c r="L475" s="16" t="s">
        <v>99</v>
      </c>
      <c r="M475" s="16">
        <v>43380</v>
      </c>
      <c r="N475" s="16">
        <v>4338</v>
      </c>
      <c r="O475" s="16">
        <v>39042</v>
      </c>
      <c r="P475" s="16">
        <v>10122</v>
      </c>
      <c r="Q475" s="14">
        <v>2014</v>
      </c>
      <c r="R475" s="18">
        <v>41913</v>
      </c>
      <c r="S475" t="str">
        <f t="shared" si="7"/>
        <v>Oct</v>
      </c>
    </row>
    <row r="476" spans="1:19" ht="15.75" customHeight="1">
      <c r="A476" s="14" t="s">
        <v>364</v>
      </c>
      <c r="B476" s="14" t="s">
        <v>29</v>
      </c>
      <c r="C476" s="14" t="s">
        <v>30</v>
      </c>
      <c r="D476" s="14" t="s">
        <v>39</v>
      </c>
      <c r="E476" s="14" t="s">
        <v>40</v>
      </c>
      <c r="F476" s="14" t="s">
        <v>82</v>
      </c>
      <c r="G476" s="15">
        <v>120</v>
      </c>
      <c r="H476" s="15">
        <v>180</v>
      </c>
      <c r="I476" s="14">
        <v>2665</v>
      </c>
      <c r="J476" s="16">
        <v>319800</v>
      </c>
      <c r="K476" s="17">
        <v>0.1</v>
      </c>
      <c r="L476" s="16" t="s">
        <v>99</v>
      </c>
      <c r="M476" s="16">
        <v>479700</v>
      </c>
      <c r="N476" s="16">
        <v>47970</v>
      </c>
      <c r="O476" s="16">
        <v>431730</v>
      </c>
      <c r="P476" s="16">
        <v>111930</v>
      </c>
      <c r="Q476" s="14">
        <v>2014</v>
      </c>
      <c r="R476" s="18">
        <v>41944</v>
      </c>
      <c r="S476" t="str">
        <f t="shared" si="7"/>
        <v>Nov</v>
      </c>
    </row>
    <row r="477" spans="1:19" ht="15.75" customHeight="1">
      <c r="A477" s="14" t="s">
        <v>410</v>
      </c>
      <c r="B477" s="14" t="s">
        <v>27</v>
      </c>
      <c r="C477" s="14" t="s">
        <v>28</v>
      </c>
      <c r="D477" s="14" t="s">
        <v>45</v>
      </c>
      <c r="E477" s="14" t="s">
        <v>46</v>
      </c>
      <c r="F477" s="14" t="s">
        <v>82</v>
      </c>
      <c r="G477" s="15">
        <v>120</v>
      </c>
      <c r="H477" s="15">
        <v>180</v>
      </c>
      <c r="I477" s="14">
        <v>1916</v>
      </c>
      <c r="J477" s="16">
        <v>229920</v>
      </c>
      <c r="K477" s="17">
        <v>0.1</v>
      </c>
      <c r="L477" s="16" t="s">
        <v>99</v>
      </c>
      <c r="M477" s="16">
        <v>344880</v>
      </c>
      <c r="N477" s="16">
        <v>34488</v>
      </c>
      <c r="O477" s="16">
        <v>310392</v>
      </c>
      <c r="P477" s="16">
        <v>80472</v>
      </c>
      <c r="Q477" s="14">
        <v>2013</v>
      </c>
      <c r="R477" s="18">
        <v>41609</v>
      </c>
      <c r="S477" t="str">
        <f t="shared" si="7"/>
        <v>Dec</v>
      </c>
    </row>
    <row r="478" spans="1:19" ht="15.75" customHeight="1">
      <c r="A478" s="14" t="s">
        <v>411</v>
      </c>
      <c r="B478" s="14" t="s">
        <v>31</v>
      </c>
      <c r="C478" s="14" t="s">
        <v>32</v>
      </c>
      <c r="D478" s="14" t="s">
        <v>47</v>
      </c>
      <c r="E478" s="14" t="s">
        <v>48</v>
      </c>
      <c r="F478" s="14" t="s">
        <v>82</v>
      </c>
      <c r="G478" s="15">
        <v>120</v>
      </c>
      <c r="H478" s="15">
        <v>180</v>
      </c>
      <c r="I478" s="14">
        <v>853</v>
      </c>
      <c r="J478" s="16">
        <v>102360</v>
      </c>
      <c r="K478" s="17">
        <v>0.1</v>
      </c>
      <c r="L478" s="16" t="s">
        <v>99</v>
      </c>
      <c r="M478" s="16">
        <v>153540</v>
      </c>
      <c r="N478" s="16">
        <v>15354</v>
      </c>
      <c r="O478" s="16">
        <v>138186</v>
      </c>
      <c r="P478" s="16">
        <v>35826</v>
      </c>
      <c r="Q478" s="14">
        <v>2014</v>
      </c>
      <c r="R478" s="18">
        <v>41974</v>
      </c>
      <c r="S478" t="str">
        <f t="shared" si="7"/>
        <v>Dec</v>
      </c>
    </row>
    <row r="479" spans="1:19" ht="15.75" customHeight="1">
      <c r="A479" s="14" t="s">
        <v>412</v>
      </c>
      <c r="B479" s="14" t="s">
        <v>33</v>
      </c>
      <c r="C479" s="14" t="s">
        <v>34</v>
      </c>
      <c r="D479" s="14" t="s">
        <v>45</v>
      </c>
      <c r="E479" s="14" t="s">
        <v>46</v>
      </c>
      <c r="F479" s="14" t="s">
        <v>83</v>
      </c>
      <c r="G479" s="15">
        <v>250</v>
      </c>
      <c r="H479" s="15">
        <v>300</v>
      </c>
      <c r="I479" s="14">
        <v>341</v>
      </c>
      <c r="J479" s="16">
        <v>85250</v>
      </c>
      <c r="K479" s="17">
        <v>0.1</v>
      </c>
      <c r="L479" s="16" t="s">
        <v>99</v>
      </c>
      <c r="M479" s="16">
        <v>102300</v>
      </c>
      <c r="N479" s="16">
        <v>10230</v>
      </c>
      <c r="O479" s="16">
        <v>92070</v>
      </c>
      <c r="P479" s="16">
        <v>6820</v>
      </c>
      <c r="Q479" s="14">
        <v>2014</v>
      </c>
      <c r="R479" s="18">
        <v>41760</v>
      </c>
      <c r="S479" t="str">
        <f t="shared" si="7"/>
        <v>May</v>
      </c>
    </row>
    <row r="480" spans="1:19" ht="15.75" customHeight="1">
      <c r="A480" s="14" t="s">
        <v>413</v>
      </c>
      <c r="B480" s="14" t="s">
        <v>33</v>
      </c>
      <c r="C480" s="14" t="s">
        <v>34</v>
      </c>
      <c r="D480" s="14" t="s">
        <v>41</v>
      </c>
      <c r="E480" s="14" t="s">
        <v>42</v>
      </c>
      <c r="F480" s="14" t="s">
        <v>83</v>
      </c>
      <c r="G480" s="15">
        <v>250</v>
      </c>
      <c r="H480" s="15">
        <v>300</v>
      </c>
      <c r="I480" s="14">
        <v>641</v>
      </c>
      <c r="J480" s="16">
        <v>160250</v>
      </c>
      <c r="K480" s="17">
        <v>0.1</v>
      </c>
      <c r="L480" s="16" t="s">
        <v>99</v>
      </c>
      <c r="M480" s="16">
        <v>192300</v>
      </c>
      <c r="N480" s="16">
        <v>19230</v>
      </c>
      <c r="O480" s="16">
        <v>173070</v>
      </c>
      <c r="P480" s="16">
        <v>12820</v>
      </c>
      <c r="Q480" s="14">
        <v>2014</v>
      </c>
      <c r="R480" s="18">
        <v>41821</v>
      </c>
      <c r="S480" t="str">
        <f t="shared" si="7"/>
        <v>Jul</v>
      </c>
    </row>
    <row r="481" spans="1:19" ht="15.75" customHeight="1">
      <c r="A481" s="14" t="s">
        <v>291</v>
      </c>
      <c r="B481" s="14" t="s">
        <v>35</v>
      </c>
      <c r="C481" s="14" t="s">
        <v>36</v>
      </c>
      <c r="D481" s="14" t="s">
        <v>39</v>
      </c>
      <c r="E481" s="14" t="s">
        <v>40</v>
      </c>
      <c r="F481" s="14" t="s">
        <v>83</v>
      </c>
      <c r="G481" s="15">
        <v>250</v>
      </c>
      <c r="H481" s="15">
        <v>300</v>
      </c>
      <c r="I481" s="14">
        <v>2807</v>
      </c>
      <c r="J481" s="16">
        <v>701750</v>
      </c>
      <c r="K481" s="17">
        <v>0.1</v>
      </c>
      <c r="L481" s="16" t="s">
        <v>99</v>
      </c>
      <c r="M481" s="16">
        <v>842100</v>
      </c>
      <c r="N481" s="16">
        <v>84210</v>
      </c>
      <c r="O481" s="16">
        <v>757890</v>
      </c>
      <c r="P481" s="16">
        <v>56140</v>
      </c>
      <c r="Q481" s="14">
        <v>2014</v>
      </c>
      <c r="R481" s="18">
        <v>41852</v>
      </c>
      <c r="S481" t="str">
        <f t="shared" si="7"/>
        <v>Aug</v>
      </c>
    </row>
    <row r="482" spans="1:19" ht="15.75" customHeight="1">
      <c r="A482" s="14" t="s">
        <v>414</v>
      </c>
      <c r="B482" s="14" t="s">
        <v>33</v>
      </c>
      <c r="C482" s="14" t="s">
        <v>34</v>
      </c>
      <c r="D482" s="14" t="s">
        <v>47</v>
      </c>
      <c r="E482" s="14" t="s">
        <v>48</v>
      </c>
      <c r="F482" s="14" t="s">
        <v>83</v>
      </c>
      <c r="G482" s="15">
        <v>250</v>
      </c>
      <c r="H482" s="15">
        <v>300</v>
      </c>
      <c r="I482" s="14">
        <v>432</v>
      </c>
      <c r="J482" s="16">
        <v>108000</v>
      </c>
      <c r="K482" s="17">
        <v>0.1</v>
      </c>
      <c r="L482" s="16" t="s">
        <v>99</v>
      </c>
      <c r="M482" s="16">
        <v>129600</v>
      </c>
      <c r="N482" s="16">
        <v>12960</v>
      </c>
      <c r="O482" s="16">
        <v>116640</v>
      </c>
      <c r="P482" s="16">
        <v>8640</v>
      </c>
      <c r="Q482" s="14">
        <v>2014</v>
      </c>
      <c r="R482" s="18">
        <v>41883</v>
      </c>
      <c r="S482" t="str">
        <f t="shared" si="7"/>
        <v>Sep</v>
      </c>
    </row>
    <row r="483" spans="1:19" ht="15.75" customHeight="1">
      <c r="A483" s="14" t="s">
        <v>409</v>
      </c>
      <c r="B483" s="14" t="s">
        <v>35</v>
      </c>
      <c r="C483" s="14" t="s">
        <v>36</v>
      </c>
      <c r="D483" s="14" t="s">
        <v>47</v>
      </c>
      <c r="E483" s="14" t="s">
        <v>48</v>
      </c>
      <c r="F483" s="14" t="s">
        <v>83</v>
      </c>
      <c r="G483" s="15">
        <v>250</v>
      </c>
      <c r="H483" s="15">
        <v>300</v>
      </c>
      <c r="I483" s="14">
        <v>2294</v>
      </c>
      <c r="J483" s="16">
        <v>573500</v>
      </c>
      <c r="K483" s="17">
        <v>0.1</v>
      </c>
      <c r="L483" s="16" t="s">
        <v>99</v>
      </c>
      <c r="M483" s="16">
        <v>688200</v>
      </c>
      <c r="N483" s="16">
        <v>68820</v>
      </c>
      <c r="O483" s="16">
        <v>619380</v>
      </c>
      <c r="P483" s="16">
        <v>45880</v>
      </c>
      <c r="Q483" s="14">
        <v>2013</v>
      </c>
      <c r="R483" s="18">
        <v>41548</v>
      </c>
      <c r="S483" t="str">
        <f t="shared" si="7"/>
        <v>Oct</v>
      </c>
    </row>
    <row r="484" spans="1:19" ht="15.75" customHeight="1">
      <c r="A484" s="14" t="s">
        <v>404</v>
      </c>
      <c r="B484" s="14" t="s">
        <v>31</v>
      </c>
      <c r="C484" s="14" t="s">
        <v>32</v>
      </c>
      <c r="D484" s="14" t="s">
        <v>41</v>
      </c>
      <c r="E484" s="14" t="s">
        <v>42</v>
      </c>
      <c r="F484" s="14" t="s">
        <v>83</v>
      </c>
      <c r="G484" s="15">
        <v>250</v>
      </c>
      <c r="H484" s="15">
        <v>300</v>
      </c>
      <c r="I484" s="14">
        <v>2167</v>
      </c>
      <c r="J484" s="16">
        <v>541750</v>
      </c>
      <c r="K484" s="17">
        <v>0.1</v>
      </c>
      <c r="L484" s="16" t="s">
        <v>99</v>
      </c>
      <c r="M484" s="16">
        <v>650100</v>
      </c>
      <c r="N484" s="16">
        <v>65010</v>
      </c>
      <c r="O484" s="16">
        <v>585090</v>
      </c>
      <c r="P484" s="16">
        <v>43340</v>
      </c>
      <c r="Q484" s="14">
        <v>2013</v>
      </c>
      <c r="R484" s="18">
        <v>41548</v>
      </c>
      <c r="S484" t="str">
        <f t="shared" si="7"/>
        <v>Oct</v>
      </c>
    </row>
    <row r="485" spans="1:19" ht="15.75" customHeight="1">
      <c r="A485" s="14" t="s">
        <v>415</v>
      </c>
      <c r="B485" s="14" t="s">
        <v>27</v>
      </c>
      <c r="C485" s="14" t="s">
        <v>28</v>
      </c>
      <c r="D485" s="14" t="s">
        <v>45</v>
      </c>
      <c r="E485" s="14" t="s">
        <v>46</v>
      </c>
      <c r="F485" s="14" t="s">
        <v>83</v>
      </c>
      <c r="G485" s="15">
        <v>250</v>
      </c>
      <c r="H485" s="15">
        <v>300</v>
      </c>
      <c r="I485" s="14">
        <v>2529</v>
      </c>
      <c r="J485" s="16">
        <v>632250</v>
      </c>
      <c r="K485" s="17">
        <v>0.1</v>
      </c>
      <c r="L485" s="16" t="s">
        <v>99</v>
      </c>
      <c r="M485" s="16">
        <v>758700</v>
      </c>
      <c r="N485" s="16">
        <v>75870</v>
      </c>
      <c r="O485" s="16">
        <v>682830</v>
      </c>
      <c r="P485" s="16">
        <v>50580</v>
      </c>
      <c r="Q485" s="14">
        <v>2014</v>
      </c>
      <c r="R485" s="18">
        <v>41944</v>
      </c>
      <c r="S485" t="str">
        <f t="shared" si="7"/>
        <v>Nov</v>
      </c>
    </row>
    <row r="486" spans="1:19" ht="15.75" customHeight="1">
      <c r="A486" s="14" t="s">
        <v>340</v>
      </c>
      <c r="B486" s="14" t="s">
        <v>29</v>
      </c>
      <c r="C486" s="14" t="s">
        <v>30</v>
      </c>
      <c r="D486" s="14" t="s">
        <v>39</v>
      </c>
      <c r="E486" s="14" t="s">
        <v>40</v>
      </c>
      <c r="F486" s="14" t="s">
        <v>83</v>
      </c>
      <c r="G486" s="15">
        <v>250</v>
      </c>
      <c r="H486" s="15">
        <v>300</v>
      </c>
      <c r="I486" s="14">
        <v>1870</v>
      </c>
      <c r="J486" s="16">
        <v>467500</v>
      </c>
      <c r="K486" s="17">
        <v>0.1</v>
      </c>
      <c r="L486" s="16" t="s">
        <v>99</v>
      </c>
      <c r="M486" s="16">
        <v>561000</v>
      </c>
      <c r="N486" s="16">
        <v>56100</v>
      </c>
      <c r="O486" s="16">
        <v>504900</v>
      </c>
      <c r="P486" s="16">
        <v>37400</v>
      </c>
      <c r="Q486" s="14">
        <v>2013</v>
      </c>
      <c r="R486" s="18">
        <v>41609</v>
      </c>
      <c r="S486" t="str">
        <f t="shared" si="7"/>
        <v>Dec</v>
      </c>
    </row>
    <row r="487" spans="1:19" ht="15.75" customHeight="1">
      <c r="A487" s="14" t="s">
        <v>416</v>
      </c>
      <c r="B487" s="14" t="s">
        <v>35</v>
      </c>
      <c r="C487" s="14" t="s">
        <v>36</v>
      </c>
      <c r="D487" s="14" t="s">
        <v>45</v>
      </c>
      <c r="E487" s="14" t="s">
        <v>46</v>
      </c>
      <c r="F487" s="14" t="s">
        <v>84</v>
      </c>
      <c r="G487" s="15">
        <v>200</v>
      </c>
      <c r="H487" s="15">
        <v>350</v>
      </c>
      <c r="I487" s="14">
        <v>579</v>
      </c>
      <c r="J487" s="16">
        <v>115800</v>
      </c>
      <c r="K487" s="17">
        <v>0.1</v>
      </c>
      <c r="L487" s="16" t="s">
        <v>99</v>
      </c>
      <c r="M487" s="16">
        <v>202650</v>
      </c>
      <c r="N487" s="16">
        <v>20265</v>
      </c>
      <c r="O487" s="16">
        <v>182385</v>
      </c>
      <c r="P487" s="16">
        <v>66585</v>
      </c>
      <c r="Q487" s="14">
        <v>2014</v>
      </c>
      <c r="R487" s="18">
        <v>41640</v>
      </c>
      <c r="S487" t="str">
        <f t="shared" si="7"/>
        <v>Jan</v>
      </c>
    </row>
    <row r="488" spans="1:19" ht="15.75" customHeight="1">
      <c r="A488" s="14" t="s">
        <v>129</v>
      </c>
      <c r="B488" s="14" t="s">
        <v>27</v>
      </c>
      <c r="C488" s="14" t="s">
        <v>28</v>
      </c>
      <c r="D488" s="14" t="s">
        <v>39</v>
      </c>
      <c r="E488" s="14" t="s">
        <v>40</v>
      </c>
      <c r="F488" s="14" t="s">
        <v>84</v>
      </c>
      <c r="G488" s="15">
        <v>200</v>
      </c>
      <c r="H488" s="15">
        <v>350</v>
      </c>
      <c r="I488" s="14">
        <v>2240</v>
      </c>
      <c r="J488" s="16">
        <v>448000</v>
      </c>
      <c r="K488" s="17">
        <v>0.1</v>
      </c>
      <c r="L488" s="16" t="s">
        <v>99</v>
      </c>
      <c r="M488" s="16">
        <v>784000</v>
      </c>
      <c r="N488" s="16">
        <v>78400</v>
      </c>
      <c r="O488" s="16">
        <v>705600</v>
      </c>
      <c r="P488" s="16">
        <v>257600</v>
      </c>
      <c r="Q488" s="14">
        <v>2014</v>
      </c>
      <c r="R488" s="18">
        <v>41671</v>
      </c>
      <c r="S488" t="str">
        <f t="shared" si="7"/>
        <v>Feb</v>
      </c>
    </row>
    <row r="489" spans="1:19" ht="15.75" customHeight="1">
      <c r="A489" s="14" t="s">
        <v>417</v>
      </c>
      <c r="B489" s="14" t="s">
        <v>35</v>
      </c>
      <c r="C489" s="14" t="s">
        <v>36</v>
      </c>
      <c r="D489" s="14" t="s">
        <v>47</v>
      </c>
      <c r="E489" s="14" t="s">
        <v>48</v>
      </c>
      <c r="F489" s="14" t="s">
        <v>84</v>
      </c>
      <c r="G489" s="15">
        <v>200</v>
      </c>
      <c r="H489" s="15">
        <v>350</v>
      </c>
      <c r="I489" s="14">
        <v>2993</v>
      </c>
      <c r="J489" s="16">
        <v>598600</v>
      </c>
      <c r="K489" s="17">
        <v>0.1</v>
      </c>
      <c r="L489" s="16" t="s">
        <v>99</v>
      </c>
      <c r="M489" s="16">
        <v>1047550</v>
      </c>
      <c r="N489" s="16">
        <v>104755</v>
      </c>
      <c r="O489" s="16">
        <v>942795</v>
      </c>
      <c r="P489" s="16">
        <v>344195</v>
      </c>
      <c r="Q489" s="14">
        <v>2014</v>
      </c>
      <c r="R489" s="18">
        <v>41699</v>
      </c>
      <c r="S489" t="str">
        <f t="shared" si="7"/>
        <v>Mar</v>
      </c>
    </row>
    <row r="490" spans="1:19" ht="15.75" customHeight="1">
      <c r="A490" s="14" t="s">
        <v>418</v>
      </c>
      <c r="B490" s="14" t="s">
        <v>27</v>
      </c>
      <c r="C490" s="14" t="s">
        <v>28</v>
      </c>
      <c r="D490" s="14" t="s">
        <v>43</v>
      </c>
      <c r="E490" s="14" t="s">
        <v>44</v>
      </c>
      <c r="F490" s="14" t="s">
        <v>84</v>
      </c>
      <c r="G490" s="15">
        <v>200</v>
      </c>
      <c r="H490" s="15">
        <v>350</v>
      </c>
      <c r="I490" s="14">
        <v>3520</v>
      </c>
      <c r="J490" s="16">
        <v>704000</v>
      </c>
      <c r="K490" s="17">
        <v>0.10001420454545455</v>
      </c>
      <c r="L490" s="16" t="s">
        <v>99</v>
      </c>
      <c r="M490" s="16">
        <v>1232000</v>
      </c>
      <c r="N490" s="16">
        <v>123217.50000000001</v>
      </c>
      <c r="O490" s="16">
        <v>1108782.5</v>
      </c>
      <c r="P490" s="16">
        <v>404782.5</v>
      </c>
      <c r="Q490" s="14">
        <v>2014</v>
      </c>
      <c r="R490" s="18">
        <v>41730</v>
      </c>
      <c r="S490" t="str">
        <f t="shared" si="7"/>
        <v>Apr</v>
      </c>
    </row>
    <row r="491" spans="1:19" ht="15.75" customHeight="1">
      <c r="A491" s="14" t="s">
        <v>184</v>
      </c>
      <c r="B491" s="14" t="s">
        <v>33</v>
      </c>
      <c r="C491" s="14" t="s">
        <v>34</v>
      </c>
      <c r="D491" s="14" t="s">
        <v>39</v>
      </c>
      <c r="E491" s="14" t="s">
        <v>40</v>
      </c>
      <c r="F491" s="14" t="s">
        <v>84</v>
      </c>
      <c r="G491" s="15">
        <v>200</v>
      </c>
      <c r="H491" s="15">
        <v>350</v>
      </c>
      <c r="I491" s="14">
        <v>2039</v>
      </c>
      <c r="J491" s="16">
        <v>407800</v>
      </c>
      <c r="K491" s="17">
        <v>0.1</v>
      </c>
      <c r="L491" s="16" t="s">
        <v>99</v>
      </c>
      <c r="M491" s="16">
        <v>713650</v>
      </c>
      <c r="N491" s="16">
        <v>71365</v>
      </c>
      <c r="O491" s="16">
        <v>642285</v>
      </c>
      <c r="P491" s="16">
        <v>234485</v>
      </c>
      <c r="Q491" s="14">
        <v>2014</v>
      </c>
      <c r="R491" s="18">
        <v>41760</v>
      </c>
      <c r="S491" t="str">
        <f t="shared" si="7"/>
        <v>May</v>
      </c>
    </row>
    <row r="492" spans="1:19" ht="15.75" customHeight="1">
      <c r="A492" s="14" t="s">
        <v>419</v>
      </c>
      <c r="B492" s="14" t="s">
        <v>29</v>
      </c>
      <c r="C492" s="14" t="s">
        <v>30</v>
      </c>
      <c r="D492" s="14" t="s">
        <v>43</v>
      </c>
      <c r="E492" s="14" t="s">
        <v>44</v>
      </c>
      <c r="F492" s="14" t="s">
        <v>84</v>
      </c>
      <c r="G492" s="15">
        <v>200</v>
      </c>
      <c r="H492" s="15">
        <v>350</v>
      </c>
      <c r="I492" s="14">
        <v>2574</v>
      </c>
      <c r="J492" s="16">
        <v>514800</v>
      </c>
      <c r="K492" s="17">
        <v>0.1</v>
      </c>
      <c r="L492" s="16" t="s">
        <v>99</v>
      </c>
      <c r="M492" s="16">
        <v>900900</v>
      </c>
      <c r="N492" s="16">
        <v>90090</v>
      </c>
      <c r="O492" s="16">
        <v>810810</v>
      </c>
      <c r="P492" s="16">
        <v>296010</v>
      </c>
      <c r="Q492" s="14">
        <v>2014</v>
      </c>
      <c r="R492" s="18">
        <v>41852</v>
      </c>
      <c r="S492" t="str">
        <f t="shared" si="7"/>
        <v>Aug</v>
      </c>
    </row>
    <row r="493" spans="1:19" ht="15.75" customHeight="1">
      <c r="A493" s="14" t="s">
        <v>256</v>
      </c>
      <c r="B493" s="14" t="s">
        <v>27</v>
      </c>
      <c r="C493" s="14" t="s">
        <v>28</v>
      </c>
      <c r="D493" s="14" t="s">
        <v>39</v>
      </c>
      <c r="E493" s="14" t="s">
        <v>40</v>
      </c>
      <c r="F493" s="14" t="s">
        <v>84</v>
      </c>
      <c r="G493" s="15">
        <v>200</v>
      </c>
      <c r="H493" s="15">
        <v>350</v>
      </c>
      <c r="I493" s="14">
        <v>707</v>
      </c>
      <c r="J493" s="16">
        <v>141400</v>
      </c>
      <c r="K493" s="17">
        <v>0.1</v>
      </c>
      <c r="L493" s="16" t="s">
        <v>99</v>
      </c>
      <c r="M493" s="16">
        <v>247450</v>
      </c>
      <c r="N493" s="16">
        <v>24745</v>
      </c>
      <c r="O493" s="16">
        <v>222705</v>
      </c>
      <c r="P493" s="16">
        <v>81305</v>
      </c>
      <c r="Q493" s="14">
        <v>2014</v>
      </c>
      <c r="R493" s="18">
        <v>41883</v>
      </c>
      <c r="S493" t="str">
        <f t="shared" si="7"/>
        <v>Sep</v>
      </c>
    </row>
    <row r="494" spans="1:19" ht="15.75" customHeight="1">
      <c r="A494" s="14" t="s">
        <v>401</v>
      </c>
      <c r="B494" s="14" t="s">
        <v>31</v>
      </c>
      <c r="C494" s="14" t="s">
        <v>32</v>
      </c>
      <c r="D494" s="14" t="s">
        <v>41</v>
      </c>
      <c r="E494" s="14" t="s">
        <v>42</v>
      </c>
      <c r="F494" s="14" t="s">
        <v>84</v>
      </c>
      <c r="G494" s="15">
        <v>200</v>
      </c>
      <c r="H494" s="15">
        <v>350</v>
      </c>
      <c r="I494" s="14">
        <v>2072</v>
      </c>
      <c r="J494" s="16">
        <v>414400</v>
      </c>
      <c r="K494" s="17">
        <v>0.1</v>
      </c>
      <c r="L494" s="16" t="s">
        <v>99</v>
      </c>
      <c r="M494" s="16">
        <v>725200</v>
      </c>
      <c r="N494" s="16">
        <v>72520</v>
      </c>
      <c r="O494" s="16">
        <v>652680</v>
      </c>
      <c r="P494" s="16">
        <v>238280</v>
      </c>
      <c r="Q494" s="14">
        <v>2014</v>
      </c>
      <c r="R494" s="18">
        <v>41974</v>
      </c>
      <c r="S494" t="str">
        <f t="shared" si="7"/>
        <v>Dec</v>
      </c>
    </row>
    <row r="495" spans="1:19" ht="15.75" customHeight="1">
      <c r="A495" s="14" t="s">
        <v>411</v>
      </c>
      <c r="B495" s="14" t="s">
        <v>31</v>
      </c>
      <c r="C495" s="14" t="s">
        <v>32</v>
      </c>
      <c r="D495" s="14" t="s">
        <v>47</v>
      </c>
      <c r="E495" s="14" t="s">
        <v>48</v>
      </c>
      <c r="F495" s="14" t="s">
        <v>84</v>
      </c>
      <c r="G495" s="15">
        <v>200</v>
      </c>
      <c r="H495" s="15">
        <v>350</v>
      </c>
      <c r="I495" s="14">
        <v>853</v>
      </c>
      <c r="J495" s="16">
        <v>170600</v>
      </c>
      <c r="K495" s="17">
        <v>0.1</v>
      </c>
      <c r="L495" s="16" t="s">
        <v>99</v>
      </c>
      <c r="M495" s="16">
        <v>298550</v>
      </c>
      <c r="N495" s="16">
        <v>29855</v>
      </c>
      <c r="O495" s="16">
        <v>268695</v>
      </c>
      <c r="P495" s="16">
        <v>98095</v>
      </c>
      <c r="Q495" s="14">
        <v>2014</v>
      </c>
      <c r="R495" s="18">
        <v>41974</v>
      </c>
      <c r="S495" t="str">
        <f t="shared" si="7"/>
        <v>Dec</v>
      </c>
    </row>
    <row r="496" spans="1:19" ht="15.75" customHeight="1">
      <c r="A496" s="14" t="s">
        <v>420</v>
      </c>
      <c r="B496" s="14" t="s">
        <v>31</v>
      </c>
      <c r="C496" s="14" t="s">
        <v>32</v>
      </c>
      <c r="D496" s="14" t="s">
        <v>43</v>
      </c>
      <c r="E496" s="14" t="s">
        <v>44</v>
      </c>
      <c r="F496" s="14" t="s">
        <v>79</v>
      </c>
      <c r="G496" s="15">
        <v>3</v>
      </c>
      <c r="H496" s="15">
        <v>20</v>
      </c>
      <c r="I496" s="14">
        <v>1198</v>
      </c>
      <c r="J496" s="16">
        <v>3594</v>
      </c>
      <c r="K496" s="17">
        <v>0.10999999999999999</v>
      </c>
      <c r="L496" s="16" t="s">
        <v>99</v>
      </c>
      <c r="M496" s="16">
        <v>23960</v>
      </c>
      <c r="N496" s="16">
        <v>2635.5999999999995</v>
      </c>
      <c r="O496" s="16">
        <v>21324.400000000001</v>
      </c>
      <c r="P496" s="16">
        <v>17730.400000000001</v>
      </c>
      <c r="Q496" s="14">
        <v>2013</v>
      </c>
      <c r="R496" s="18">
        <v>41548</v>
      </c>
      <c r="S496" t="str">
        <f t="shared" si="7"/>
        <v>Oct</v>
      </c>
    </row>
    <row r="497" spans="1:19" ht="15.75" customHeight="1">
      <c r="A497" s="14" t="s">
        <v>183</v>
      </c>
      <c r="B497" s="14" t="s">
        <v>31</v>
      </c>
      <c r="C497" s="14" t="s">
        <v>32</v>
      </c>
      <c r="D497" s="14" t="s">
        <v>39</v>
      </c>
      <c r="E497" s="14" t="s">
        <v>40</v>
      </c>
      <c r="F497" s="14" t="s">
        <v>81</v>
      </c>
      <c r="G497" s="15">
        <v>10</v>
      </c>
      <c r="H497" s="15">
        <v>20</v>
      </c>
      <c r="I497" s="14">
        <v>2532</v>
      </c>
      <c r="J497" s="16">
        <v>25320</v>
      </c>
      <c r="K497" s="17">
        <v>0.11</v>
      </c>
      <c r="L497" s="16" t="s">
        <v>99</v>
      </c>
      <c r="M497" s="16">
        <v>50640</v>
      </c>
      <c r="N497" s="16">
        <v>5570.4</v>
      </c>
      <c r="O497" s="16">
        <v>45069.599999999999</v>
      </c>
      <c r="P497" s="16">
        <v>19749.599999999999</v>
      </c>
      <c r="Q497" s="14">
        <v>2014</v>
      </c>
      <c r="R497" s="18">
        <v>41730</v>
      </c>
      <c r="S497" t="str">
        <f t="shared" si="7"/>
        <v>Apr</v>
      </c>
    </row>
    <row r="498" spans="1:19" ht="15.75" customHeight="1">
      <c r="A498" s="14" t="s">
        <v>420</v>
      </c>
      <c r="B498" s="14" t="s">
        <v>31</v>
      </c>
      <c r="C498" s="14" t="s">
        <v>32</v>
      </c>
      <c r="D498" s="14" t="s">
        <v>43</v>
      </c>
      <c r="E498" s="14" t="s">
        <v>44</v>
      </c>
      <c r="F498" s="14" t="s">
        <v>81</v>
      </c>
      <c r="G498" s="15">
        <v>10</v>
      </c>
      <c r="H498" s="15">
        <v>20</v>
      </c>
      <c r="I498" s="14">
        <v>1198</v>
      </c>
      <c r="J498" s="16">
        <v>11980</v>
      </c>
      <c r="K498" s="17">
        <v>0.10999999999999999</v>
      </c>
      <c r="L498" s="16" t="s">
        <v>99</v>
      </c>
      <c r="M498" s="16">
        <v>23960</v>
      </c>
      <c r="N498" s="16">
        <v>2635.5999999999995</v>
      </c>
      <c r="O498" s="16">
        <v>21324.400000000001</v>
      </c>
      <c r="P498" s="16">
        <v>9344.4000000000015</v>
      </c>
      <c r="Q498" s="14">
        <v>2013</v>
      </c>
      <c r="R498" s="18">
        <v>41548</v>
      </c>
      <c r="S498" t="str">
        <f t="shared" si="7"/>
        <v>Oct</v>
      </c>
    </row>
    <row r="499" spans="1:19" ht="15.75" customHeight="1">
      <c r="A499" s="14" t="s">
        <v>421</v>
      </c>
      <c r="B499" s="14" t="s">
        <v>27</v>
      </c>
      <c r="C499" s="14" t="s">
        <v>28</v>
      </c>
      <c r="D499" s="14" t="s">
        <v>41</v>
      </c>
      <c r="E499" s="14" t="s">
        <v>42</v>
      </c>
      <c r="F499" s="14" t="s">
        <v>82</v>
      </c>
      <c r="G499" s="15">
        <v>120</v>
      </c>
      <c r="H499" s="15">
        <v>180</v>
      </c>
      <c r="I499" s="14">
        <v>384</v>
      </c>
      <c r="J499" s="16">
        <v>46080</v>
      </c>
      <c r="K499" s="17">
        <v>0.11</v>
      </c>
      <c r="L499" s="16" t="s">
        <v>99</v>
      </c>
      <c r="M499" s="16">
        <v>69120</v>
      </c>
      <c r="N499" s="16">
        <v>7603.2</v>
      </c>
      <c r="O499" s="16">
        <v>61516.800000000003</v>
      </c>
      <c r="P499" s="16">
        <v>15436.800000000003</v>
      </c>
      <c r="Q499" s="14">
        <v>2014</v>
      </c>
      <c r="R499" s="18">
        <v>41640</v>
      </c>
      <c r="S499" t="str">
        <f t="shared" si="7"/>
        <v>Jan</v>
      </c>
    </row>
    <row r="500" spans="1:19" ht="15.75" customHeight="1">
      <c r="A500" s="14" t="s">
        <v>422</v>
      </c>
      <c r="B500" s="14" t="s">
        <v>29</v>
      </c>
      <c r="C500" s="14" t="s">
        <v>30</v>
      </c>
      <c r="D500" s="14" t="s">
        <v>43</v>
      </c>
      <c r="E500" s="14" t="s">
        <v>44</v>
      </c>
      <c r="F500" s="14" t="s">
        <v>82</v>
      </c>
      <c r="G500" s="15">
        <v>120</v>
      </c>
      <c r="H500" s="15">
        <v>180</v>
      </c>
      <c r="I500" s="14">
        <v>472</v>
      </c>
      <c r="J500" s="16">
        <v>56640</v>
      </c>
      <c r="K500" s="17">
        <v>0.10999999999999999</v>
      </c>
      <c r="L500" s="16" t="s">
        <v>99</v>
      </c>
      <c r="M500" s="16">
        <v>84960</v>
      </c>
      <c r="N500" s="16">
        <v>9345.5999999999985</v>
      </c>
      <c r="O500" s="16">
        <v>75614.399999999994</v>
      </c>
      <c r="P500" s="16">
        <v>18974.399999999994</v>
      </c>
      <c r="Q500" s="14">
        <v>2014</v>
      </c>
      <c r="R500" s="18">
        <v>41913</v>
      </c>
      <c r="S500" t="str">
        <f t="shared" si="7"/>
        <v>Oct</v>
      </c>
    </row>
    <row r="501" spans="1:19" ht="15.75" customHeight="1">
      <c r="A501" s="14" t="s">
        <v>329</v>
      </c>
      <c r="B501" s="14" t="s">
        <v>35</v>
      </c>
      <c r="C501" s="14" t="s">
        <v>36</v>
      </c>
      <c r="D501" s="14" t="s">
        <v>39</v>
      </c>
      <c r="E501" s="14" t="s">
        <v>40</v>
      </c>
      <c r="F501" s="14" t="s">
        <v>83</v>
      </c>
      <c r="G501" s="15">
        <v>250</v>
      </c>
      <c r="H501" s="15">
        <v>300</v>
      </c>
      <c r="I501" s="14">
        <v>1579</v>
      </c>
      <c r="J501" s="16">
        <v>394750</v>
      </c>
      <c r="K501" s="17">
        <v>0.10999999999999999</v>
      </c>
      <c r="L501" s="16" t="s">
        <v>99</v>
      </c>
      <c r="M501" s="16">
        <v>473700</v>
      </c>
      <c r="N501" s="16">
        <v>52106.999999999993</v>
      </c>
      <c r="O501" s="16">
        <v>421593</v>
      </c>
      <c r="P501" s="16">
        <v>26843</v>
      </c>
      <c r="Q501" s="14">
        <v>2014</v>
      </c>
      <c r="R501" s="18">
        <v>41699</v>
      </c>
      <c r="S501" t="str">
        <f t="shared" si="7"/>
        <v>Mar</v>
      </c>
    </row>
    <row r="502" spans="1:19" ht="15.75" customHeight="1">
      <c r="A502" s="14" t="s">
        <v>423</v>
      </c>
      <c r="B502" s="14" t="s">
        <v>33</v>
      </c>
      <c r="C502" s="14" t="s">
        <v>34</v>
      </c>
      <c r="D502" s="14" t="s">
        <v>43</v>
      </c>
      <c r="E502" s="14" t="s">
        <v>44</v>
      </c>
      <c r="F502" s="14" t="s">
        <v>83</v>
      </c>
      <c r="G502" s="15">
        <v>250</v>
      </c>
      <c r="H502" s="15">
        <v>300</v>
      </c>
      <c r="I502" s="14">
        <v>1005</v>
      </c>
      <c r="J502" s="16">
        <v>251250</v>
      </c>
      <c r="K502" s="17">
        <v>0.10999999999999999</v>
      </c>
      <c r="L502" s="16" t="s">
        <v>99</v>
      </c>
      <c r="M502" s="16">
        <v>301500</v>
      </c>
      <c r="N502" s="16">
        <v>33164.999999999993</v>
      </c>
      <c r="O502" s="16">
        <v>268335</v>
      </c>
      <c r="P502" s="16">
        <v>17085</v>
      </c>
      <c r="Q502" s="14">
        <v>2013</v>
      </c>
      <c r="R502" s="18">
        <v>41518</v>
      </c>
      <c r="S502" t="str">
        <f t="shared" si="7"/>
        <v>Sep</v>
      </c>
    </row>
    <row r="503" spans="1:19" ht="15.75" customHeight="1">
      <c r="A503" s="14" t="s">
        <v>424</v>
      </c>
      <c r="B503" s="14" t="s">
        <v>35</v>
      </c>
      <c r="C503" s="14" t="s">
        <v>36</v>
      </c>
      <c r="D503" s="14" t="s">
        <v>41</v>
      </c>
      <c r="E503" s="14" t="s">
        <v>42</v>
      </c>
      <c r="F503" s="14" t="s">
        <v>84</v>
      </c>
      <c r="G503" s="15">
        <v>200</v>
      </c>
      <c r="H503" s="15">
        <v>350</v>
      </c>
      <c r="I503" s="14">
        <v>3199</v>
      </c>
      <c r="J503" s="16">
        <v>639800</v>
      </c>
      <c r="K503" s="17">
        <v>0.11001729707200167</v>
      </c>
      <c r="L503" s="16" t="s">
        <v>99</v>
      </c>
      <c r="M503" s="16">
        <v>1119650</v>
      </c>
      <c r="N503" s="16">
        <v>123180.86666666667</v>
      </c>
      <c r="O503" s="16">
        <v>996469.1333333333</v>
      </c>
      <c r="P503" s="16">
        <v>356669.1333333333</v>
      </c>
      <c r="Q503" s="14">
        <v>2014</v>
      </c>
      <c r="R503" s="18">
        <v>41821</v>
      </c>
      <c r="S503" t="str">
        <f t="shared" si="7"/>
        <v>Jul</v>
      </c>
    </row>
    <row r="504" spans="1:19" ht="15.75" customHeight="1">
      <c r="A504" s="14" t="s">
        <v>422</v>
      </c>
      <c r="B504" s="14" t="s">
        <v>29</v>
      </c>
      <c r="C504" s="14" t="s">
        <v>30</v>
      </c>
      <c r="D504" s="14" t="s">
        <v>43</v>
      </c>
      <c r="E504" s="14" t="s">
        <v>44</v>
      </c>
      <c r="F504" s="14" t="s">
        <v>84</v>
      </c>
      <c r="G504" s="15">
        <v>200</v>
      </c>
      <c r="H504" s="15">
        <v>350</v>
      </c>
      <c r="I504" s="14">
        <v>472</v>
      </c>
      <c r="J504" s="16">
        <v>94400</v>
      </c>
      <c r="K504" s="17">
        <v>0.10999999999999999</v>
      </c>
      <c r="L504" s="16" t="s">
        <v>99</v>
      </c>
      <c r="M504" s="16">
        <v>165200</v>
      </c>
      <c r="N504" s="16">
        <v>18171.999999999996</v>
      </c>
      <c r="O504" s="16">
        <v>147028</v>
      </c>
      <c r="P504" s="16">
        <v>52628</v>
      </c>
      <c r="Q504" s="14">
        <v>2014</v>
      </c>
      <c r="R504" s="18">
        <v>41913</v>
      </c>
      <c r="S504" t="str">
        <f t="shared" si="7"/>
        <v>Oct</v>
      </c>
    </row>
    <row r="505" spans="1:19" ht="15.75" customHeight="1">
      <c r="A505" s="14" t="s">
        <v>425</v>
      </c>
      <c r="B505" s="14" t="s">
        <v>27</v>
      </c>
      <c r="C505" s="14" t="s">
        <v>28</v>
      </c>
      <c r="D505" s="14" t="s">
        <v>43</v>
      </c>
      <c r="E505" s="14" t="s">
        <v>44</v>
      </c>
      <c r="F505" s="14" t="s">
        <v>79</v>
      </c>
      <c r="G505" s="15">
        <v>3</v>
      </c>
      <c r="H505" s="15">
        <v>20</v>
      </c>
      <c r="I505" s="14">
        <v>1937</v>
      </c>
      <c r="J505" s="16">
        <v>5811</v>
      </c>
      <c r="K505" s="17">
        <v>0.11</v>
      </c>
      <c r="L505" s="16" t="s">
        <v>99</v>
      </c>
      <c r="M505" s="16">
        <v>38740</v>
      </c>
      <c r="N505" s="16">
        <v>4261.3999999999996</v>
      </c>
      <c r="O505" s="16">
        <v>34478.6</v>
      </c>
      <c r="P505" s="16">
        <v>28667.599999999999</v>
      </c>
      <c r="Q505" s="14">
        <v>2014</v>
      </c>
      <c r="R505" s="18">
        <v>41671</v>
      </c>
      <c r="S505" t="str">
        <f t="shared" si="7"/>
        <v>Feb</v>
      </c>
    </row>
    <row r="506" spans="1:19" ht="15.75" customHeight="1">
      <c r="A506" s="14" t="s">
        <v>186</v>
      </c>
      <c r="B506" s="14" t="s">
        <v>29</v>
      </c>
      <c r="C506" s="14" t="s">
        <v>30</v>
      </c>
      <c r="D506" s="14" t="s">
        <v>39</v>
      </c>
      <c r="E506" s="14" t="s">
        <v>40</v>
      </c>
      <c r="F506" s="14" t="s">
        <v>79</v>
      </c>
      <c r="G506" s="15">
        <v>3</v>
      </c>
      <c r="H506" s="15">
        <v>20</v>
      </c>
      <c r="I506" s="14">
        <v>792</v>
      </c>
      <c r="J506" s="16">
        <v>2376</v>
      </c>
      <c r="K506" s="17">
        <v>0.11</v>
      </c>
      <c r="L506" s="16" t="s">
        <v>99</v>
      </c>
      <c r="M506" s="16">
        <v>15840</v>
      </c>
      <c r="N506" s="16">
        <v>1742.4</v>
      </c>
      <c r="O506" s="16">
        <v>14097.6</v>
      </c>
      <c r="P506" s="16">
        <v>11721.6</v>
      </c>
      <c r="Q506" s="14">
        <v>2014</v>
      </c>
      <c r="R506" s="18">
        <v>41699</v>
      </c>
      <c r="S506" t="str">
        <f t="shared" si="7"/>
        <v>Mar</v>
      </c>
    </row>
    <row r="507" spans="1:19" ht="15.75" customHeight="1">
      <c r="A507" s="14" t="s">
        <v>426</v>
      </c>
      <c r="B507" s="14" t="s">
        <v>29</v>
      </c>
      <c r="C507" s="14" t="s">
        <v>30</v>
      </c>
      <c r="D507" s="14" t="s">
        <v>47</v>
      </c>
      <c r="E507" s="14" t="s">
        <v>48</v>
      </c>
      <c r="F507" s="14" t="s">
        <v>79</v>
      </c>
      <c r="G507" s="15">
        <v>3</v>
      </c>
      <c r="H507" s="15">
        <v>20</v>
      </c>
      <c r="I507" s="14">
        <v>2811</v>
      </c>
      <c r="J507" s="16">
        <v>8433</v>
      </c>
      <c r="K507" s="17">
        <v>0.11</v>
      </c>
      <c r="L507" s="16" t="s">
        <v>99</v>
      </c>
      <c r="M507" s="16">
        <v>56220</v>
      </c>
      <c r="N507" s="16">
        <v>6184.2</v>
      </c>
      <c r="O507" s="16">
        <v>50035.8</v>
      </c>
      <c r="P507" s="16">
        <v>41602.800000000003</v>
      </c>
      <c r="Q507" s="14">
        <v>2014</v>
      </c>
      <c r="R507" s="18">
        <v>41821</v>
      </c>
      <c r="S507" t="str">
        <f t="shared" si="7"/>
        <v>Jul</v>
      </c>
    </row>
    <row r="508" spans="1:19" ht="15.75" customHeight="1">
      <c r="A508" s="14" t="s">
        <v>427</v>
      </c>
      <c r="B508" s="14" t="s">
        <v>31</v>
      </c>
      <c r="C508" s="14" t="s">
        <v>32</v>
      </c>
      <c r="D508" s="14" t="s">
        <v>45</v>
      </c>
      <c r="E508" s="14" t="s">
        <v>46</v>
      </c>
      <c r="F508" s="14" t="s">
        <v>79</v>
      </c>
      <c r="G508" s="15">
        <v>3</v>
      </c>
      <c r="H508" s="15">
        <v>20</v>
      </c>
      <c r="I508" s="14">
        <v>2441</v>
      </c>
      <c r="J508" s="16">
        <v>7323</v>
      </c>
      <c r="K508" s="17">
        <v>0.11</v>
      </c>
      <c r="L508" s="16" t="s">
        <v>99</v>
      </c>
      <c r="M508" s="16">
        <v>48820</v>
      </c>
      <c r="N508" s="16">
        <v>5370.2</v>
      </c>
      <c r="O508" s="16">
        <v>43449.8</v>
      </c>
      <c r="P508" s="16">
        <v>36126.800000000003</v>
      </c>
      <c r="Q508" s="14">
        <v>2014</v>
      </c>
      <c r="R508" s="18">
        <v>41913</v>
      </c>
      <c r="S508" t="str">
        <f t="shared" si="7"/>
        <v>Oct</v>
      </c>
    </row>
    <row r="509" spans="1:19" ht="15.75" customHeight="1">
      <c r="A509" s="14" t="s">
        <v>428</v>
      </c>
      <c r="B509" s="14" t="s">
        <v>27</v>
      </c>
      <c r="C509" s="14" t="s">
        <v>28</v>
      </c>
      <c r="D509" s="14" t="s">
        <v>41</v>
      </c>
      <c r="E509" s="14" t="s">
        <v>42</v>
      </c>
      <c r="F509" s="14" t="s">
        <v>79</v>
      </c>
      <c r="G509" s="15">
        <v>3</v>
      </c>
      <c r="H509" s="15">
        <v>20</v>
      </c>
      <c r="I509" s="14">
        <v>1560</v>
      </c>
      <c r="J509" s="16">
        <v>4680</v>
      </c>
      <c r="K509" s="17">
        <v>0.11</v>
      </c>
      <c r="L509" s="16" t="s">
        <v>99</v>
      </c>
      <c r="M509" s="16">
        <v>31200</v>
      </c>
      <c r="N509" s="16">
        <v>3432</v>
      </c>
      <c r="O509" s="16">
        <v>27768</v>
      </c>
      <c r="P509" s="16">
        <v>23088</v>
      </c>
      <c r="Q509" s="14">
        <v>2013</v>
      </c>
      <c r="R509" s="18">
        <v>41579</v>
      </c>
      <c r="S509" t="str">
        <f t="shared" si="7"/>
        <v>Nov</v>
      </c>
    </row>
    <row r="510" spans="1:19" ht="15.75" customHeight="1">
      <c r="A510" s="14" t="s">
        <v>312</v>
      </c>
      <c r="B510" s="14" t="s">
        <v>33</v>
      </c>
      <c r="C510" s="14" t="s">
        <v>34</v>
      </c>
      <c r="D510" s="14" t="s">
        <v>39</v>
      </c>
      <c r="E510" s="14" t="s">
        <v>40</v>
      </c>
      <c r="F510" s="14" t="s">
        <v>79</v>
      </c>
      <c r="G510" s="15">
        <v>3</v>
      </c>
      <c r="H510" s="15">
        <v>20</v>
      </c>
      <c r="I510" s="14">
        <v>2706</v>
      </c>
      <c r="J510" s="16">
        <v>8118</v>
      </c>
      <c r="K510" s="17">
        <v>0.11</v>
      </c>
      <c r="L510" s="16" t="s">
        <v>99</v>
      </c>
      <c r="M510" s="16">
        <v>54120</v>
      </c>
      <c r="N510" s="16">
        <v>5953.2</v>
      </c>
      <c r="O510" s="16">
        <v>48166.8</v>
      </c>
      <c r="P510" s="16">
        <v>40048.800000000003</v>
      </c>
      <c r="Q510" s="14">
        <v>2013</v>
      </c>
      <c r="R510" s="18">
        <v>41579</v>
      </c>
      <c r="S510" t="str">
        <f t="shared" si="7"/>
        <v>Nov</v>
      </c>
    </row>
    <row r="511" spans="1:19" ht="15.75" customHeight="1">
      <c r="A511" s="14" t="s">
        <v>115</v>
      </c>
      <c r="B511" s="14" t="s">
        <v>29</v>
      </c>
      <c r="C511" s="14" t="s">
        <v>30</v>
      </c>
      <c r="D511" s="14" t="s">
        <v>39</v>
      </c>
      <c r="E511" s="14" t="s">
        <v>40</v>
      </c>
      <c r="F511" s="14" t="s">
        <v>80</v>
      </c>
      <c r="G511" s="15">
        <v>5</v>
      </c>
      <c r="H511" s="15">
        <v>15</v>
      </c>
      <c r="I511" s="14">
        <v>766</v>
      </c>
      <c r="J511" s="16">
        <v>3830</v>
      </c>
      <c r="K511" s="17">
        <v>0.11</v>
      </c>
      <c r="L511" s="16" t="s">
        <v>99</v>
      </c>
      <c r="M511" s="16">
        <v>11490</v>
      </c>
      <c r="N511" s="16">
        <v>1263.9000000000001</v>
      </c>
      <c r="O511" s="16">
        <v>10226.1</v>
      </c>
      <c r="P511" s="16">
        <v>6396.1</v>
      </c>
      <c r="Q511" s="14">
        <v>2014</v>
      </c>
      <c r="R511" s="18">
        <v>41640</v>
      </c>
      <c r="S511" t="str">
        <f t="shared" si="7"/>
        <v>Jan</v>
      </c>
    </row>
    <row r="512" spans="1:19" ht="15.75" customHeight="1">
      <c r="A512" s="14" t="s">
        <v>212</v>
      </c>
      <c r="B512" s="14" t="s">
        <v>29</v>
      </c>
      <c r="C512" s="14" t="s">
        <v>30</v>
      </c>
      <c r="D512" s="14" t="s">
        <v>39</v>
      </c>
      <c r="E512" s="14" t="s">
        <v>40</v>
      </c>
      <c r="F512" s="14" t="s">
        <v>80</v>
      </c>
      <c r="G512" s="15">
        <v>5</v>
      </c>
      <c r="H512" s="15">
        <v>15</v>
      </c>
      <c r="I512" s="14">
        <v>2992</v>
      </c>
      <c r="J512" s="16">
        <v>14960</v>
      </c>
      <c r="K512" s="17">
        <v>0.11</v>
      </c>
      <c r="L512" s="16" t="s">
        <v>99</v>
      </c>
      <c r="M512" s="16">
        <v>44880</v>
      </c>
      <c r="N512" s="16">
        <v>4936.8</v>
      </c>
      <c r="O512" s="16">
        <v>39943.199999999997</v>
      </c>
      <c r="P512" s="16">
        <v>24983.199999999997</v>
      </c>
      <c r="Q512" s="14">
        <v>2013</v>
      </c>
      <c r="R512" s="18">
        <v>41548</v>
      </c>
      <c r="S512" t="str">
        <f t="shared" si="7"/>
        <v>Oct</v>
      </c>
    </row>
    <row r="513" spans="1:19" ht="15.75" customHeight="1">
      <c r="A513" s="14" t="s">
        <v>429</v>
      </c>
      <c r="B513" s="14" t="s">
        <v>33</v>
      </c>
      <c r="C513" s="14" t="s">
        <v>34</v>
      </c>
      <c r="D513" s="14" t="s">
        <v>41</v>
      </c>
      <c r="E513" s="14" t="s">
        <v>42</v>
      </c>
      <c r="F513" s="14" t="s">
        <v>80</v>
      </c>
      <c r="G513" s="15">
        <v>5</v>
      </c>
      <c r="H513" s="15">
        <v>15</v>
      </c>
      <c r="I513" s="14">
        <v>2157</v>
      </c>
      <c r="J513" s="16">
        <v>10785</v>
      </c>
      <c r="K513" s="17">
        <v>0.11</v>
      </c>
      <c r="L513" s="16" t="s">
        <v>99</v>
      </c>
      <c r="M513" s="16">
        <v>32355</v>
      </c>
      <c r="N513" s="16">
        <v>3559.05</v>
      </c>
      <c r="O513" s="16">
        <v>28795.95</v>
      </c>
      <c r="P513" s="16">
        <v>18010.95</v>
      </c>
      <c r="Q513" s="14">
        <v>2014</v>
      </c>
      <c r="R513" s="18">
        <v>41974</v>
      </c>
      <c r="S513" t="str">
        <f t="shared" si="7"/>
        <v>Dec</v>
      </c>
    </row>
    <row r="514" spans="1:19" ht="15.75" customHeight="1">
      <c r="A514" s="14" t="s">
        <v>430</v>
      </c>
      <c r="B514" s="14" t="s">
        <v>27</v>
      </c>
      <c r="C514" s="14" t="s">
        <v>28</v>
      </c>
      <c r="D514" s="14" t="s">
        <v>47</v>
      </c>
      <c r="E514" s="14" t="s">
        <v>48</v>
      </c>
      <c r="F514" s="14" t="s">
        <v>81</v>
      </c>
      <c r="G514" s="15">
        <v>10</v>
      </c>
      <c r="H514" s="15">
        <v>20</v>
      </c>
      <c r="I514" s="14">
        <v>873</v>
      </c>
      <c r="J514" s="16">
        <v>8730</v>
      </c>
      <c r="K514" s="17">
        <v>0.11</v>
      </c>
      <c r="L514" s="16" t="s">
        <v>99</v>
      </c>
      <c r="M514" s="16">
        <v>17460</v>
      </c>
      <c r="N514" s="16">
        <v>1920.6</v>
      </c>
      <c r="O514" s="16">
        <v>15539.4</v>
      </c>
      <c r="P514" s="16">
        <v>6809.4</v>
      </c>
      <c r="Q514" s="14">
        <v>2014</v>
      </c>
      <c r="R514" s="18">
        <v>41640</v>
      </c>
      <c r="S514" t="str">
        <f t="shared" si="7"/>
        <v>Jan</v>
      </c>
    </row>
    <row r="515" spans="1:19" ht="15.75" customHeight="1">
      <c r="A515" s="14" t="s">
        <v>161</v>
      </c>
      <c r="B515" s="14" t="s">
        <v>33</v>
      </c>
      <c r="C515" s="14" t="s">
        <v>34</v>
      </c>
      <c r="D515" s="14" t="s">
        <v>39</v>
      </c>
      <c r="E515" s="14" t="s">
        <v>40</v>
      </c>
      <c r="F515" s="14" t="s">
        <v>81</v>
      </c>
      <c r="G515" s="15">
        <v>10</v>
      </c>
      <c r="H515" s="15">
        <v>20</v>
      </c>
      <c r="I515" s="14">
        <v>1122</v>
      </c>
      <c r="J515" s="16">
        <v>11220</v>
      </c>
      <c r="K515" s="17">
        <v>0.11</v>
      </c>
      <c r="L515" s="16" t="s">
        <v>99</v>
      </c>
      <c r="M515" s="16">
        <v>22440</v>
      </c>
      <c r="N515" s="16">
        <v>2468.4</v>
      </c>
      <c r="O515" s="16">
        <v>19971.599999999999</v>
      </c>
      <c r="P515" s="16">
        <v>8751.5999999999985</v>
      </c>
      <c r="Q515" s="14">
        <v>2014</v>
      </c>
      <c r="R515" s="18">
        <v>41699</v>
      </c>
      <c r="S515" t="str">
        <f t="shared" ref="S515:S578" si="8">TEXT(R515,"mmm")</f>
        <v>Mar</v>
      </c>
    </row>
    <row r="516" spans="1:19" ht="15.75" customHeight="1">
      <c r="A516" s="14" t="s">
        <v>391</v>
      </c>
      <c r="B516" s="14" t="s">
        <v>27</v>
      </c>
      <c r="C516" s="14" t="s">
        <v>28</v>
      </c>
      <c r="D516" s="14" t="s">
        <v>39</v>
      </c>
      <c r="E516" s="14" t="s">
        <v>40</v>
      </c>
      <c r="F516" s="14" t="s">
        <v>81</v>
      </c>
      <c r="G516" s="15">
        <v>10</v>
      </c>
      <c r="H516" s="15">
        <v>20</v>
      </c>
      <c r="I516" s="14">
        <v>2104</v>
      </c>
      <c r="J516" s="16">
        <v>21040</v>
      </c>
      <c r="K516" s="17">
        <v>0.11002614068441065</v>
      </c>
      <c r="L516" s="16" t="s">
        <v>99</v>
      </c>
      <c r="M516" s="16">
        <v>42080</v>
      </c>
      <c r="N516" s="16">
        <v>4629.8999999999996</v>
      </c>
      <c r="O516" s="16">
        <v>37450.1</v>
      </c>
      <c r="P516" s="16">
        <v>16410.099999999999</v>
      </c>
      <c r="Q516" s="14">
        <v>2014</v>
      </c>
      <c r="R516" s="18">
        <v>41821</v>
      </c>
      <c r="S516" t="str">
        <f t="shared" si="8"/>
        <v>Jul</v>
      </c>
    </row>
    <row r="517" spans="1:19" ht="15.75" customHeight="1">
      <c r="A517" s="14" t="s">
        <v>431</v>
      </c>
      <c r="B517" s="14" t="s">
        <v>27</v>
      </c>
      <c r="C517" s="14" t="s">
        <v>28</v>
      </c>
      <c r="D517" s="14" t="s">
        <v>43</v>
      </c>
      <c r="E517" s="14" t="s">
        <v>44</v>
      </c>
      <c r="F517" s="14" t="s">
        <v>81</v>
      </c>
      <c r="G517" s="15">
        <v>10</v>
      </c>
      <c r="H517" s="15">
        <v>20</v>
      </c>
      <c r="I517" s="14">
        <v>4026</v>
      </c>
      <c r="J517" s="16">
        <v>40260</v>
      </c>
      <c r="K517" s="17">
        <v>0.11</v>
      </c>
      <c r="L517" s="16" t="s">
        <v>99</v>
      </c>
      <c r="M517" s="16">
        <v>80520</v>
      </c>
      <c r="N517" s="16">
        <v>8857.2000000000007</v>
      </c>
      <c r="O517" s="16">
        <v>71662.8</v>
      </c>
      <c r="P517" s="16">
        <v>31402.800000000003</v>
      </c>
      <c r="Q517" s="14">
        <v>2014</v>
      </c>
      <c r="R517" s="18">
        <v>41821</v>
      </c>
      <c r="S517" t="str">
        <f t="shared" si="8"/>
        <v>Jul</v>
      </c>
    </row>
    <row r="518" spans="1:19" ht="15.75" customHeight="1">
      <c r="A518" s="14" t="s">
        <v>432</v>
      </c>
      <c r="B518" s="14" t="s">
        <v>31</v>
      </c>
      <c r="C518" s="14" t="s">
        <v>32</v>
      </c>
      <c r="D518" s="14" t="s">
        <v>43</v>
      </c>
      <c r="E518" s="14" t="s">
        <v>44</v>
      </c>
      <c r="F518" s="14" t="s">
        <v>81</v>
      </c>
      <c r="G518" s="15">
        <v>10</v>
      </c>
      <c r="H518" s="15">
        <v>20</v>
      </c>
      <c r="I518" s="14">
        <v>2425</v>
      </c>
      <c r="J518" s="16">
        <v>24250</v>
      </c>
      <c r="K518" s="17">
        <v>0.11002268041237113</v>
      </c>
      <c r="L518" s="16" t="s">
        <v>99</v>
      </c>
      <c r="M518" s="16">
        <v>48500</v>
      </c>
      <c r="N518" s="16">
        <v>5336.1</v>
      </c>
      <c r="O518" s="16">
        <v>43163.9</v>
      </c>
      <c r="P518" s="16">
        <v>18913.900000000001</v>
      </c>
      <c r="Q518" s="14">
        <v>2014</v>
      </c>
      <c r="R518" s="18">
        <v>41821</v>
      </c>
      <c r="S518" t="str">
        <f t="shared" si="8"/>
        <v>Jul</v>
      </c>
    </row>
    <row r="519" spans="1:19" ht="15.75" customHeight="1">
      <c r="A519" s="14" t="s">
        <v>173</v>
      </c>
      <c r="B519" s="14" t="s">
        <v>27</v>
      </c>
      <c r="C519" s="14" t="s">
        <v>28</v>
      </c>
      <c r="D519" s="14" t="s">
        <v>39</v>
      </c>
      <c r="E519" s="14" t="s">
        <v>40</v>
      </c>
      <c r="F519" s="14" t="s">
        <v>81</v>
      </c>
      <c r="G519" s="15">
        <v>10</v>
      </c>
      <c r="H519" s="15">
        <v>20</v>
      </c>
      <c r="I519" s="14">
        <v>2394</v>
      </c>
      <c r="J519" s="16">
        <v>23940</v>
      </c>
      <c r="K519" s="17">
        <v>0.11</v>
      </c>
      <c r="L519" s="16" t="s">
        <v>99</v>
      </c>
      <c r="M519" s="16">
        <v>47880</v>
      </c>
      <c r="N519" s="16">
        <v>5266.8</v>
      </c>
      <c r="O519" s="16">
        <v>42613.2</v>
      </c>
      <c r="P519" s="16">
        <v>18673.199999999997</v>
      </c>
      <c r="Q519" s="14">
        <v>2014</v>
      </c>
      <c r="R519" s="18">
        <v>41852</v>
      </c>
      <c r="S519" t="str">
        <f t="shared" si="8"/>
        <v>Aug</v>
      </c>
    </row>
    <row r="520" spans="1:19" ht="15.75" customHeight="1">
      <c r="A520" s="14" t="s">
        <v>433</v>
      </c>
      <c r="B520" s="14" t="s">
        <v>33</v>
      </c>
      <c r="C520" s="14" t="s">
        <v>34</v>
      </c>
      <c r="D520" s="14" t="s">
        <v>41</v>
      </c>
      <c r="E520" s="14" t="s">
        <v>42</v>
      </c>
      <c r="F520" s="14" t="s">
        <v>81</v>
      </c>
      <c r="G520" s="15">
        <v>10</v>
      </c>
      <c r="H520" s="15">
        <v>20</v>
      </c>
      <c r="I520" s="14">
        <v>1984</v>
      </c>
      <c r="J520" s="16">
        <v>19840</v>
      </c>
      <c r="K520" s="17">
        <v>0.11</v>
      </c>
      <c r="L520" s="16" t="s">
        <v>99</v>
      </c>
      <c r="M520" s="16">
        <v>39680</v>
      </c>
      <c r="N520" s="16">
        <v>4364.8</v>
      </c>
      <c r="O520" s="16">
        <v>35315.199999999997</v>
      </c>
      <c r="P520" s="16">
        <v>15475.199999999997</v>
      </c>
      <c r="Q520" s="14">
        <v>2014</v>
      </c>
      <c r="R520" s="18">
        <v>41852</v>
      </c>
      <c r="S520" t="str">
        <f t="shared" si="8"/>
        <v>Aug</v>
      </c>
    </row>
    <row r="521" spans="1:19" ht="15.75" customHeight="1">
      <c r="A521" s="14" t="s">
        <v>427</v>
      </c>
      <c r="B521" s="14" t="s">
        <v>31</v>
      </c>
      <c r="C521" s="14" t="s">
        <v>32</v>
      </c>
      <c r="D521" s="14" t="s">
        <v>45</v>
      </c>
      <c r="E521" s="14" t="s">
        <v>46</v>
      </c>
      <c r="F521" s="14" t="s">
        <v>81</v>
      </c>
      <c r="G521" s="15">
        <v>10</v>
      </c>
      <c r="H521" s="15">
        <v>20</v>
      </c>
      <c r="I521" s="14">
        <v>2441</v>
      </c>
      <c r="J521" s="16">
        <v>24410</v>
      </c>
      <c r="K521" s="17">
        <v>0.11</v>
      </c>
      <c r="L521" s="16" t="s">
        <v>99</v>
      </c>
      <c r="M521" s="16">
        <v>48820</v>
      </c>
      <c r="N521" s="16">
        <v>5370.2</v>
      </c>
      <c r="O521" s="16">
        <v>43449.8</v>
      </c>
      <c r="P521" s="16">
        <v>19039.800000000003</v>
      </c>
      <c r="Q521" s="14">
        <v>2014</v>
      </c>
      <c r="R521" s="18">
        <v>41913</v>
      </c>
      <c r="S521" t="str">
        <f t="shared" si="8"/>
        <v>Oct</v>
      </c>
    </row>
    <row r="522" spans="1:19" ht="15.75" customHeight="1">
      <c r="A522" s="14" t="s">
        <v>212</v>
      </c>
      <c r="B522" s="14" t="s">
        <v>29</v>
      </c>
      <c r="C522" s="14" t="s">
        <v>30</v>
      </c>
      <c r="D522" s="14" t="s">
        <v>39</v>
      </c>
      <c r="E522" s="14" t="s">
        <v>40</v>
      </c>
      <c r="F522" s="14" t="s">
        <v>81</v>
      </c>
      <c r="G522" s="15">
        <v>10</v>
      </c>
      <c r="H522" s="15">
        <v>20</v>
      </c>
      <c r="I522" s="14">
        <v>2992</v>
      </c>
      <c r="J522" s="16">
        <v>29920</v>
      </c>
      <c r="K522" s="17">
        <v>0.11</v>
      </c>
      <c r="L522" s="16" t="s">
        <v>99</v>
      </c>
      <c r="M522" s="16">
        <v>59840</v>
      </c>
      <c r="N522" s="16">
        <v>6582.4</v>
      </c>
      <c r="O522" s="16">
        <v>53257.599999999999</v>
      </c>
      <c r="P522" s="16">
        <v>23337.599999999999</v>
      </c>
      <c r="Q522" s="14">
        <v>2013</v>
      </c>
      <c r="R522" s="18">
        <v>41548</v>
      </c>
      <c r="S522" t="str">
        <f t="shared" si="8"/>
        <v>Oct</v>
      </c>
    </row>
    <row r="523" spans="1:19" ht="15.75" customHeight="1">
      <c r="A523" s="14" t="s">
        <v>434</v>
      </c>
      <c r="B523" s="14" t="s">
        <v>27</v>
      </c>
      <c r="C523" s="14" t="s">
        <v>28</v>
      </c>
      <c r="D523" s="14" t="s">
        <v>47</v>
      </c>
      <c r="E523" s="14" t="s">
        <v>48</v>
      </c>
      <c r="F523" s="14" t="s">
        <v>81</v>
      </c>
      <c r="G523" s="15">
        <v>10</v>
      </c>
      <c r="H523" s="15">
        <v>20</v>
      </c>
      <c r="I523" s="14">
        <v>1366</v>
      </c>
      <c r="J523" s="16">
        <v>13660</v>
      </c>
      <c r="K523" s="17">
        <v>0.11</v>
      </c>
      <c r="L523" s="16" t="s">
        <v>99</v>
      </c>
      <c r="M523" s="16">
        <v>27320</v>
      </c>
      <c r="N523" s="16">
        <v>3005.2</v>
      </c>
      <c r="O523" s="16">
        <v>24314.799999999999</v>
      </c>
      <c r="P523" s="16">
        <v>10654.8</v>
      </c>
      <c r="Q523" s="14">
        <v>2014</v>
      </c>
      <c r="R523" s="18">
        <v>41944</v>
      </c>
      <c r="S523" t="str">
        <f t="shared" si="8"/>
        <v>Nov</v>
      </c>
    </row>
    <row r="524" spans="1:19" ht="15.75" customHeight="1">
      <c r="A524" s="14" t="s">
        <v>148</v>
      </c>
      <c r="B524" s="14" t="s">
        <v>31</v>
      </c>
      <c r="C524" s="14" t="s">
        <v>32</v>
      </c>
      <c r="D524" s="14" t="s">
        <v>39</v>
      </c>
      <c r="E524" s="14" t="s">
        <v>40</v>
      </c>
      <c r="F524" s="14" t="s">
        <v>82</v>
      </c>
      <c r="G524" s="15">
        <v>120</v>
      </c>
      <c r="H524" s="15">
        <v>180</v>
      </c>
      <c r="I524" s="14">
        <v>2805</v>
      </c>
      <c r="J524" s="16">
        <v>336600</v>
      </c>
      <c r="K524" s="17">
        <v>0.11</v>
      </c>
      <c r="L524" s="16" t="s">
        <v>99</v>
      </c>
      <c r="M524" s="16">
        <v>504900</v>
      </c>
      <c r="N524" s="16">
        <v>55539</v>
      </c>
      <c r="O524" s="16">
        <v>449361</v>
      </c>
      <c r="P524" s="16">
        <v>112761</v>
      </c>
      <c r="Q524" s="14">
        <v>2013</v>
      </c>
      <c r="R524" s="18">
        <v>41518</v>
      </c>
      <c r="S524" t="str">
        <f t="shared" si="8"/>
        <v>Sep</v>
      </c>
    </row>
    <row r="525" spans="1:19" ht="15.75" customHeight="1">
      <c r="A525" s="14" t="s">
        <v>435</v>
      </c>
      <c r="B525" s="14" t="s">
        <v>33</v>
      </c>
      <c r="C525" s="14" t="s">
        <v>34</v>
      </c>
      <c r="D525" s="14" t="s">
        <v>41</v>
      </c>
      <c r="E525" s="14" t="s">
        <v>42</v>
      </c>
      <c r="F525" s="14" t="s">
        <v>82</v>
      </c>
      <c r="G525" s="15">
        <v>120</v>
      </c>
      <c r="H525" s="15">
        <v>180</v>
      </c>
      <c r="I525" s="14">
        <v>655</v>
      </c>
      <c r="J525" s="16">
        <v>78600</v>
      </c>
      <c r="K525" s="17">
        <v>0.11</v>
      </c>
      <c r="L525" s="16" t="s">
        <v>99</v>
      </c>
      <c r="M525" s="16">
        <v>117900</v>
      </c>
      <c r="N525" s="16">
        <v>12969</v>
      </c>
      <c r="O525" s="16">
        <v>104931</v>
      </c>
      <c r="P525" s="16">
        <v>26331</v>
      </c>
      <c r="Q525" s="14">
        <v>2013</v>
      </c>
      <c r="R525" s="18">
        <v>41518</v>
      </c>
      <c r="S525" t="str">
        <f t="shared" si="8"/>
        <v>Sep</v>
      </c>
    </row>
    <row r="526" spans="1:19" ht="15.75" customHeight="1">
      <c r="A526" s="14" t="s">
        <v>436</v>
      </c>
      <c r="B526" s="14" t="s">
        <v>33</v>
      </c>
      <c r="C526" s="14" t="s">
        <v>34</v>
      </c>
      <c r="D526" s="14" t="s">
        <v>39</v>
      </c>
      <c r="E526" s="14" t="s">
        <v>40</v>
      </c>
      <c r="F526" s="14" t="s">
        <v>82</v>
      </c>
      <c r="G526" s="15">
        <v>120</v>
      </c>
      <c r="H526" s="15">
        <v>180</v>
      </c>
      <c r="I526" s="14">
        <v>344</v>
      </c>
      <c r="J526" s="16">
        <v>41280</v>
      </c>
      <c r="K526" s="17">
        <v>0.11</v>
      </c>
      <c r="L526" s="16" t="s">
        <v>99</v>
      </c>
      <c r="M526" s="16">
        <v>61920</v>
      </c>
      <c r="N526" s="16">
        <v>6811.2</v>
      </c>
      <c r="O526" s="16">
        <v>55108.800000000003</v>
      </c>
      <c r="P526" s="16">
        <v>13828.800000000003</v>
      </c>
      <c r="Q526" s="14">
        <v>2013</v>
      </c>
      <c r="R526" s="18">
        <v>41548</v>
      </c>
      <c r="S526" t="str">
        <f t="shared" si="8"/>
        <v>Oct</v>
      </c>
    </row>
    <row r="527" spans="1:19" ht="15.75" customHeight="1">
      <c r="A527" s="14" t="s">
        <v>349</v>
      </c>
      <c r="B527" s="14" t="s">
        <v>27</v>
      </c>
      <c r="C527" s="14" t="s">
        <v>28</v>
      </c>
      <c r="D527" s="14" t="s">
        <v>39</v>
      </c>
      <c r="E527" s="14" t="s">
        <v>40</v>
      </c>
      <c r="F527" s="14" t="s">
        <v>82</v>
      </c>
      <c r="G527" s="15">
        <v>120</v>
      </c>
      <c r="H527" s="15">
        <v>180</v>
      </c>
      <c r="I527" s="14">
        <v>1808</v>
      </c>
      <c r="J527" s="16">
        <v>216960</v>
      </c>
      <c r="K527" s="17">
        <v>0.11</v>
      </c>
      <c r="L527" s="16" t="s">
        <v>99</v>
      </c>
      <c r="M527" s="16">
        <v>325440</v>
      </c>
      <c r="N527" s="16">
        <v>35798.400000000001</v>
      </c>
      <c r="O527" s="16">
        <v>289641.59999999998</v>
      </c>
      <c r="P527" s="16">
        <v>72681.599999999977</v>
      </c>
      <c r="Q527" s="14">
        <v>2014</v>
      </c>
      <c r="R527" s="18">
        <v>41944</v>
      </c>
      <c r="S527" t="str">
        <f t="shared" si="8"/>
        <v>Nov</v>
      </c>
    </row>
    <row r="528" spans="1:19" ht="15.75" customHeight="1">
      <c r="A528" s="14" t="s">
        <v>437</v>
      </c>
      <c r="B528" s="14" t="s">
        <v>31</v>
      </c>
      <c r="C528" s="14" t="s">
        <v>32</v>
      </c>
      <c r="D528" s="14" t="s">
        <v>43</v>
      </c>
      <c r="E528" s="14" t="s">
        <v>44</v>
      </c>
      <c r="F528" s="14" t="s">
        <v>83</v>
      </c>
      <c r="G528" s="15">
        <v>250</v>
      </c>
      <c r="H528" s="15">
        <v>300</v>
      </c>
      <c r="I528" s="14">
        <v>1734</v>
      </c>
      <c r="J528" s="16">
        <v>433500</v>
      </c>
      <c r="K528" s="17">
        <v>0.11</v>
      </c>
      <c r="L528" s="16" t="s">
        <v>99</v>
      </c>
      <c r="M528" s="16">
        <v>520200</v>
      </c>
      <c r="N528" s="16">
        <v>57222</v>
      </c>
      <c r="O528" s="16">
        <v>462978</v>
      </c>
      <c r="P528" s="16">
        <v>29478</v>
      </c>
      <c r="Q528" s="14">
        <v>2014</v>
      </c>
      <c r="R528" s="18">
        <v>41640</v>
      </c>
      <c r="S528" t="str">
        <f t="shared" si="8"/>
        <v>Jan</v>
      </c>
    </row>
    <row r="529" spans="1:19" ht="15.75" customHeight="1">
      <c r="A529" s="14" t="s">
        <v>438</v>
      </c>
      <c r="B529" s="14" t="s">
        <v>33</v>
      </c>
      <c r="C529" s="14" t="s">
        <v>34</v>
      </c>
      <c r="D529" s="14" t="s">
        <v>45</v>
      </c>
      <c r="E529" s="14" t="s">
        <v>46</v>
      </c>
      <c r="F529" s="14" t="s">
        <v>83</v>
      </c>
      <c r="G529" s="15">
        <v>250</v>
      </c>
      <c r="H529" s="15">
        <v>300</v>
      </c>
      <c r="I529" s="14">
        <v>554</v>
      </c>
      <c r="J529" s="16">
        <v>138500</v>
      </c>
      <c r="K529" s="17">
        <v>0.11</v>
      </c>
      <c r="L529" s="16" t="s">
        <v>99</v>
      </c>
      <c r="M529" s="16">
        <v>166200</v>
      </c>
      <c r="N529" s="16">
        <v>18282</v>
      </c>
      <c r="O529" s="16">
        <v>147918</v>
      </c>
      <c r="P529" s="16">
        <v>9418</v>
      </c>
      <c r="Q529" s="14">
        <v>2014</v>
      </c>
      <c r="R529" s="18">
        <v>41640</v>
      </c>
      <c r="S529" t="str">
        <f t="shared" si="8"/>
        <v>Jan</v>
      </c>
    </row>
    <row r="530" spans="1:19" ht="15.75" customHeight="1">
      <c r="A530" s="14" t="s">
        <v>138</v>
      </c>
      <c r="B530" s="14" t="s">
        <v>27</v>
      </c>
      <c r="C530" s="14" t="s">
        <v>28</v>
      </c>
      <c r="D530" s="14" t="s">
        <v>39</v>
      </c>
      <c r="E530" s="14" t="s">
        <v>40</v>
      </c>
      <c r="F530" s="14" t="s">
        <v>83</v>
      </c>
      <c r="G530" s="15">
        <v>250</v>
      </c>
      <c r="H530" s="15">
        <v>300</v>
      </c>
      <c r="I530" s="14">
        <v>2935</v>
      </c>
      <c r="J530" s="16">
        <v>733750</v>
      </c>
      <c r="K530" s="17">
        <v>0.11</v>
      </c>
      <c r="L530" s="16" t="s">
        <v>99</v>
      </c>
      <c r="M530" s="16">
        <v>880500</v>
      </c>
      <c r="N530" s="16">
        <v>96855</v>
      </c>
      <c r="O530" s="16">
        <v>783645</v>
      </c>
      <c r="P530" s="16">
        <v>49895</v>
      </c>
      <c r="Q530" s="14">
        <v>2013</v>
      </c>
      <c r="R530" s="18">
        <v>41579</v>
      </c>
      <c r="S530" t="str">
        <f t="shared" si="8"/>
        <v>Nov</v>
      </c>
    </row>
    <row r="531" spans="1:19" ht="15.75" customHeight="1">
      <c r="A531" s="14" t="s">
        <v>439</v>
      </c>
      <c r="B531" s="14" t="s">
        <v>29</v>
      </c>
      <c r="C531" s="14" t="s">
        <v>30</v>
      </c>
      <c r="D531" s="14" t="s">
        <v>45</v>
      </c>
      <c r="E531" s="14" t="s">
        <v>46</v>
      </c>
      <c r="F531" s="14" t="s">
        <v>84</v>
      </c>
      <c r="G531" s="15">
        <v>200</v>
      </c>
      <c r="H531" s="15">
        <v>350</v>
      </c>
      <c r="I531" s="14">
        <v>3165</v>
      </c>
      <c r="J531" s="16">
        <v>633000</v>
      </c>
      <c r="K531" s="17">
        <v>0.11</v>
      </c>
      <c r="L531" s="16" t="s">
        <v>99</v>
      </c>
      <c r="M531" s="16">
        <v>1107750</v>
      </c>
      <c r="N531" s="16">
        <v>121852.5</v>
      </c>
      <c r="O531" s="16">
        <v>985897.5</v>
      </c>
      <c r="P531" s="16">
        <v>352897.5</v>
      </c>
      <c r="Q531" s="14">
        <v>2014</v>
      </c>
      <c r="R531" s="18">
        <v>41640</v>
      </c>
      <c r="S531" t="str">
        <f t="shared" si="8"/>
        <v>Jan</v>
      </c>
    </row>
    <row r="532" spans="1:19" ht="15.75" customHeight="1">
      <c r="A532" s="14" t="s">
        <v>142</v>
      </c>
      <c r="B532" s="14" t="s">
        <v>33</v>
      </c>
      <c r="C532" s="14" t="s">
        <v>34</v>
      </c>
      <c r="D532" s="14" t="s">
        <v>39</v>
      </c>
      <c r="E532" s="14" t="s">
        <v>40</v>
      </c>
      <c r="F532" s="14" t="s">
        <v>84</v>
      </c>
      <c r="G532" s="15">
        <v>200</v>
      </c>
      <c r="H532" s="15">
        <v>350</v>
      </c>
      <c r="I532" s="14">
        <v>2629</v>
      </c>
      <c r="J532" s="16">
        <v>525800</v>
      </c>
      <c r="K532" s="17">
        <v>0.11</v>
      </c>
      <c r="L532" s="16" t="s">
        <v>99</v>
      </c>
      <c r="M532" s="16">
        <v>920150</v>
      </c>
      <c r="N532" s="16">
        <v>101216.5</v>
      </c>
      <c r="O532" s="16">
        <v>818933.5</v>
      </c>
      <c r="P532" s="16">
        <v>293133.5</v>
      </c>
      <c r="Q532" s="14">
        <v>2014</v>
      </c>
      <c r="R532" s="18">
        <v>41640</v>
      </c>
      <c r="S532" t="str">
        <f t="shared" si="8"/>
        <v>Jan</v>
      </c>
    </row>
    <row r="533" spans="1:19" ht="15.75" customHeight="1">
      <c r="A533" s="14" t="s">
        <v>440</v>
      </c>
      <c r="B533" s="14" t="s">
        <v>31</v>
      </c>
      <c r="C533" s="14" t="s">
        <v>32</v>
      </c>
      <c r="D533" s="14" t="s">
        <v>45</v>
      </c>
      <c r="E533" s="14" t="s">
        <v>46</v>
      </c>
      <c r="F533" s="14" t="s">
        <v>84</v>
      </c>
      <c r="G533" s="15">
        <v>200</v>
      </c>
      <c r="H533" s="15">
        <v>350</v>
      </c>
      <c r="I533" s="14">
        <v>1433</v>
      </c>
      <c r="J533" s="16">
        <v>286600</v>
      </c>
      <c r="K533" s="17">
        <v>0.11</v>
      </c>
      <c r="L533" s="16" t="s">
        <v>99</v>
      </c>
      <c r="M533" s="16">
        <v>501550</v>
      </c>
      <c r="N533" s="16">
        <v>55170.5</v>
      </c>
      <c r="O533" s="16">
        <v>446379.5</v>
      </c>
      <c r="P533" s="16">
        <v>159779.5</v>
      </c>
      <c r="Q533" s="14">
        <v>2014</v>
      </c>
      <c r="R533" s="18">
        <v>41760</v>
      </c>
      <c r="S533" t="str">
        <f t="shared" si="8"/>
        <v>May</v>
      </c>
    </row>
    <row r="534" spans="1:19" ht="15.75" customHeight="1">
      <c r="A534" s="14" t="s">
        <v>441</v>
      </c>
      <c r="B534" s="14" t="s">
        <v>33</v>
      </c>
      <c r="C534" s="14" t="s">
        <v>34</v>
      </c>
      <c r="D534" s="14" t="s">
        <v>45</v>
      </c>
      <c r="E534" s="14" t="s">
        <v>46</v>
      </c>
      <c r="F534" s="14" t="s">
        <v>84</v>
      </c>
      <c r="G534" s="15">
        <v>200</v>
      </c>
      <c r="H534" s="15">
        <v>350</v>
      </c>
      <c r="I534" s="14">
        <v>947</v>
      </c>
      <c r="J534" s="16">
        <v>189400</v>
      </c>
      <c r="K534" s="17">
        <v>0.11</v>
      </c>
      <c r="L534" s="16" t="s">
        <v>99</v>
      </c>
      <c r="M534" s="16">
        <v>331450</v>
      </c>
      <c r="N534" s="16">
        <v>36459.5</v>
      </c>
      <c r="O534" s="16">
        <v>294990.5</v>
      </c>
      <c r="P534" s="16">
        <v>105590.5</v>
      </c>
      <c r="Q534" s="14">
        <v>2013</v>
      </c>
      <c r="R534" s="18">
        <v>41518</v>
      </c>
      <c r="S534" t="str">
        <f t="shared" si="8"/>
        <v>Sep</v>
      </c>
    </row>
    <row r="535" spans="1:19" ht="15.75" customHeight="1">
      <c r="A535" s="14" t="s">
        <v>436</v>
      </c>
      <c r="B535" s="14" t="s">
        <v>33</v>
      </c>
      <c r="C535" s="14" t="s">
        <v>34</v>
      </c>
      <c r="D535" s="14" t="s">
        <v>39</v>
      </c>
      <c r="E535" s="14" t="s">
        <v>40</v>
      </c>
      <c r="F535" s="14" t="s">
        <v>84</v>
      </c>
      <c r="G535" s="15">
        <v>200</v>
      </c>
      <c r="H535" s="15">
        <v>350</v>
      </c>
      <c r="I535" s="14">
        <v>344</v>
      </c>
      <c r="J535" s="16">
        <v>68800</v>
      </c>
      <c r="K535" s="17">
        <v>0.11</v>
      </c>
      <c r="L535" s="16" t="s">
        <v>99</v>
      </c>
      <c r="M535" s="16">
        <v>120400</v>
      </c>
      <c r="N535" s="16">
        <v>13244</v>
      </c>
      <c r="O535" s="16">
        <v>107156</v>
      </c>
      <c r="P535" s="16">
        <v>38356</v>
      </c>
      <c r="Q535" s="14">
        <v>2013</v>
      </c>
      <c r="R535" s="18">
        <v>41548</v>
      </c>
      <c r="S535" t="str">
        <f t="shared" si="8"/>
        <v>Oct</v>
      </c>
    </row>
    <row r="536" spans="1:19" ht="15.75" customHeight="1">
      <c r="A536" s="14" t="s">
        <v>429</v>
      </c>
      <c r="B536" s="14" t="s">
        <v>33</v>
      </c>
      <c r="C536" s="14" t="s">
        <v>34</v>
      </c>
      <c r="D536" s="14" t="s">
        <v>41</v>
      </c>
      <c r="E536" s="14" t="s">
        <v>42</v>
      </c>
      <c r="F536" s="14" t="s">
        <v>84</v>
      </c>
      <c r="G536" s="15">
        <v>200</v>
      </c>
      <c r="H536" s="15">
        <v>350</v>
      </c>
      <c r="I536" s="14">
        <v>2157</v>
      </c>
      <c r="J536" s="16">
        <v>431400</v>
      </c>
      <c r="K536" s="17">
        <v>0.11</v>
      </c>
      <c r="L536" s="16" t="s">
        <v>99</v>
      </c>
      <c r="M536" s="16">
        <v>754950</v>
      </c>
      <c r="N536" s="16">
        <v>83044.5</v>
      </c>
      <c r="O536" s="16">
        <v>671905.5</v>
      </c>
      <c r="P536" s="16">
        <v>240505.5</v>
      </c>
      <c r="Q536" s="14">
        <v>2014</v>
      </c>
      <c r="R536" s="18">
        <v>41974</v>
      </c>
      <c r="S536" t="str">
        <f t="shared" si="8"/>
        <v>Dec</v>
      </c>
    </row>
    <row r="537" spans="1:19" ht="15.75" customHeight="1">
      <c r="A537" s="14" t="s">
        <v>244</v>
      </c>
      <c r="B537" s="14" t="s">
        <v>35</v>
      </c>
      <c r="C537" s="14" t="s">
        <v>36</v>
      </c>
      <c r="D537" s="14" t="s">
        <v>39</v>
      </c>
      <c r="E537" s="14" t="s">
        <v>40</v>
      </c>
      <c r="F537" s="14" t="s">
        <v>81</v>
      </c>
      <c r="G537" s="15">
        <v>10</v>
      </c>
      <c r="H537" s="15">
        <v>20</v>
      </c>
      <c r="I537" s="14">
        <v>380</v>
      </c>
      <c r="J537" s="16">
        <v>3800</v>
      </c>
      <c r="K537" s="17">
        <v>0.11000000000000001</v>
      </c>
      <c r="L537" s="16" t="s">
        <v>99</v>
      </c>
      <c r="M537" s="16">
        <v>7600</v>
      </c>
      <c r="N537" s="16">
        <v>836.00000000000011</v>
      </c>
      <c r="O537" s="16">
        <v>6764</v>
      </c>
      <c r="P537" s="16">
        <v>2964</v>
      </c>
      <c r="Q537" s="14">
        <v>2013</v>
      </c>
      <c r="R537" s="18">
        <v>41518</v>
      </c>
      <c r="S537" t="str">
        <f t="shared" si="8"/>
        <v>Sep</v>
      </c>
    </row>
    <row r="538" spans="1:19" ht="15.75" customHeight="1">
      <c r="A538" s="14" t="s">
        <v>310</v>
      </c>
      <c r="B538" s="14" t="s">
        <v>33</v>
      </c>
      <c r="C538" s="14" t="s">
        <v>34</v>
      </c>
      <c r="D538" s="14" t="s">
        <v>39</v>
      </c>
      <c r="E538" s="14" t="s">
        <v>40</v>
      </c>
      <c r="F538" s="14" t="s">
        <v>79</v>
      </c>
      <c r="G538" s="15">
        <v>3</v>
      </c>
      <c r="H538" s="15">
        <v>20</v>
      </c>
      <c r="I538" s="14">
        <v>886</v>
      </c>
      <c r="J538" s="16">
        <v>2658</v>
      </c>
      <c r="K538" s="17">
        <v>0.12</v>
      </c>
      <c r="L538" s="16" t="s">
        <v>99</v>
      </c>
      <c r="M538" s="16">
        <v>17720</v>
      </c>
      <c r="N538" s="16">
        <v>2126.4</v>
      </c>
      <c r="O538" s="16">
        <v>15593.6</v>
      </c>
      <c r="P538" s="16">
        <v>12935.6</v>
      </c>
      <c r="Q538" s="14">
        <v>2014</v>
      </c>
      <c r="R538" s="18">
        <v>41791</v>
      </c>
      <c r="S538" t="str">
        <f t="shared" si="8"/>
        <v>Jun</v>
      </c>
    </row>
    <row r="539" spans="1:19" ht="15.75" customHeight="1">
      <c r="A539" s="14" t="s">
        <v>442</v>
      </c>
      <c r="B539" s="14" t="s">
        <v>27</v>
      </c>
      <c r="C539" s="14" t="s">
        <v>28</v>
      </c>
      <c r="D539" s="14" t="s">
        <v>45</v>
      </c>
      <c r="E539" s="14" t="s">
        <v>46</v>
      </c>
      <c r="F539" s="14" t="s">
        <v>79</v>
      </c>
      <c r="G539" s="15">
        <v>3</v>
      </c>
      <c r="H539" s="15">
        <v>20</v>
      </c>
      <c r="I539" s="14">
        <v>2416</v>
      </c>
      <c r="J539" s="16">
        <v>7248</v>
      </c>
      <c r="K539" s="17">
        <v>0.12</v>
      </c>
      <c r="L539" s="16" t="s">
        <v>99</v>
      </c>
      <c r="M539" s="16">
        <v>48320</v>
      </c>
      <c r="N539" s="16">
        <v>5798.4</v>
      </c>
      <c r="O539" s="16">
        <v>42521.599999999999</v>
      </c>
      <c r="P539" s="16">
        <v>35273.599999999999</v>
      </c>
      <c r="Q539" s="14">
        <v>2013</v>
      </c>
      <c r="R539" s="18">
        <v>41518</v>
      </c>
      <c r="S539" t="str">
        <f t="shared" si="8"/>
        <v>Sep</v>
      </c>
    </row>
    <row r="540" spans="1:19" ht="15.75" customHeight="1">
      <c r="A540" s="14" t="s">
        <v>443</v>
      </c>
      <c r="B540" s="14" t="s">
        <v>33</v>
      </c>
      <c r="C540" s="14" t="s">
        <v>34</v>
      </c>
      <c r="D540" s="14" t="s">
        <v>45</v>
      </c>
      <c r="E540" s="14" t="s">
        <v>46</v>
      </c>
      <c r="F540" s="14" t="s">
        <v>79</v>
      </c>
      <c r="G540" s="15">
        <v>3</v>
      </c>
      <c r="H540" s="15">
        <v>20</v>
      </c>
      <c r="I540" s="14">
        <v>2156</v>
      </c>
      <c r="J540" s="16">
        <v>6468</v>
      </c>
      <c r="K540" s="17">
        <v>0.12</v>
      </c>
      <c r="L540" s="16" t="s">
        <v>99</v>
      </c>
      <c r="M540" s="16">
        <v>43120</v>
      </c>
      <c r="N540" s="16">
        <v>5174.3999999999996</v>
      </c>
      <c r="O540" s="16">
        <v>37945.599999999999</v>
      </c>
      <c r="P540" s="16">
        <v>31477.599999999999</v>
      </c>
      <c r="Q540" s="14">
        <v>2014</v>
      </c>
      <c r="R540" s="18">
        <v>41913</v>
      </c>
      <c r="S540" t="str">
        <f t="shared" si="8"/>
        <v>Oct</v>
      </c>
    </row>
    <row r="541" spans="1:19" ht="15.75" customHeight="1">
      <c r="A541" s="14" t="s">
        <v>444</v>
      </c>
      <c r="B541" s="14" t="s">
        <v>27</v>
      </c>
      <c r="C541" s="14" t="s">
        <v>28</v>
      </c>
      <c r="D541" s="14" t="s">
        <v>41</v>
      </c>
      <c r="E541" s="14" t="s">
        <v>42</v>
      </c>
      <c r="F541" s="14" t="s">
        <v>79</v>
      </c>
      <c r="G541" s="15">
        <v>3</v>
      </c>
      <c r="H541" s="15">
        <v>20</v>
      </c>
      <c r="I541" s="14">
        <v>2689</v>
      </c>
      <c r="J541" s="16">
        <v>8067</v>
      </c>
      <c r="K541" s="17">
        <v>0.12</v>
      </c>
      <c r="L541" s="16" t="s">
        <v>99</v>
      </c>
      <c r="M541" s="16">
        <v>53780</v>
      </c>
      <c r="N541" s="16">
        <v>6453.5999999999995</v>
      </c>
      <c r="O541" s="16">
        <v>47326.400000000001</v>
      </c>
      <c r="P541" s="16">
        <v>39259.4</v>
      </c>
      <c r="Q541" s="14">
        <v>2014</v>
      </c>
      <c r="R541" s="18">
        <v>41944</v>
      </c>
      <c r="S541" t="str">
        <f t="shared" si="8"/>
        <v>Nov</v>
      </c>
    </row>
    <row r="542" spans="1:19" ht="15.75" customHeight="1">
      <c r="A542" s="14" t="s">
        <v>445</v>
      </c>
      <c r="B542" s="14" t="s">
        <v>35</v>
      </c>
      <c r="C542" s="14" t="s">
        <v>36</v>
      </c>
      <c r="D542" s="14" t="s">
        <v>41</v>
      </c>
      <c r="E542" s="14" t="s">
        <v>42</v>
      </c>
      <c r="F542" s="14" t="s">
        <v>80</v>
      </c>
      <c r="G542" s="15">
        <v>5</v>
      </c>
      <c r="H542" s="15">
        <v>15</v>
      </c>
      <c r="I542" s="14">
        <v>677</v>
      </c>
      <c r="J542" s="16">
        <v>3385</v>
      </c>
      <c r="K542" s="17">
        <v>0.12</v>
      </c>
      <c r="L542" s="16" t="s">
        <v>99</v>
      </c>
      <c r="M542" s="16">
        <v>10155</v>
      </c>
      <c r="N542" s="16">
        <v>1218.5999999999999</v>
      </c>
      <c r="O542" s="16">
        <v>8936.4</v>
      </c>
      <c r="P542" s="16">
        <v>5551.4</v>
      </c>
      <c r="Q542" s="14">
        <v>2014</v>
      </c>
      <c r="R542" s="18">
        <v>41699</v>
      </c>
      <c r="S542" t="str">
        <f t="shared" si="8"/>
        <v>Mar</v>
      </c>
    </row>
    <row r="543" spans="1:19" ht="15.75" customHeight="1">
      <c r="A543" s="14" t="s">
        <v>446</v>
      </c>
      <c r="B543" s="14" t="s">
        <v>31</v>
      </c>
      <c r="C543" s="14" t="s">
        <v>32</v>
      </c>
      <c r="D543" s="14" t="s">
        <v>47</v>
      </c>
      <c r="E543" s="14" t="s">
        <v>48</v>
      </c>
      <c r="F543" s="14" t="s">
        <v>80</v>
      </c>
      <c r="G543" s="15">
        <v>5</v>
      </c>
      <c r="H543" s="15">
        <v>15</v>
      </c>
      <c r="I543" s="14">
        <v>1773</v>
      </c>
      <c r="J543" s="16">
        <v>8865</v>
      </c>
      <c r="K543" s="17">
        <v>0.12</v>
      </c>
      <c r="L543" s="16" t="s">
        <v>99</v>
      </c>
      <c r="M543" s="16">
        <v>26595</v>
      </c>
      <c r="N543" s="16">
        <v>3191.4</v>
      </c>
      <c r="O543" s="16">
        <v>23403.599999999999</v>
      </c>
      <c r="P543" s="16">
        <v>14538.599999999999</v>
      </c>
      <c r="Q543" s="14">
        <v>2014</v>
      </c>
      <c r="R543" s="18">
        <v>41730</v>
      </c>
      <c r="S543" t="str">
        <f t="shared" si="8"/>
        <v>Apr</v>
      </c>
    </row>
    <row r="544" spans="1:19" ht="15.75" customHeight="1">
      <c r="A544" s="14" t="s">
        <v>315</v>
      </c>
      <c r="B544" s="14" t="s">
        <v>33</v>
      </c>
      <c r="C544" s="14" t="s">
        <v>34</v>
      </c>
      <c r="D544" s="14" t="s">
        <v>39</v>
      </c>
      <c r="E544" s="14" t="s">
        <v>40</v>
      </c>
      <c r="F544" s="14" t="s">
        <v>80</v>
      </c>
      <c r="G544" s="15">
        <v>5</v>
      </c>
      <c r="H544" s="15">
        <v>15</v>
      </c>
      <c r="I544" s="14">
        <v>2420</v>
      </c>
      <c r="J544" s="16">
        <v>12100</v>
      </c>
      <c r="K544" s="17">
        <v>0.12</v>
      </c>
      <c r="L544" s="16" t="s">
        <v>99</v>
      </c>
      <c r="M544" s="16">
        <v>36300</v>
      </c>
      <c r="N544" s="16">
        <v>4356</v>
      </c>
      <c r="O544" s="16">
        <v>31944</v>
      </c>
      <c r="P544" s="16">
        <v>19844</v>
      </c>
      <c r="Q544" s="14">
        <v>2014</v>
      </c>
      <c r="R544" s="18">
        <v>41883</v>
      </c>
      <c r="S544" t="str">
        <f t="shared" si="8"/>
        <v>Sep</v>
      </c>
    </row>
    <row r="545" spans="1:19" ht="15.75" customHeight="1">
      <c r="A545" s="14" t="s">
        <v>383</v>
      </c>
      <c r="B545" s="14" t="s">
        <v>27</v>
      </c>
      <c r="C545" s="14" t="s">
        <v>28</v>
      </c>
      <c r="D545" s="14" t="s">
        <v>39</v>
      </c>
      <c r="E545" s="14" t="s">
        <v>40</v>
      </c>
      <c r="F545" s="14" t="s">
        <v>80</v>
      </c>
      <c r="G545" s="15">
        <v>5</v>
      </c>
      <c r="H545" s="15">
        <v>15</v>
      </c>
      <c r="I545" s="14">
        <v>2734</v>
      </c>
      <c r="J545" s="16">
        <v>13670</v>
      </c>
      <c r="K545" s="17">
        <v>0.12</v>
      </c>
      <c r="L545" s="16" t="s">
        <v>99</v>
      </c>
      <c r="M545" s="16">
        <v>41010</v>
      </c>
      <c r="N545" s="16">
        <v>4921.2</v>
      </c>
      <c r="O545" s="16">
        <v>36088.800000000003</v>
      </c>
      <c r="P545" s="16">
        <v>22418.800000000003</v>
      </c>
      <c r="Q545" s="14">
        <v>2014</v>
      </c>
      <c r="R545" s="18">
        <v>41913</v>
      </c>
      <c r="S545" t="str">
        <f t="shared" si="8"/>
        <v>Oct</v>
      </c>
    </row>
    <row r="546" spans="1:19" ht="15.75" customHeight="1">
      <c r="A546" s="14" t="s">
        <v>436</v>
      </c>
      <c r="B546" s="14" t="s">
        <v>33</v>
      </c>
      <c r="C546" s="14" t="s">
        <v>34</v>
      </c>
      <c r="D546" s="14" t="s">
        <v>39</v>
      </c>
      <c r="E546" s="14" t="s">
        <v>40</v>
      </c>
      <c r="F546" s="14" t="s">
        <v>80</v>
      </c>
      <c r="G546" s="15">
        <v>5</v>
      </c>
      <c r="H546" s="15">
        <v>15</v>
      </c>
      <c r="I546" s="14">
        <v>1715</v>
      </c>
      <c r="J546" s="16">
        <v>8575</v>
      </c>
      <c r="K546" s="17">
        <v>0.12</v>
      </c>
      <c r="L546" s="16" t="s">
        <v>99</v>
      </c>
      <c r="M546" s="16">
        <v>25725</v>
      </c>
      <c r="N546" s="16">
        <v>3087</v>
      </c>
      <c r="O546" s="16">
        <v>22638</v>
      </c>
      <c r="P546" s="16">
        <v>14063</v>
      </c>
      <c r="Q546" s="14">
        <v>2013</v>
      </c>
      <c r="R546" s="18">
        <v>41548</v>
      </c>
      <c r="S546" t="str">
        <f t="shared" si="8"/>
        <v>Oct</v>
      </c>
    </row>
    <row r="547" spans="1:19" ht="15.75" customHeight="1">
      <c r="A547" s="14" t="s">
        <v>447</v>
      </c>
      <c r="B547" s="14" t="s">
        <v>31</v>
      </c>
      <c r="C547" s="14" t="s">
        <v>32</v>
      </c>
      <c r="D547" s="14" t="s">
        <v>47</v>
      </c>
      <c r="E547" s="14" t="s">
        <v>48</v>
      </c>
      <c r="F547" s="14" t="s">
        <v>80</v>
      </c>
      <c r="G547" s="15">
        <v>5</v>
      </c>
      <c r="H547" s="15">
        <v>15</v>
      </c>
      <c r="I547" s="14">
        <v>1186</v>
      </c>
      <c r="J547" s="16">
        <v>5930</v>
      </c>
      <c r="K547" s="17">
        <v>0.12</v>
      </c>
      <c r="L547" s="16" t="s">
        <v>99</v>
      </c>
      <c r="M547" s="16">
        <v>17790</v>
      </c>
      <c r="N547" s="16">
        <v>2134.7999999999997</v>
      </c>
      <c r="O547" s="16">
        <v>15655.2</v>
      </c>
      <c r="P547" s="16">
        <v>9725.2000000000007</v>
      </c>
      <c r="Q547" s="14">
        <v>2013</v>
      </c>
      <c r="R547" s="18">
        <v>41609</v>
      </c>
      <c r="S547" t="str">
        <f t="shared" si="8"/>
        <v>Dec</v>
      </c>
    </row>
    <row r="548" spans="1:19" ht="15.75" customHeight="1">
      <c r="A548" s="14" t="s">
        <v>448</v>
      </c>
      <c r="B548" s="14" t="s">
        <v>35</v>
      </c>
      <c r="C548" s="14" t="s">
        <v>36</v>
      </c>
      <c r="D548" s="14" t="s">
        <v>47</v>
      </c>
      <c r="E548" s="14" t="s">
        <v>48</v>
      </c>
      <c r="F548" s="14" t="s">
        <v>81</v>
      </c>
      <c r="G548" s="15">
        <v>10</v>
      </c>
      <c r="H548" s="15">
        <v>20</v>
      </c>
      <c r="I548" s="14">
        <v>3495</v>
      </c>
      <c r="J548" s="16">
        <v>34950</v>
      </c>
      <c r="K548" s="17">
        <v>0.12</v>
      </c>
      <c r="L548" s="16" t="s">
        <v>99</v>
      </c>
      <c r="M548" s="16">
        <v>69900</v>
      </c>
      <c r="N548" s="16">
        <v>8388</v>
      </c>
      <c r="O548" s="16">
        <v>61512</v>
      </c>
      <c r="P548" s="16">
        <v>26562</v>
      </c>
      <c r="Q548" s="14">
        <v>2014</v>
      </c>
      <c r="R548" s="18">
        <v>41640</v>
      </c>
      <c r="S548" t="str">
        <f t="shared" si="8"/>
        <v>Jan</v>
      </c>
    </row>
    <row r="549" spans="1:19" ht="15.75" customHeight="1">
      <c r="A549" s="14" t="s">
        <v>310</v>
      </c>
      <c r="B549" s="14" t="s">
        <v>33</v>
      </c>
      <c r="C549" s="14" t="s">
        <v>34</v>
      </c>
      <c r="D549" s="14" t="s">
        <v>39</v>
      </c>
      <c r="E549" s="14" t="s">
        <v>40</v>
      </c>
      <c r="F549" s="14" t="s">
        <v>81</v>
      </c>
      <c r="G549" s="15">
        <v>10</v>
      </c>
      <c r="H549" s="15">
        <v>20</v>
      </c>
      <c r="I549" s="14">
        <v>886</v>
      </c>
      <c r="J549" s="16">
        <v>8860</v>
      </c>
      <c r="K549" s="17">
        <v>0.12</v>
      </c>
      <c r="L549" s="16" t="s">
        <v>99</v>
      </c>
      <c r="M549" s="16">
        <v>17720</v>
      </c>
      <c r="N549" s="16">
        <v>2126.4</v>
      </c>
      <c r="O549" s="16">
        <v>15593.6</v>
      </c>
      <c r="P549" s="16">
        <v>6733.6</v>
      </c>
      <c r="Q549" s="14">
        <v>2014</v>
      </c>
      <c r="R549" s="18">
        <v>41791</v>
      </c>
      <c r="S549" t="str">
        <f t="shared" si="8"/>
        <v>Jun</v>
      </c>
    </row>
    <row r="550" spans="1:19" ht="15.75" customHeight="1">
      <c r="A550" s="14" t="s">
        <v>443</v>
      </c>
      <c r="B550" s="14" t="s">
        <v>33</v>
      </c>
      <c r="C550" s="14" t="s">
        <v>34</v>
      </c>
      <c r="D550" s="14" t="s">
        <v>45</v>
      </c>
      <c r="E550" s="14" t="s">
        <v>46</v>
      </c>
      <c r="F550" s="14" t="s">
        <v>81</v>
      </c>
      <c r="G550" s="15">
        <v>10</v>
      </c>
      <c r="H550" s="15">
        <v>20</v>
      </c>
      <c r="I550" s="14">
        <v>2156</v>
      </c>
      <c r="J550" s="16">
        <v>21560</v>
      </c>
      <c r="K550" s="17">
        <v>0.12</v>
      </c>
      <c r="L550" s="16" t="s">
        <v>99</v>
      </c>
      <c r="M550" s="16">
        <v>43120</v>
      </c>
      <c r="N550" s="16">
        <v>5174.3999999999996</v>
      </c>
      <c r="O550" s="16">
        <v>37945.599999999999</v>
      </c>
      <c r="P550" s="16">
        <v>16385.599999999999</v>
      </c>
      <c r="Q550" s="14">
        <v>2014</v>
      </c>
      <c r="R550" s="18">
        <v>41913</v>
      </c>
      <c r="S550" t="str">
        <f t="shared" si="8"/>
        <v>Oct</v>
      </c>
    </row>
    <row r="551" spans="1:19" ht="15.75" customHeight="1">
      <c r="A551" s="14" t="s">
        <v>168</v>
      </c>
      <c r="B551" s="14" t="s">
        <v>33</v>
      </c>
      <c r="C551" s="14" t="s">
        <v>34</v>
      </c>
      <c r="D551" s="14" t="s">
        <v>39</v>
      </c>
      <c r="E551" s="14" t="s">
        <v>40</v>
      </c>
      <c r="F551" s="14" t="s">
        <v>81</v>
      </c>
      <c r="G551" s="15">
        <v>10</v>
      </c>
      <c r="H551" s="15">
        <v>20</v>
      </c>
      <c r="I551" s="14">
        <v>905</v>
      </c>
      <c r="J551" s="16">
        <v>9050</v>
      </c>
      <c r="K551" s="17">
        <v>0.12</v>
      </c>
      <c r="L551" s="16" t="s">
        <v>99</v>
      </c>
      <c r="M551" s="16">
        <v>18100</v>
      </c>
      <c r="N551" s="16">
        <v>2172</v>
      </c>
      <c r="O551" s="16">
        <v>15928</v>
      </c>
      <c r="P551" s="16">
        <v>6878</v>
      </c>
      <c r="Q551" s="14">
        <v>2014</v>
      </c>
      <c r="R551" s="18">
        <v>41913</v>
      </c>
      <c r="S551" t="str">
        <f t="shared" si="8"/>
        <v>Oct</v>
      </c>
    </row>
    <row r="552" spans="1:19" ht="15.75" customHeight="1">
      <c r="A552" s="14" t="s">
        <v>436</v>
      </c>
      <c r="B552" s="14" t="s">
        <v>33</v>
      </c>
      <c r="C552" s="14" t="s">
        <v>34</v>
      </c>
      <c r="D552" s="14" t="s">
        <v>39</v>
      </c>
      <c r="E552" s="14" t="s">
        <v>40</v>
      </c>
      <c r="F552" s="14" t="s">
        <v>81</v>
      </c>
      <c r="G552" s="15">
        <v>10</v>
      </c>
      <c r="H552" s="15">
        <v>20</v>
      </c>
      <c r="I552" s="14">
        <v>1715</v>
      </c>
      <c r="J552" s="16">
        <v>17150</v>
      </c>
      <c r="K552" s="17">
        <v>0.12</v>
      </c>
      <c r="L552" s="16" t="s">
        <v>99</v>
      </c>
      <c r="M552" s="16">
        <v>34300</v>
      </c>
      <c r="N552" s="16">
        <v>4116</v>
      </c>
      <c r="O552" s="16">
        <v>30184</v>
      </c>
      <c r="P552" s="16">
        <v>13034</v>
      </c>
      <c r="Q552" s="14">
        <v>2013</v>
      </c>
      <c r="R552" s="18">
        <v>41548</v>
      </c>
      <c r="S552" t="str">
        <f t="shared" si="8"/>
        <v>Oct</v>
      </c>
    </row>
    <row r="553" spans="1:19" ht="15.75" customHeight="1">
      <c r="A553" s="14" t="s">
        <v>158</v>
      </c>
      <c r="B553" s="14" t="s">
        <v>31</v>
      </c>
      <c r="C553" s="14" t="s">
        <v>32</v>
      </c>
      <c r="D553" s="14" t="s">
        <v>39</v>
      </c>
      <c r="E553" s="14" t="s">
        <v>40</v>
      </c>
      <c r="F553" s="14" t="s">
        <v>81</v>
      </c>
      <c r="G553" s="15">
        <v>10</v>
      </c>
      <c r="H553" s="15">
        <v>20</v>
      </c>
      <c r="I553" s="14">
        <v>1594</v>
      </c>
      <c r="J553" s="16">
        <v>15940</v>
      </c>
      <c r="K553" s="17">
        <v>0.12</v>
      </c>
      <c r="L553" s="16" t="s">
        <v>99</v>
      </c>
      <c r="M553" s="16">
        <v>31880</v>
      </c>
      <c r="N553" s="16">
        <v>3825.6</v>
      </c>
      <c r="O553" s="16">
        <v>28054.400000000001</v>
      </c>
      <c r="P553" s="16">
        <v>12114.400000000001</v>
      </c>
      <c r="Q553" s="14">
        <v>2014</v>
      </c>
      <c r="R553" s="18">
        <v>41944</v>
      </c>
      <c r="S553" t="str">
        <f t="shared" si="8"/>
        <v>Nov</v>
      </c>
    </row>
    <row r="554" spans="1:19" ht="15.75" customHeight="1">
      <c r="A554" s="14" t="s">
        <v>449</v>
      </c>
      <c r="B554" s="14" t="s">
        <v>29</v>
      </c>
      <c r="C554" s="14" t="s">
        <v>30</v>
      </c>
      <c r="D554" s="14" t="s">
        <v>47</v>
      </c>
      <c r="E554" s="14" t="s">
        <v>48</v>
      </c>
      <c r="F554" s="14" t="s">
        <v>81</v>
      </c>
      <c r="G554" s="15">
        <v>10</v>
      </c>
      <c r="H554" s="15">
        <v>20</v>
      </c>
      <c r="I554" s="14">
        <v>1359</v>
      </c>
      <c r="J554" s="16">
        <v>13590</v>
      </c>
      <c r="K554" s="17">
        <v>0.12</v>
      </c>
      <c r="L554" s="16" t="s">
        <v>99</v>
      </c>
      <c r="M554" s="16">
        <v>27180</v>
      </c>
      <c r="N554" s="16">
        <v>3261.6</v>
      </c>
      <c r="O554" s="16">
        <v>23918.400000000001</v>
      </c>
      <c r="P554" s="16">
        <v>10328.400000000001</v>
      </c>
      <c r="Q554" s="14">
        <v>2014</v>
      </c>
      <c r="R554" s="18">
        <v>41944</v>
      </c>
      <c r="S554" t="str">
        <f t="shared" si="8"/>
        <v>Nov</v>
      </c>
    </row>
    <row r="555" spans="1:19" ht="15.75" customHeight="1">
      <c r="A555" s="14" t="s">
        <v>450</v>
      </c>
      <c r="B555" s="14" t="s">
        <v>33</v>
      </c>
      <c r="C555" s="14" t="s">
        <v>34</v>
      </c>
      <c r="D555" s="14" t="s">
        <v>47</v>
      </c>
      <c r="E555" s="14" t="s">
        <v>48</v>
      </c>
      <c r="F555" s="14" t="s">
        <v>81</v>
      </c>
      <c r="G555" s="15">
        <v>10</v>
      </c>
      <c r="H555" s="15">
        <v>20</v>
      </c>
      <c r="I555" s="14">
        <v>2150</v>
      </c>
      <c r="J555" s="16">
        <v>21500</v>
      </c>
      <c r="K555" s="17">
        <v>0.12</v>
      </c>
      <c r="L555" s="16" t="s">
        <v>99</v>
      </c>
      <c r="M555" s="16">
        <v>43000</v>
      </c>
      <c r="N555" s="16">
        <v>5160</v>
      </c>
      <c r="O555" s="16">
        <v>37840</v>
      </c>
      <c r="P555" s="16">
        <v>16340</v>
      </c>
      <c r="Q555" s="14">
        <v>2014</v>
      </c>
      <c r="R555" s="18">
        <v>41944</v>
      </c>
      <c r="S555" t="str">
        <f t="shared" si="8"/>
        <v>Nov</v>
      </c>
    </row>
    <row r="556" spans="1:19" ht="15.75" customHeight="1">
      <c r="A556" s="14" t="s">
        <v>320</v>
      </c>
      <c r="B556" s="14" t="s">
        <v>33</v>
      </c>
      <c r="C556" s="14" t="s">
        <v>34</v>
      </c>
      <c r="D556" s="14" t="s">
        <v>39</v>
      </c>
      <c r="E556" s="14" t="s">
        <v>40</v>
      </c>
      <c r="F556" s="14" t="s">
        <v>81</v>
      </c>
      <c r="G556" s="15">
        <v>10</v>
      </c>
      <c r="H556" s="15">
        <v>20</v>
      </c>
      <c r="I556" s="14">
        <v>1197</v>
      </c>
      <c r="J556" s="16">
        <v>11970</v>
      </c>
      <c r="K556" s="17">
        <v>0.12</v>
      </c>
      <c r="L556" s="16" t="s">
        <v>99</v>
      </c>
      <c r="M556" s="16">
        <v>23940</v>
      </c>
      <c r="N556" s="16">
        <v>2872.7999999999997</v>
      </c>
      <c r="O556" s="16">
        <v>21067.200000000001</v>
      </c>
      <c r="P556" s="16">
        <v>9097.2000000000007</v>
      </c>
      <c r="Q556" s="14">
        <v>2014</v>
      </c>
      <c r="R556" s="18">
        <v>41944</v>
      </c>
      <c r="S556" t="str">
        <f t="shared" si="8"/>
        <v>Nov</v>
      </c>
    </row>
    <row r="557" spans="1:19" ht="15.75" customHeight="1">
      <c r="A557" s="14" t="s">
        <v>451</v>
      </c>
      <c r="B557" s="14" t="s">
        <v>33</v>
      </c>
      <c r="C557" s="14" t="s">
        <v>34</v>
      </c>
      <c r="D557" s="14" t="s">
        <v>41</v>
      </c>
      <c r="E557" s="14" t="s">
        <v>42</v>
      </c>
      <c r="F557" s="14" t="s">
        <v>81</v>
      </c>
      <c r="G557" s="15">
        <v>10</v>
      </c>
      <c r="H557" s="15">
        <v>20</v>
      </c>
      <c r="I557" s="14">
        <v>380</v>
      </c>
      <c r="J557" s="16">
        <v>3800</v>
      </c>
      <c r="K557" s="17">
        <v>0.12</v>
      </c>
      <c r="L557" s="16" t="s">
        <v>99</v>
      </c>
      <c r="M557" s="16">
        <v>7600</v>
      </c>
      <c r="N557" s="16">
        <v>912</v>
      </c>
      <c r="O557" s="16">
        <v>6688</v>
      </c>
      <c r="P557" s="16">
        <v>2888</v>
      </c>
      <c r="Q557" s="14">
        <v>2013</v>
      </c>
      <c r="R557" s="18">
        <v>41609</v>
      </c>
      <c r="S557" t="str">
        <f t="shared" si="8"/>
        <v>Dec</v>
      </c>
    </row>
    <row r="558" spans="1:19" ht="15.75" customHeight="1">
      <c r="A558" s="14" t="s">
        <v>352</v>
      </c>
      <c r="B558" s="14" t="s">
        <v>33</v>
      </c>
      <c r="C558" s="14" t="s">
        <v>34</v>
      </c>
      <c r="D558" s="14" t="s">
        <v>39</v>
      </c>
      <c r="E558" s="14" t="s">
        <v>40</v>
      </c>
      <c r="F558" s="14" t="s">
        <v>81</v>
      </c>
      <c r="G558" s="15">
        <v>10</v>
      </c>
      <c r="H558" s="15">
        <v>20</v>
      </c>
      <c r="I558" s="14">
        <v>1233</v>
      </c>
      <c r="J558" s="16">
        <v>12330</v>
      </c>
      <c r="K558" s="17">
        <v>0.12</v>
      </c>
      <c r="L558" s="16" t="s">
        <v>99</v>
      </c>
      <c r="M558" s="16">
        <v>24660</v>
      </c>
      <c r="N558" s="16">
        <v>2959.2</v>
      </c>
      <c r="O558" s="16">
        <v>21700.799999999999</v>
      </c>
      <c r="P558" s="16">
        <v>9370.7999999999993</v>
      </c>
      <c r="Q558" s="14">
        <v>2014</v>
      </c>
      <c r="R558" s="18">
        <v>41974</v>
      </c>
      <c r="S558" t="str">
        <f t="shared" si="8"/>
        <v>Dec</v>
      </c>
    </row>
    <row r="559" spans="1:19" ht="15.75" customHeight="1">
      <c r="A559" s="14" t="s">
        <v>268</v>
      </c>
      <c r="B559" s="14" t="s">
        <v>33</v>
      </c>
      <c r="C559" s="14" t="s">
        <v>34</v>
      </c>
      <c r="D559" s="14" t="s">
        <v>39</v>
      </c>
      <c r="E559" s="14" t="s">
        <v>40</v>
      </c>
      <c r="F559" s="14" t="s">
        <v>82</v>
      </c>
      <c r="G559" s="15">
        <v>120</v>
      </c>
      <c r="H559" s="15">
        <v>180</v>
      </c>
      <c r="I559" s="14">
        <v>1395</v>
      </c>
      <c r="J559" s="16">
        <v>167400</v>
      </c>
      <c r="K559" s="17">
        <v>0.12</v>
      </c>
      <c r="L559" s="16" t="s">
        <v>99</v>
      </c>
      <c r="M559" s="16">
        <v>251100</v>
      </c>
      <c r="N559" s="16">
        <v>30132</v>
      </c>
      <c r="O559" s="16">
        <v>220968</v>
      </c>
      <c r="P559" s="16">
        <v>53568</v>
      </c>
      <c r="Q559" s="14">
        <v>2014</v>
      </c>
      <c r="R559" s="18">
        <v>41821</v>
      </c>
      <c r="S559" t="str">
        <f t="shared" si="8"/>
        <v>Jul</v>
      </c>
    </row>
    <row r="560" spans="1:19" ht="15.75" customHeight="1">
      <c r="A560" s="14" t="s">
        <v>137</v>
      </c>
      <c r="B560" s="14" t="s">
        <v>35</v>
      </c>
      <c r="C560" s="14" t="s">
        <v>36</v>
      </c>
      <c r="D560" s="14" t="s">
        <v>39</v>
      </c>
      <c r="E560" s="14" t="s">
        <v>40</v>
      </c>
      <c r="F560" s="14" t="s">
        <v>82</v>
      </c>
      <c r="G560" s="15">
        <v>120</v>
      </c>
      <c r="H560" s="15">
        <v>180</v>
      </c>
      <c r="I560" s="14">
        <v>986</v>
      </c>
      <c r="J560" s="16">
        <v>118320</v>
      </c>
      <c r="K560" s="17">
        <v>0.12</v>
      </c>
      <c r="L560" s="16" t="s">
        <v>99</v>
      </c>
      <c r="M560" s="16">
        <v>177480</v>
      </c>
      <c r="N560" s="16">
        <v>21297.599999999999</v>
      </c>
      <c r="O560" s="16">
        <v>156182.39999999999</v>
      </c>
      <c r="P560" s="16">
        <v>37862.399999999994</v>
      </c>
      <c r="Q560" s="14">
        <v>2014</v>
      </c>
      <c r="R560" s="18">
        <v>41913</v>
      </c>
      <c r="S560" t="str">
        <f t="shared" si="8"/>
        <v>Oct</v>
      </c>
    </row>
    <row r="561" spans="1:19" ht="15.75" customHeight="1">
      <c r="A561" s="14" t="s">
        <v>168</v>
      </c>
      <c r="B561" s="14" t="s">
        <v>33</v>
      </c>
      <c r="C561" s="14" t="s">
        <v>34</v>
      </c>
      <c r="D561" s="14" t="s">
        <v>39</v>
      </c>
      <c r="E561" s="14" t="s">
        <v>40</v>
      </c>
      <c r="F561" s="14" t="s">
        <v>82</v>
      </c>
      <c r="G561" s="15">
        <v>120</v>
      </c>
      <c r="H561" s="15">
        <v>180</v>
      </c>
      <c r="I561" s="14">
        <v>905</v>
      </c>
      <c r="J561" s="16">
        <v>108600</v>
      </c>
      <c r="K561" s="17">
        <v>0.12</v>
      </c>
      <c r="L561" s="16" t="s">
        <v>99</v>
      </c>
      <c r="M561" s="16">
        <v>162900</v>
      </c>
      <c r="N561" s="16">
        <v>19548</v>
      </c>
      <c r="O561" s="16">
        <v>143352</v>
      </c>
      <c r="P561" s="16">
        <v>34752</v>
      </c>
      <c r="Q561" s="14">
        <v>2014</v>
      </c>
      <c r="R561" s="18">
        <v>41913</v>
      </c>
      <c r="S561" t="str">
        <f t="shared" si="8"/>
        <v>Oct</v>
      </c>
    </row>
    <row r="562" spans="1:19" ht="15.75" customHeight="1">
      <c r="A562" s="14" t="s">
        <v>452</v>
      </c>
      <c r="B562" s="14" t="s">
        <v>27</v>
      </c>
      <c r="C562" s="14" t="s">
        <v>28</v>
      </c>
      <c r="D562" s="14" t="s">
        <v>43</v>
      </c>
      <c r="E562" s="14" t="s">
        <v>44</v>
      </c>
      <c r="F562" s="14" t="s">
        <v>83</v>
      </c>
      <c r="G562" s="15">
        <v>250</v>
      </c>
      <c r="H562" s="15">
        <v>300</v>
      </c>
      <c r="I562" s="14">
        <v>2109</v>
      </c>
      <c r="J562" s="16">
        <v>527250</v>
      </c>
      <c r="K562" s="17">
        <v>0.12</v>
      </c>
      <c r="L562" s="16" t="s">
        <v>99</v>
      </c>
      <c r="M562" s="16">
        <v>632700</v>
      </c>
      <c r="N562" s="16">
        <v>75924</v>
      </c>
      <c r="O562" s="16">
        <v>556776</v>
      </c>
      <c r="P562" s="16">
        <v>29526</v>
      </c>
      <c r="Q562" s="14">
        <v>2014</v>
      </c>
      <c r="R562" s="18">
        <v>41760</v>
      </c>
      <c r="S562" t="str">
        <f t="shared" si="8"/>
        <v>May</v>
      </c>
    </row>
    <row r="563" spans="1:19" ht="15.75" customHeight="1">
      <c r="A563" s="14" t="s">
        <v>453</v>
      </c>
      <c r="B563" s="14" t="s">
        <v>31</v>
      </c>
      <c r="C563" s="14" t="s">
        <v>32</v>
      </c>
      <c r="D563" s="14" t="s">
        <v>41</v>
      </c>
      <c r="E563" s="14" t="s">
        <v>42</v>
      </c>
      <c r="F563" s="14" t="s">
        <v>83</v>
      </c>
      <c r="G563" s="15">
        <v>250</v>
      </c>
      <c r="H563" s="15">
        <v>300</v>
      </c>
      <c r="I563" s="14">
        <v>3874</v>
      </c>
      <c r="J563" s="16">
        <v>968500</v>
      </c>
      <c r="K563" s="17">
        <v>0.12001548786783686</v>
      </c>
      <c r="L563" s="16" t="s">
        <v>99</v>
      </c>
      <c r="M563" s="16">
        <v>1162200</v>
      </c>
      <c r="N563" s="16">
        <v>139482</v>
      </c>
      <c r="O563" s="16">
        <v>1022718</v>
      </c>
      <c r="P563" s="16">
        <v>54218</v>
      </c>
      <c r="Q563" s="14">
        <v>2014</v>
      </c>
      <c r="R563" s="18">
        <v>41821</v>
      </c>
      <c r="S563" t="str">
        <f t="shared" si="8"/>
        <v>Jul</v>
      </c>
    </row>
    <row r="564" spans="1:19" ht="15.75" customHeight="1">
      <c r="A564" s="14" t="s">
        <v>261</v>
      </c>
      <c r="B564" s="14" t="s">
        <v>27</v>
      </c>
      <c r="C564" s="14" t="s">
        <v>28</v>
      </c>
      <c r="D564" s="14" t="s">
        <v>39</v>
      </c>
      <c r="E564" s="14" t="s">
        <v>40</v>
      </c>
      <c r="F564" s="14" t="s">
        <v>83</v>
      </c>
      <c r="G564" s="15">
        <v>250</v>
      </c>
      <c r="H564" s="15">
        <v>300</v>
      </c>
      <c r="I564" s="14">
        <v>623</v>
      </c>
      <c r="J564" s="16">
        <v>155750</v>
      </c>
      <c r="K564" s="17">
        <v>0.12</v>
      </c>
      <c r="L564" s="16" t="s">
        <v>99</v>
      </c>
      <c r="M564" s="16">
        <v>186900</v>
      </c>
      <c r="N564" s="16">
        <v>22428</v>
      </c>
      <c r="O564" s="16">
        <v>164472</v>
      </c>
      <c r="P564" s="16">
        <v>8722</v>
      </c>
      <c r="Q564" s="14">
        <v>2013</v>
      </c>
      <c r="R564" s="18">
        <v>41518</v>
      </c>
      <c r="S564" t="str">
        <f t="shared" si="8"/>
        <v>Sep</v>
      </c>
    </row>
    <row r="565" spans="1:19" ht="15.75" customHeight="1">
      <c r="A565" s="14" t="s">
        <v>137</v>
      </c>
      <c r="B565" s="14" t="s">
        <v>35</v>
      </c>
      <c r="C565" s="14" t="s">
        <v>36</v>
      </c>
      <c r="D565" s="14" t="s">
        <v>39</v>
      </c>
      <c r="E565" s="14" t="s">
        <v>40</v>
      </c>
      <c r="F565" s="14" t="s">
        <v>83</v>
      </c>
      <c r="G565" s="15">
        <v>250</v>
      </c>
      <c r="H565" s="15">
        <v>300</v>
      </c>
      <c r="I565" s="14">
        <v>986</v>
      </c>
      <c r="J565" s="16">
        <v>246500</v>
      </c>
      <c r="K565" s="17">
        <v>0.12</v>
      </c>
      <c r="L565" s="16" t="s">
        <v>99</v>
      </c>
      <c r="M565" s="16">
        <v>295800</v>
      </c>
      <c r="N565" s="16">
        <v>35496</v>
      </c>
      <c r="O565" s="16">
        <v>260304</v>
      </c>
      <c r="P565" s="16">
        <v>13804</v>
      </c>
      <c r="Q565" s="14">
        <v>2014</v>
      </c>
      <c r="R565" s="18">
        <v>41913</v>
      </c>
      <c r="S565" t="str">
        <f t="shared" si="8"/>
        <v>Oct</v>
      </c>
    </row>
    <row r="566" spans="1:19" ht="15.75" customHeight="1">
      <c r="A566" s="14" t="s">
        <v>454</v>
      </c>
      <c r="B566" s="14" t="s">
        <v>35</v>
      </c>
      <c r="C566" s="14" t="s">
        <v>36</v>
      </c>
      <c r="D566" s="14" t="s">
        <v>45</v>
      </c>
      <c r="E566" s="14" t="s">
        <v>46</v>
      </c>
      <c r="F566" s="14" t="s">
        <v>83</v>
      </c>
      <c r="G566" s="15">
        <v>250</v>
      </c>
      <c r="H566" s="15">
        <v>300</v>
      </c>
      <c r="I566" s="14">
        <v>2387</v>
      </c>
      <c r="J566" s="16">
        <v>596750</v>
      </c>
      <c r="K566" s="17">
        <v>0.12</v>
      </c>
      <c r="L566" s="16" t="s">
        <v>99</v>
      </c>
      <c r="M566" s="16">
        <v>716100</v>
      </c>
      <c r="N566" s="16">
        <v>85932</v>
      </c>
      <c r="O566" s="16">
        <v>630168</v>
      </c>
      <c r="P566" s="16">
        <v>33418</v>
      </c>
      <c r="Q566" s="14">
        <v>2014</v>
      </c>
      <c r="R566" s="18">
        <v>41944</v>
      </c>
      <c r="S566" t="str">
        <f t="shared" si="8"/>
        <v>Nov</v>
      </c>
    </row>
    <row r="567" spans="1:19" ht="15.75" customHeight="1">
      <c r="A567" s="14" t="s">
        <v>352</v>
      </c>
      <c r="B567" s="14" t="s">
        <v>33</v>
      </c>
      <c r="C567" s="14" t="s">
        <v>34</v>
      </c>
      <c r="D567" s="14" t="s">
        <v>39</v>
      </c>
      <c r="E567" s="14" t="s">
        <v>40</v>
      </c>
      <c r="F567" s="14" t="s">
        <v>83</v>
      </c>
      <c r="G567" s="15">
        <v>250</v>
      </c>
      <c r="H567" s="15">
        <v>300</v>
      </c>
      <c r="I567" s="14">
        <v>1233</v>
      </c>
      <c r="J567" s="16">
        <v>308250</v>
      </c>
      <c r="K567" s="17">
        <v>0.12</v>
      </c>
      <c r="L567" s="16" t="s">
        <v>99</v>
      </c>
      <c r="M567" s="16">
        <v>369900</v>
      </c>
      <c r="N567" s="16">
        <v>44388</v>
      </c>
      <c r="O567" s="16">
        <v>325512</v>
      </c>
      <c r="P567" s="16">
        <v>17262</v>
      </c>
      <c r="Q567" s="14">
        <v>2014</v>
      </c>
      <c r="R567" s="18">
        <v>41974</v>
      </c>
      <c r="S567" t="str">
        <f t="shared" si="8"/>
        <v>Dec</v>
      </c>
    </row>
    <row r="568" spans="1:19" ht="15.75" customHeight="1">
      <c r="A568" s="14" t="s">
        <v>455</v>
      </c>
      <c r="B568" s="14" t="s">
        <v>35</v>
      </c>
      <c r="C568" s="14" t="s">
        <v>36</v>
      </c>
      <c r="D568" s="14" t="s">
        <v>39</v>
      </c>
      <c r="E568" s="14" t="s">
        <v>40</v>
      </c>
      <c r="F568" s="14" t="s">
        <v>84</v>
      </c>
      <c r="G568" s="15">
        <v>200</v>
      </c>
      <c r="H568" s="15">
        <v>350</v>
      </c>
      <c r="I568" s="14">
        <v>270</v>
      </c>
      <c r="J568" s="16">
        <v>54000</v>
      </c>
      <c r="K568" s="17">
        <v>0.12</v>
      </c>
      <c r="L568" s="16" t="s">
        <v>99</v>
      </c>
      <c r="M568" s="16">
        <v>94500</v>
      </c>
      <c r="N568" s="16">
        <v>11340</v>
      </c>
      <c r="O568" s="16">
        <v>83160</v>
      </c>
      <c r="P568" s="16">
        <v>29160</v>
      </c>
      <c r="Q568" s="14">
        <v>2014</v>
      </c>
      <c r="R568" s="18">
        <v>41671</v>
      </c>
      <c r="S568" t="str">
        <f t="shared" si="8"/>
        <v>Feb</v>
      </c>
    </row>
    <row r="569" spans="1:19" ht="15.75" customHeight="1">
      <c r="A569" s="14" t="s">
        <v>172</v>
      </c>
      <c r="B569" s="14" t="s">
        <v>31</v>
      </c>
      <c r="C569" s="14" t="s">
        <v>32</v>
      </c>
      <c r="D569" s="14" t="s">
        <v>39</v>
      </c>
      <c r="E569" s="14" t="s">
        <v>40</v>
      </c>
      <c r="F569" s="14" t="s">
        <v>84</v>
      </c>
      <c r="G569" s="15">
        <v>200</v>
      </c>
      <c r="H569" s="15">
        <v>350</v>
      </c>
      <c r="I569" s="14">
        <v>3421</v>
      </c>
      <c r="J569" s="16">
        <v>684200</v>
      </c>
      <c r="K569" s="17">
        <v>0.1200175387313651</v>
      </c>
      <c r="L569" s="16" t="s">
        <v>99</v>
      </c>
      <c r="M569" s="16">
        <v>1197350</v>
      </c>
      <c r="N569" s="16">
        <v>143703</v>
      </c>
      <c r="O569" s="16">
        <v>1053647</v>
      </c>
      <c r="P569" s="16">
        <v>369447</v>
      </c>
      <c r="Q569" s="14">
        <v>2014</v>
      </c>
      <c r="R569" s="18">
        <v>41821</v>
      </c>
      <c r="S569" t="str">
        <f t="shared" si="8"/>
        <v>Jul</v>
      </c>
    </row>
    <row r="570" spans="1:19" ht="15.75" customHeight="1">
      <c r="A570" s="14" t="s">
        <v>383</v>
      </c>
      <c r="B570" s="14" t="s">
        <v>27</v>
      </c>
      <c r="C570" s="14" t="s">
        <v>28</v>
      </c>
      <c r="D570" s="14" t="s">
        <v>39</v>
      </c>
      <c r="E570" s="14" t="s">
        <v>40</v>
      </c>
      <c r="F570" s="14" t="s">
        <v>84</v>
      </c>
      <c r="G570" s="15">
        <v>200</v>
      </c>
      <c r="H570" s="15">
        <v>350</v>
      </c>
      <c r="I570" s="14">
        <v>2734</v>
      </c>
      <c r="J570" s="16">
        <v>546800</v>
      </c>
      <c r="K570" s="17">
        <v>0.12</v>
      </c>
      <c r="L570" s="16" t="s">
        <v>99</v>
      </c>
      <c r="M570" s="16">
        <v>956900</v>
      </c>
      <c r="N570" s="16">
        <v>114828</v>
      </c>
      <c r="O570" s="16">
        <v>842072</v>
      </c>
      <c r="P570" s="16">
        <v>295272</v>
      </c>
      <c r="Q570" s="14">
        <v>2014</v>
      </c>
      <c r="R570" s="18">
        <v>41913</v>
      </c>
      <c r="S570" t="str">
        <f t="shared" si="8"/>
        <v>Oct</v>
      </c>
    </row>
    <row r="571" spans="1:19" ht="15.75" customHeight="1">
      <c r="A571" s="14" t="s">
        <v>456</v>
      </c>
      <c r="B571" s="14" t="s">
        <v>35</v>
      </c>
      <c r="C571" s="14" t="s">
        <v>36</v>
      </c>
      <c r="D571" s="14" t="s">
        <v>41</v>
      </c>
      <c r="E571" s="14" t="s">
        <v>42</v>
      </c>
      <c r="F571" s="14" t="s">
        <v>84</v>
      </c>
      <c r="G571" s="15">
        <v>200</v>
      </c>
      <c r="H571" s="15">
        <v>350</v>
      </c>
      <c r="I571" s="14">
        <v>2548</v>
      </c>
      <c r="J571" s="16">
        <v>509600</v>
      </c>
      <c r="K571" s="17">
        <v>0.12</v>
      </c>
      <c r="L571" s="16" t="s">
        <v>99</v>
      </c>
      <c r="M571" s="16">
        <v>891800</v>
      </c>
      <c r="N571" s="16">
        <v>107016</v>
      </c>
      <c r="O571" s="16">
        <v>784784</v>
      </c>
      <c r="P571" s="16">
        <v>275184</v>
      </c>
      <c r="Q571" s="14">
        <v>2013</v>
      </c>
      <c r="R571" s="18">
        <v>41579</v>
      </c>
      <c r="S571" t="str">
        <f t="shared" si="8"/>
        <v>Nov</v>
      </c>
    </row>
    <row r="572" spans="1:19" ht="15.75" customHeight="1">
      <c r="A572" s="14" t="s">
        <v>155</v>
      </c>
      <c r="B572" s="14" t="s">
        <v>31</v>
      </c>
      <c r="C572" s="14" t="s">
        <v>32</v>
      </c>
      <c r="D572" s="14" t="s">
        <v>39</v>
      </c>
      <c r="E572" s="14" t="s">
        <v>40</v>
      </c>
      <c r="F572" s="14" t="s">
        <v>79</v>
      </c>
      <c r="G572" s="15">
        <v>3</v>
      </c>
      <c r="H572" s="15">
        <v>20</v>
      </c>
      <c r="I572" s="14">
        <v>2521</v>
      </c>
      <c r="J572" s="16">
        <v>7563</v>
      </c>
      <c r="K572" s="17">
        <v>0.12002380007933361</v>
      </c>
      <c r="L572" s="16" t="s">
        <v>99</v>
      </c>
      <c r="M572" s="16">
        <v>50420</v>
      </c>
      <c r="N572" s="16">
        <v>6051.6</v>
      </c>
      <c r="O572" s="16">
        <v>44368.4</v>
      </c>
      <c r="P572" s="16">
        <v>36805.4</v>
      </c>
      <c r="Q572" s="14">
        <v>2014</v>
      </c>
      <c r="R572" s="18">
        <v>41640</v>
      </c>
      <c r="S572" t="str">
        <f t="shared" si="8"/>
        <v>Jan</v>
      </c>
    </row>
    <row r="573" spans="1:19" ht="15.75" customHeight="1">
      <c r="A573" s="14" t="s">
        <v>457</v>
      </c>
      <c r="B573" s="14" t="s">
        <v>33</v>
      </c>
      <c r="C573" s="14" t="s">
        <v>34</v>
      </c>
      <c r="D573" s="14" t="s">
        <v>43</v>
      </c>
      <c r="E573" s="14" t="s">
        <v>44</v>
      </c>
      <c r="F573" s="14" t="s">
        <v>80</v>
      </c>
      <c r="G573" s="15">
        <v>5</v>
      </c>
      <c r="H573" s="15">
        <v>15</v>
      </c>
      <c r="I573" s="14">
        <v>2661</v>
      </c>
      <c r="J573" s="16">
        <v>13305</v>
      </c>
      <c r="K573" s="17">
        <v>0.12000000000000001</v>
      </c>
      <c r="L573" s="16" t="s">
        <v>99</v>
      </c>
      <c r="M573" s="16">
        <v>39915</v>
      </c>
      <c r="N573" s="16">
        <v>4789.8</v>
      </c>
      <c r="O573" s="16">
        <v>35125.199999999997</v>
      </c>
      <c r="P573" s="16">
        <v>21820.199999999997</v>
      </c>
      <c r="Q573" s="14">
        <v>2014</v>
      </c>
      <c r="R573" s="18">
        <v>41760</v>
      </c>
      <c r="S573" t="str">
        <f t="shared" si="8"/>
        <v>May</v>
      </c>
    </row>
    <row r="574" spans="1:19" ht="15.75" customHeight="1">
      <c r="A574" s="14" t="s">
        <v>119</v>
      </c>
      <c r="B574" s="14" t="s">
        <v>29</v>
      </c>
      <c r="C574" s="14" t="s">
        <v>30</v>
      </c>
      <c r="D574" s="14" t="s">
        <v>39</v>
      </c>
      <c r="E574" s="14" t="s">
        <v>40</v>
      </c>
      <c r="F574" s="14" t="s">
        <v>81</v>
      </c>
      <c r="G574" s="15">
        <v>10</v>
      </c>
      <c r="H574" s="15">
        <v>20</v>
      </c>
      <c r="I574" s="14">
        <v>1531</v>
      </c>
      <c r="J574" s="16">
        <v>15310</v>
      </c>
      <c r="K574" s="17">
        <v>0.12000000000000001</v>
      </c>
      <c r="L574" s="16" t="s">
        <v>99</v>
      </c>
      <c r="M574" s="16">
        <v>30620</v>
      </c>
      <c r="N574" s="16">
        <v>3674.4</v>
      </c>
      <c r="O574" s="16">
        <v>26945.599999999999</v>
      </c>
      <c r="P574" s="16">
        <v>11635.599999999999</v>
      </c>
      <c r="Q574" s="14">
        <v>2014</v>
      </c>
      <c r="R574" s="18">
        <v>41974</v>
      </c>
      <c r="S574" t="str">
        <f t="shared" si="8"/>
        <v>Dec</v>
      </c>
    </row>
    <row r="575" spans="1:19" ht="15.75" customHeight="1">
      <c r="A575" s="14" t="s">
        <v>402</v>
      </c>
      <c r="B575" s="14" t="s">
        <v>31</v>
      </c>
      <c r="C575" s="14" t="s">
        <v>32</v>
      </c>
      <c r="D575" s="14" t="s">
        <v>39</v>
      </c>
      <c r="E575" s="14" t="s">
        <v>40</v>
      </c>
      <c r="F575" s="14" t="s">
        <v>83</v>
      </c>
      <c r="G575" s="15">
        <v>250</v>
      </c>
      <c r="H575" s="15">
        <v>300</v>
      </c>
      <c r="I575" s="14">
        <v>1491</v>
      </c>
      <c r="J575" s="16">
        <v>372750</v>
      </c>
      <c r="K575" s="17">
        <v>0.12000000000000001</v>
      </c>
      <c r="L575" s="16" t="s">
        <v>99</v>
      </c>
      <c r="M575" s="16">
        <v>447300</v>
      </c>
      <c r="N575" s="16">
        <v>53676.000000000007</v>
      </c>
      <c r="O575" s="16">
        <v>393624</v>
      </c>
      <c r="P575" s="16">
        <v>20874</v>
      </c>
      <c r="Q575" s="14">
        <v>2014</v>
      </c>
      <c r="R575" s="18">
        <v>41699</v>
      </c>
      <c r="S575" t="str">
        <f t="shared" si="8"/>
        <v>Mar</v>
      </c>
    </row>
    <row r="576" spans="1:19" ht="15.75" customHeight="1">
      <c r="A576" s="14" t="s">
        <v>119</v>
      </c>
      <c r="B576" s="14" t="s">
        <v>29</v>
      </c>
      <c r="C576" s="14" t="s">
        <v>30</v>
      </c>
      <c r="D576" s="14" t="s">
        <v>39</v>
      </c>
      <c r="E576" s="14" t="s">
        <v>40</v>
      </c>
      <c r="F576" s="14" t="s">
        <v>83</v>
      </c>
      <c r="G576" s="15">
        <v>250</v>
      </c>
      <c r="H576" s="15">
        <v>300</v>
      </c>
      <c r="I576" s="14">
        <v>1531</v>
      </c>
      <c r="J576" s="16">
        <v>382750</v>
      </c>
      <c r="K576" s="17">
        <v>0.12000000000000001</v>
      </c>
      <c r="L576" s="16" t="s">
        <v>99</v>
      </c>
      <c r="M576" s="16">
        <v>459300</v>
      </c>
      <c r="N576" s="16">
        <v>55116.000000000007</v>
      </c>
      <c r="O576" s="16">
        <v>404184</v>
      </c>
      <c r="P576" s="16">
        <v>21434</v>
      </c>
      <c r="Q576" s="14">
        <v>2014</v>
      </c>
      <c r="R576" s="18">
        <v>41974</v>
      </c>
      <c r="S576" t="str">
        <f t="shared" si="8"/>
        <v>Dec</v>
      </c>
    </row>
    <row r="577" spans="1:19" ht="15.75" customHeight="1">
      <c r="A577" s="14" t="s">
        <v>458</v>
      </c>
      <c r="B577" s="14" t="s">
        <v>27</v>
      </c>
      <c r="C577" s="14" t="s">
        <v>28</v>
      </c>
      <c r="D577" s="14" t="s">
        <v>43</v>
      </c>
      <c r="E577" s="14" t="s">
        <v>44</v>
      </c>
      <c r="F577" s="14" t="s">
        <v>84</v>
      </c>
      <c r="G577" s="15">
        <v>200</v>
      </c>
      <c r="H577" s="15">
        <v>350</v>
      </c>
      <c r="I577" s="14">
        <v>2761</v>
      </c>
      <c r="J577" s="16">
        <v>552200</v>
      </c>
      <c r="K577" s="17">
        <v>0.12000000000000001</v>
      </c>
      <c r="L577" s="16" t="s">
        <v>99</v>
      </c>
      <c r="M577" s="16">
        <v>966350</v>
      </c>
      <c r="N577" s="16">
        <v>115962.00000000001</v>
      </c>
      <c r="O577" s="16">
        <v>850388</v>
      </c>
      <c r="P577" s="16">
        <v>298188</v>
      </c>
      <c r="Q577" s="14">
        <v>2013</v>
      </c>
      <c r="R577" s="18">
        <v>41518</v>
      </c>
      <c r="S577" t="str">
        <f t="shared" si="8"/>
        <v>Sep</v>
      </c>
    </row>
    <row r="578" spans="1:19" ht="15.75" customHeight="1">
      <c r="A578" s="14" t="s">
        <v>459</v>
      </c>
      <c r="B578" s="14" t="s">
        <v>35</v>
      </c>
      <c r="C578" s="14" t="s">
        <v>36</v>
      </c>
      <c r="D578" s="14" t="s">
        <v>41</v>
      </c>
      <c r="E578" s="14" t="s">
        <v>42</v>
      </c>
      <c r="F578" s="14" t="s">
        <v>79</v>
      </c>
      <c r="G578" s="15">
        <v>3</v>
      </c>
      <c r="H578" s="15">
        <v>20</v>
      </c>
      <c r="I578" s="14">
        <v>2567</v>
      </c>
      <c r="J578" s="16">
        <v>7701</v>
      </c>
      <c r="K578" s="17">
        <v>0.12999999999999998</v>
      </c>
      <c r="L578" s="16" t="s">
        <v>99</v>
      </c>
      <c r="M578" s="16">
        <v>51340</v>
      </c>
      <c r="N578" s="16">
        <v>6674.1999999999989</v>
      </c>
      <c r="O578" s="16">
        <v>44665.8</v>
      </c>
      <c r="P578" s="16">
        <v>36964.800000000003</v>
      </c>
      <c r="Q578" s="14">
        <v>2014</v>
      </c>
      <c r="R578" s="18">
        <v>41791</v>
      </c>
      <c r="S578" t="str">
        <f t="shared" si="8"/>
        <v>Jun</v>
      </c>
    </row>
    <row r="579" spans="1:19" ht="15.75" customHeight="1">
      <c r="A579" s="14" t="s">
        <v>459</v>
      </c>
      <c r="B579" s="14" t="s">
        <v>35</v>
      </c>
      <c r="C579" s="14" t="s">
        <v>36</v>
      </c>
      <c r="D579" s="14" t="s">
        <v>41</v>
      </c>
      <c r="E579" s="14" t="s">
        <v>42</v>
      </c>
      <c r="F579" s="14" t="s">
        <v>83</v>
      </c>
      <c r="G579" s="15">
        <v>250</v>
      </c>
      <c r="H579" s="15">
        <v>300</v>
      </c>
      <c r="I579" s="14">
        <v>2567</v>
      </c>
      <c r="J579" s="16">
        <v>641750</v>
      </c>
      <c r="K579" s="17">
        <v>0.12999999999999998</v>
      </c>
      <c r="L579" s="16" t="s">
        <v>99</v>
      </c>
      <c r="M579" s="16">
        <v>770100</v>
      </c>
      <c r="N579" s="16">
        <v>100112.99999999999</v>
      </c>
      <c r="O579" s="16">
        <v>669987</v>
      </c>
      <c r="P579" s="16">
        <v>28237</v>
      </c>
      <c r="Q579" s="14">
        <v>2014</v>
      </c>
      <c r="R579" s="18">
        <v>41791</v>
      </c>
      <c r="S579" t="str">
        <f t="shared" ref="S579:S642" si="9">TEXT(R579,"mmm")</f>
        <v>Jun</v>
      </c>
    </row>
    <row r="580" spans="1:19" ht="15.75" customHeight="1">
      <c r="A580" s="14" t="s">
        <v>159</v>
      </c>
      <c r="B580" s="14" t="s">
        <v>27</v>
      </c>
      <c r="C580" s="14" t="s">
        <v>28</v>
      </c>
      <c r="D580" s="14" t="s">
        <v>39</v>
      </c>
      <c r="E580" s="14" t="s">
        <v>40</v>
      </c>
      <c r="F580" s="14" t="s">
        <v>79</v>
      </c>
      <c r="G580" s="15">
        <v>3</v>
      </c>
      <c r="H580" s="15">
        <v>20</v>
      </c>
      <c r="I580" s="14">
        <v>923</v>
      </c>
      <c r="J580" s="16">
        <v>2769</v>
      </c>
      <c r="K580" s="17">
        <v>0.13</v>
      </c>
      <c r="L580" s="16" t="s">
        <v>99</v>
      </c>
      <c r="M580" s="16">
        <v>18460</v>
      </c>
      <c r="N580" s="16">
        <v>2399.8000000000002</v>
      </c>
      <c r="O580" s="16">
        <v>16060.2</v>
      </c>
      <c r="P580" s="16">
        <v>13291.2</v>
      </c>
      <c r="Q580" s="14">
        <v>2014</v>
      </c>
      <c r="R580" s="18">
        <v>41699</v>
      </c>
      <c r="S580" t="str">
        <f t="shared" si="9"/>
        <v>Mar</v>
      </c>
    </row>
    <row r="581" spans="1:19" ht="15.75" customHeight="1">
      <c r="A581" s="14" t="s">
        <v>402</v>
      </c>
      <c r="B581" s="14" t="s">
        <v>31</v>
      </c>
      <c r="C581" s="14" t="s">
        <v>32</v>
      </c>
      <c r="D581" s="14" t="s">
        <v>39</v>
      </c>
      <c r="E581" s="14" t="s">
        <v>40</v>
      </c>
      <c r="F581" s="14" t="s">
        <v>79</v>
      </c>
      <c r="G581" s="15">
        <v>3</v>
      </c>
      <c r="H581" s="15">
        <v>20</v>
      </c>
      <c r="I581" s="14">
        <v>1790</v>
      </c>
      <c r="J581" s="16">
        <v>5370</v>
      </c>
      <c r="K581" s="17">
        <v>0.13</v>
      </c>
      <c r="L581" s="16" t="s">
        <v>99</v>
      </c>
      <c r="M581" s="16">
        <v>35800</v>
      </c>
      <c r="N581" s="16">
        <v>4654</v>
      </c>
      <c r="O581" s="16">
        <v>31146</v>
      </c>
      <c r="P581" s="16">
        <v>25776</v>
      </c>
      <c r="Q581" s="14">
        <v>2014</v>
      </c>
      <c r="R581" s="18">
        <v>41699</v>
      </c>
      <c r="S581" t="str">
        <f t="shared" si="9"/>
        <v>Mar</v>
      </c>
    </row>
    <row r="582" spans="1:19" ht="15.75" customHeight="1">
      <c r="A582" s="14" t="s">
        <v>227</v>
      </c>
      <c r="B582" s="14" t="s">
        <v>29</v>
      </c>
      <c r="C582" s="14" t="s">
        <v>30</v>
      </c>
      <c r="D582" s="14" t="s">
        <v>39</v>
      </c>
      <c r="E582" s="14" t="s">
        <v>40</v>
      </c>
      <c r="F582" s="14" t="s">
        <v>79</v>
      </c>
      <c r="G582" s="15">
        <v>3</v>
      </c>
      <c r="H582" s="15">
        <v>20</v>
      </c>
      <c r="I582" s="14">
        <v>442</v>
      </c>
      <c r="J582" s="16">
        <v>1326</v>
      </c>
      <c r="K582" s="17">
        <v>0.13</v>
      </c>
      <c r="L582" s="16" t="s">
        <v>99</v>
      </c>
      <c r="M582" s="16">
        <v>8840</v>
      </c>
      <c r="N582" s="16">
        <v>1149.2</v>
      </c>
      <c r="O582" s="16">
        <v>7690.8</v>
      </c>
      <c r="P582" s="16">
        <v>6364.8</v>
      </c>
      <c r="Q582" s="14">
        <v>2013</v>
      </c>
      <c r="R582" s="18">
        <v>41518</v>
      </c>
      <c r="S582" t="str">
        <f t="shared" si="9"/>
        <v>Sep</v>
      </c>
    </row>
    <row r="583" spans="1:19" ht="15.75" customHeight="1">
      <c r="A583" s="14" t="s">
        <v>296</v>
      </c>
      <c r="B583" s="14" t="s">
        <v>35</v>
      </c>
      <c r="C583" s="14" t="s">
        <v>36</v>
      </c>
      <c r="D583" s="14" t="s">
        <v>39</v>
      </c>
      <c r="E583" s="14" t="s">
        <v>40</v>
      </c>
      <c r="F583" s="14" t="s">
        <v>80</v>
      </c>
      <c r="G583" s="15">
        <v>5</v>
      </c>
      <c r="H583" s="15">
        <v>15</v>
      </c>
      <c r="I583" s="14">
        <v>982</v>
      </c>
      <c r="J583" s="16">
        <v>4910</v>
      </c>
      <c r="K583" s="17">
        <v>0.13006619144602852</v>
      </c>
      <c r="L583" s="16" t="s">
        <v>99</v>
      </c>
      <c r="M583" s="16">
        <v>14730</v>
      </c>
      <c r="N583" s="16">
        <v>1915.875</v>
      </c>
      <c r="O583" s="16">
        <v>12814.125</v>
      </c>
      <c r="P583" s="16">
        <v>7904.125</v>
      </c>
      <c r="Q583" s="14">
        <v>2014</v>
      </c>
      <c r="R583" s="18">
        <v>41640</v>
      </c>
      <c r="S583" t="str">
        <f t="shared" si="9"/>
        <v>Jan</v>
      </c>
    </row>
    <row r="584" spans="1:19" ht="15.75" customHeight="1">
      <c r="A584" s="14" t="s">
        <v>455</v>
      </c>
      <c r="B584" s="14" t="s">
        <v>35</v>
      </c>
      <c r="C584" s="14" t="s">
        <v>36</v>
      </c>
      <c r="D584" s="14" t="s">
        <v>39</v>
      </c>
      <c r="E584" s="14" t="s">
        <v>40</v>
      </c>
      <c r="F584" s="14" t="s">
        <v>80</v>
      </c>
      <c r="G584" s="15">
        <v>5</v>
      </c>
      <c r="H584" s="15">
        <v>15</v>
      </c>
      <c r="I584" s="14">
        <v>1298</v>
      </c>
      <c r="J584" s="16">
        <v>6490</v>
      </c>
      <c r="K584" s="17">
        <v>0.13</v>
      </c>
      <c r="L584" s="16" t="s">
        <v>99</v>
      </c>
      <c r="M584" s="16">
        <v>19470</v>
      </c>
      <c r="N584" s="16">
        <v>2531.1</v>
      </c>
      <c r="O584" s="16">
        <v>16938.900000000001</v>
      </c>
      <c r="P584" s="16">
        <v>10448.900000000001</v>
      </c>
      <c r="Q584" s="14">
        <v>2014</v>
      </c>
      <c r="R584" s="18">
        <v>41671</v>
      </c>
      <c r="S584" t="str">
        <f t="shared" si="9"/>
        <v>Feb</v>
      </c>
    </row>
    <row r="585" spans="1:19" ht="15.75" customHeight="1">
      <c r="A585" s="14" t="s">
        <v>460</v>
      </c>
      <c r="B585" s="14" t="s">
        <v>33</v>
      </c>
      <c r="C585" s="14" t="s">
        <v>34</v>
      </c>
      <c r="D585" s="14" t="s">
        <v>43</v>
      </c>
      <c r="E585" s="14" t="s">
        <v>44</v>
      </c>
      <c r="F585" s="14" t="s">
        <v>80</v>
      </c>
      <c r="G585" s="15">
        <v>5</v>
      </c>
      <c r="H585" s="15">
        <v>15</v>
      </c>
      <c r="I585" s="14">
        <v>604</v>
      </c>
      <c r="J585" s="16">
        <v>3020</v>
      </c>
      <c r="K585" s="17">
        <v>0.13</v>
      </c>
      <c r="L585" s="16" t="s">
        <v>99</v>
      </c>
      <c r="M585" s="16">
        <v>9060</v>
      </c>
      <c r="N585" s="16">
        <v>1177.8</v>
      </c>
      <c r="O585" s="16">
        <v>7882.2</v>
      </c>
      <c r="P585" s="16">
        <v>4862.2</v>
      </c>
      <c r="Q585" s="14">
        <v>2014</v>
      </c>
      <c r="R585" s="18">
        <v>41791</v>
      </c>
      <c r="S585" t="str">
        <f t="shared" si="9"/>
        <v>Jun</v>
      </c>
    </row>
    <row r="586" spans="1:19" ht="15.75" customHeight="1">
      <c r="A586" s="14" t="s">
        <v>268</v>
      </c>
      <c r="B586" s="14" t="s">
        <v>33</v>
      </c>
      <c r="C586" s="14" t="s">
        <v>34</v>
      </c>
      <c r="D586" s="14" t="s">
        <v>39</v>
      </c>
      <c r="E586" s="14" t="s">
        <v>40</v>
      </c>
      <c r="F586" s="14" t="s">
        <v>80</v>
      </c>
      <c r="G586" s="15">
        <v>5</v>
      </c>
      <c r="H586" s="15">
        <v>15</v>
      </c>
      <c r="I586" s="14">
        <v>2255</v>
      </c>
      <c r="J586" s="16">
        <v>11275</v>
      </c>
      <c r="K586" s="17">
        <v>0.13</v>
      </c>
      <c r="L586" s="16" t="s">
        <v>99</v>
      </c>
      <c r="M586" s="16">
        <v>33825</v>
      </c>
      <c r="N586" s="16">
        <v>4397.25</v>
      </c>
      <c r="O586" s="16">
        <v>29427.75</v>
      </c>
      <c r="P586" s="16">
        <v>18152.75</v>
      </c>
      <c r="Q586" s="14">
        <v>2014</v>
      </c>
      <c r="R586" s="18">
        <v>41821</v>
      </c>
      <c r="S586" t="str">
        <f t="shared" si="9"/>
        <v>Jul</v>
      </c>
    </row>
    <row r="587" spans="1:19" ht="15.75" customHeight="1">
      <c r="A587" s="14" t="s">
        <v>383</v>
      </c>
      <c r="B587" s="14" t="s">
        <v>27</v>
      </c>
      <c r="C587" s="14" t="s">
        <v>28</v>
      </c>
      <c r="D587" s="14" t="s">
        <v>39</v>
      </c>
      <c r="E587" s="14" t="s">
        <v>40</v>
      </c>
      <c r="F587" s="14" t="s">
        <v>80</v>
      </c>
      <c r="G587" s="15">
        <v>5</v>
      </c>
      <c r="H587" s="15">
        <v>15</v>
      </c>
      <c r="I587" s="14">
        <v>1249</v>
      </c>
      <c r="J587" s="16">
        <v>6245</v>
      </c>
      <c r="K587" s="17">
        <v>0.13</v>
      </c>
      <c r="L587" s="16" t="s">
        <v>99</v>
      </c>
      <c r="M587" s="16">
        <v>18735</v>
      </c>
      <c r="N587" s="16">
        <v>2435.5500000000002</v>
      </c>
      <c r="O587" s="16">
        <v>16299.45</v>
      </c>
      <c r="P587" s="16">
        <v>10054.450000000001</v>
      </c>
      <c r="Q587" s="14">
        <v>2014</v>
      </c>
      <c r="R587" s="18">
        <v>41913</v>
      </c>
      <c r="S587" t="str">
        <f t="shared" si="9"/>
        <v>Oct</v>
      </c>
    </row>
    <row r="588" spans="1:19" ht="15.75" customHeight="1">
      <c r="A588" s="14" t="s">
        <v>296</v>
      </c>
      <c r="B588" s="14" t="s">
        <v>35</v>
      </c>
      <c r="C588" s="14" t="s">
        <v>36</v>
      </c>
      <c r="D588" s="14" t="s">
        <v>39</v>
      </c>
      <c r="E588" s="14" t="s">
        <v>40</v>
      </c>
      <c r="F588" s="14" t="s">
        <v>81</v>
      </c>
      <c r="G588" s="15">
        <v>10</v>
      </c>
      <c r="H588" s="15">
        <v>20</v>
      </c>
      <c r="I588" s="14">
        <v>1438</v>
      </c>
      <c r="J588" s="16">
        <v>14380</v>
      </c>
      <c r="K588" s="17">
        <v>0.13004569839062188</v>
      </c>
      <c r="L588" s="16" t="s">
        <v>99</v>
      </c>
      <c r="M588" s="16">
        <v>28760</v>
      </c>
      <c r="N588" s="16">
        <v>3740.1142857142854</v>
      </c>
      <c r="O588" s="16">
        <v>25019.885714285716</v>
      </c>
      <c r="P588" s="16">
        <v>10639.885714285716</v>
      </c>
      <c r="Q588" s="14">
        <v>2014</v>
      </c>
      <c r="R588" s="18">
        <v>41640</v>
      </c>
      <c r="S588" t="str">
        <f t="shared" si="9"/>
        <v>Jan</v>
      </c>
    </row>
    <row r="589" spans="1:19" ht="15.75" customHeight="1">
      <c r="A589" s="14" t="s">
        <v>461</v>
      </c>
      <c r="B589" s="14" t="s">
        <v>29</v>
      </c>
      <c r="C589" s="14" t="s">
        <v>30</v>
      </c>
      <c r="D589" s="14" t="s">
        <v>47</v>
      </c>
      <c r="E589" s="14" t="s">
        <v>48</v>
      </c>
      <c r="F589" s="14" t="s">
        <v>81</v>
      </c>
      <c r="G589" s="15">
        <v>10</v>
      </c>
      <c r="H589" s="15">
        <v>20</v>
      </c>
      <c r="I589" s="14">
        <v>807</v>
      </c>
      <c r="J589" s="16">
        <v>8070</v>
      </c>
      <c r="K589" s="17">
        <v>0.13</v>
      </c>
      <c r="L589" s="16" t="s">
        <v>99</v>
      </c>
      <c r="M589" s="16">
        <v>16140</v>
      </c>
      <c r="N589" s="16">
        <v>2098.2000000000003</v>
      </c>
      <c r="O589" s="16">
        <v>14041.8</v>
      </c>
      <c r="P589" s="16">
        <v>5971.7999999999993</v>
      </c>
      <c r="Q589" s="14">
        <v>2014</v>
      </c>
      <c r="R589" s="18">
        <v>41640</v>
      </c>
      <c r="S589" t="str">
        <f t="shared" si="9"/>
        <v>Jan</v>
      </c>
    </row>
    <row r="590" spans="1:19" ht="15.75" customHeight="1">
      <c r="A590" s="14" t="s">
        <v>455</v>
      </c>
      <c r="B590" s="14" t="s">
        <v>35</v>
      </c>
      <c r="C590" s="14" t="s">
        <v>36</v>
      </c>
      <c r="D590" s="14" t="s">
        <v>39</v>
      </c>
      <c r="E590" s="14" t="s">
        <v>40</v>
      </c>
      <c r="F590" s="14" t="s">
        <v>81</v>
      </c>
      <c r="G590" s="15">
        <v>10</v>
      </c>
      <c r="H590" s="15">
        <v>20</v>
      </c>
      <c r="I590" s="14">
        <v>2641</v>
      </c>
      <c r="J590" s="16">
        <v>26410</v>
      </c>
      <c r="K590" s="17">
        <v>0.13</v>
      </c>
      <c r="L590" s="16" t="s">
        <v>99</v>
      </c>
      <c r="M590" s="16">
        <v>52820</v>
      </c>
      <c r="N590" s="16">
        <v>6866.6</v>
      </c>
      <c r="O590" s="16">
        <v>45953.4</v>
      </c>
      <c r="P590" s="16">
        <v>19543.400000000001</v>
      </c>
      <c r="Q590" s="14">
        <v>2014</v>
      </c>
      <c r="R590" s="18">
        <v>41671</v>
      </c>
      <c r="S590" t="str">
        <f t="shared" si="9"/>
        <v>Feb</v>
      </c>
    </row>
    <row r="591" spans="1:19" ht="15.75" customHeight="1">
      <c r="A591" s="14" t="s">
        <v>224</v>
      </c>
      <c r="B591" s="14" t="s">
        <v>29</v>
      </c>
      <c r="C591" s="14" t="s">
        <v>30</v>
      </c>
      <c r="D591" s="14" t="s">
        <v>39</v>
      </c>
      <c r="E591" s="14" t="s">
        <v>40</v>
      </c>
      <c r="F591" s="14" t="s">
        <v>81</v>
      </c>
      <c r="G591" s="15">
        <v>10</v>
      </c>
      <c r="H591" s="15">
        <v>20</v>
      </c>
      <c r="I591" s="14">
        <v>2708</v>
      </c>
      <c r="J591" s="16">
        <v>27080</v>
      </c>
      <c r="K591" s="17">
        <v>0.13</v>
      </c>
      <c r="L591" s="16" t="s">
        <v>99</v>
      </c>
      <c r="M591" s="16">
        <v>54160</v>
      </c>
      <c r="N591" s="16">
        <v>7040.8</v>
      </c>
      <c r="O591" s="16">
        <v>47119.199999999997</v>
      </c>
      <c r="P591" s="16">
        <v>20039.199999999997</v>
      </c>
      <c r="Q591" s="14">
        <v>2014</v>
      </c>
      <c r="R591" s="18">
        <v>41671</v>
      </c>
      <c r="S591" t="str">
        <f t="shared" si="9"/>
        <v>Feb</v>
      </c>
    </row>
    <row r="592" spans="1:19" ht="15.75" customHeight="1">
      <c r="A592" s="14" t="s">
        <v>326</v>
      </c>
      <c r="B592" s="14" t="s">
        <v>27</v>
      </c>
      <c r="C592" s="14" t="s">
        <v>28</v>
      </c>
      <c r="D592" s="14" t="s">
        <v>39</v>
      </c>
      <c r="E592" s="14" t="s">
        <v>40</v>
      </c>
      <c r="F592" s="14" t="s">
        <v>81</v>
      </c>
      <c r="G592" s="15">
        <v>10</v>
      </c>
      <c r="H592" s="15">
        <v>20</v>
      </c>
      <c r="I592" s="14">
        <v>2632</v>
      </c>
      <c r="J592" s="16">
        <v>26320</v>
      </c>
      <c r="K592" s="17">
        <v>0.13</v>
      </c>
      <c r="L592" s="16" t="s">
        <v>99</v>
      </c>
      <c r="M592" s="16">
        <v>52640</v>
      </c>
      <c r="N592" s="16">
        <v>6843.2</v>
      </c>
      <c r="O592" s="16">
        <v>45796.800000000003</v>
      </c>
      <c r="P592" s="16">
        <v>19476.800000000003</v>
      </c>
      <c r="Q592" s="14">
        <v>2014</v>
      </c>
      <c r="R592" s="18">
        <v>41791</v>
      </c>
      <c r="S592" t="str">
        <f t="shared" si="9"/>
        <v>Jun</v>
      </c>
    </row>
    <row r="593" spans="1:19" ht="15.75" customHeight="1">
      <c r="A593" s="14" t="s">
        <v>462</v>
      </c>
      <c r="B593" s="14" t="s">
        <v>27</v>
      </c>
      <c r="C593" s="14" t="s">
        <v>28</v>
      </c>
      <c r="D593" s="14" t="s">
        <v>45</v>
      </c>
      <c r="E593" s="14" t="s">
        <v>46</v>
      </c>
      <c r="F593" s="14" t="s">
        <v>81</v>
      </c>
      <c r="G593" s="15">
        <v>10</v>
      </c>
      <c r="H593" s="15">
        <v>20</v>
      </c>
      <c r="I593" s="14">
        <v>1583</v>
      </c>
      <c r="J593" s="16">
        <v>15830</v>
      </c>
      <c r="K593" s="17">
        <v>0.13</v>
      </c>
      <c r="L593" s="16" t="s">
        <v>99</v>
      </c>
      <c r="M593" s="16">
        <v>31660</v>
      </c>
      <c r="N593" s="16">
        <v>4115.8</v>
      </c>
      <c r="O593" s="16">
        <v>27544.2</v>
      </c>
      <c r="P593" s="16">
        <v>11714.2</v>
      </c>
      <c r="Q593" s="14">
        <v>2014</v>
      </c>
      <c r="R593" s="18">
        <v>41791</v>
      </c>
      <c r="S593" t="str">
        <f t="shared" si="9"/>
        <v>Jun</v>
      </c>
    </row>
    <row r="594" spans="1:19" ht="15.75" customHeight="1">
      <c r="A594" s="14" t="s">
        <v>463</v>
      </c>
      <c r="B594" s="14" t="s">
        <v>33</v>
      </c>
      <c r="C594" s="14" t="s">
        <v>34</v>
      </c>
      <c r="D594" s="14" t="s">
        <v>43</v>
      </c>
      <c r="E594" s="14" t="s">
        <v>44</v>
      </c>
      <c r="F594" s="14" t="s">
        <v>81</v>
      </c>
      <c r="G594" s="15">
        <v>10</v>
      </c>
      <c r="H594" s="15">
        <v>20</v>
      </c>
      <c r="I594" s="14">
        <v>571</v>
      </c>
      <c r="J594" s="16">
        <v>5710</v>
      </c>
      <c r="K594" s="17">
        <v>0.13</v>
      </c>
      <c r="L594" s="16" t="s">
        <v>99</v>
      </c>
      <c r="M594" s="16">
        <v>11420</v>
      </c>
      <c r="N594" s="16">
        <v>1484.6000000000001</v>
      </c>
      <c r="O594" s="16">
        <v>9935.4</v>
      </c>
      <c r="P594" s="16">
        <v>4225.3999999999996</v>
      </c>
      <c r="Q594" s="14">
        <v>2014</v>
      </c>
      <c r="R594" s="18">
        <v>41821</v>
      </c>
      <c r="S594" t="str">
        <f t="shared" si="9"/>
        <v>Jul</v>
      </c>
    </row>
    <row r="595" spans="1:19" ht="15.75" customHeight="1">
      <c r="A595" s="14" t="s">
        <v>292</v>
      </c>
      <c r="B595" s="14" t="s">
        <v>31</v>
      </c>
      <c r="C595" s="14" t="s">
        <v>32</v>
      </c>
      <c r="D595" s="14" t="s">
        <v>39</v>
      </c>
      <c r="E595" s="14" t="s">
        <v>40</v>
      </c>
      <c r="F595" s="14" t="s">
        <v>81</v>
      </c>
      <c r="G595" s="15">
        <v>10</v>
      </c>
      <c r="H595" s="15">
        <v>20</v>
      </c>
      <c r="I595" s="14">
        <v>2696</v>
      </c>
      <c r="J595" s="16">
        <v>26960</v>
      </c>
      <c r="K595" s="17">
        <v>0.13</v>
      </c>
      <c r="L595" s="16" t="s">
        <v>99</v>
      </c>
      <c r="M595" s="16">
        <v>53920</v>
      </c>
      <c r="N595" s="16">
        <v>7009.6</v>
      </c>
      <c r="O595" s="16">
        <v>46910.400000000001</v>
      </c>
      <c r="P595" s="16">
        <v>19950.400000000001</v>
      </c>
      <c r="Q595" s="14">
        <v>2014</v>
      </c>
      <c r="R595" s="18">
        <v>41852</v>
      </c>
      <c r="S595" t="str">
        <f t="shared" si="9"/>
        <v>Aug</v>
      </c>
    </row>
    <row r="596" spans="1:19" ht="15.75" customHeight="1">
      <c r="A596" s="14" t="s">
        <v>464</v>
      </c>
      <c r="B596" s="14" t="s">
        <v>27</v>
      </c>
      <c r="C596" s="14" t="s">
        <v>28</v>
      </c>
      <c r="D596" s="14" t="s">
        <v>41</v>
      </c>
      <c r="E596" s="14" t="s">
        <v>42</v>
      </c>
      <c r="F596" s="14" t="s">
        <v>81</v>
      </c>
      <c r="G596" s="15">
        <v>10</v>
      </c>
      <c r="H596" s="15">
        <v>20</v>
      </c>
      <c r="I596" s="14">
        <v>1565</v>
      </c>
      <c r="J596" s="16">
        <v>15650</v>
      </c>
      <c r="K596" s="17">
        <v>0.13</v>
      </c>
      <c r="L596" s="16" t="s">
        <v>99</v>
      </c>
      <c r="M596" s="16">
        <v>31300</v>
      </c>
      <c r="N596" s="16">
        <v>4069</v>
      </c>
      <c r="O596" s="16">
        <v>27231</v>
      </c>
      <c r="P596" s="16">
        <v>11581</v>
      </c>
      <c r="Q596" s="14">
        <v>2014</v>
      </c>
      <c r="R596" s="18">
        <v>41913</v>
      </c>
      <c r="S596" t="str">
        <f t="shared" si="9"/>
        <v>Oct</v>
      </c>
    </row>
    <row r="597" spans="1:19" ht="15.75" customHeight="1">
      <c r="A597" s="14" t="s">
        <v>383</v>
      </c>
      <c r="B597" s="14" t="s">
        <v>27</v>
      </c>
      <c r="C597" s="14" t="s">
        <v>28</v>
      </c>
      <c r="D597" s="14" t="s">
        <v>39</v>
      </c>
      <c r="E597" s="14" t="s">
        <v>40</v>
      </c>
      <c r="F597" s="14" t="s">
        <v>81</v>
      </c>
      <c r="G597" s="15">
        <v>10</v>
      </c>
      <c r="H597" s="15">
        <v>20</v>
      </c>
      <c r="I597" s="14">
        <v>1249</v>
      </c>
      <c r="J597" s="16">
        <v>12490</v>
      </c>
      <c r="K597" s="17">
        <v>0.13</v>
      </c>
      <c r="L597" s="16" t="s">
        <v>99</v>
      </c>
      <c r="M597" s="16">
        <v>24980</v>
      </c>
      <c r="N597" s="16">
        <v>3247.4</v>
      </c>
      <c r="O597" s="16">
        <v>21732.6</v>
      </c>
      <c r="P597" s="16">
        <v>9242.5999999999985</v>
      </c>
      <c r="Q597" s="14">
        <v>2014</v>
      </c>
      <c r="R597" s="18">
        <v>41913</v>
      </c>
      <c r="S597" t="str">
        <f t="shared" si="9"/>
        <v>Oct</v>
      </c>
    </row>
    <row r="598" spans="1:19" ht="15.75" customHeight="1">
      <c r="A598" s="14" t="s">
        <v>364</v>
      </c>
      <c r="B598" s="14" t="s">
        <v>29</v>
      </c>
      <c r="C598" s="14" t="s">
        <v>30</v>
      </c>
      <c r="D598" s="14" t="s">
        <v>39</v>
      </c>
      <c r="E598" s="14" t="s">
        <v>40</v>
      </c>
      <c r="F598" s="14" t="s">
        <v>81</v>
      </c>
      <c r="G598" s="15">
        <v>10</v>
      </c>
      <c r="H598" s="15">
        <v>20</v>
      </c>
      <c r="I598" s="14">
        <v>357</v>
      </c>
      <c r="J598" s="16">
        <v>3570</v>
      </c>
      <c r="K598" s="17">
        <v>0.13</v>
      </c>
      <c r="L598" s="16" t="s">
        <v>99</v>
      </c>
      <c r="M598" s="16">
        <v>7140</v>
      </c>
      <c r="N598" s="16">
        <v>928.2</v>
      </c>
      <c r="O598" s="16">
        <v>6211.8</v>
      </c>
      <c r="P598" s="16">
        <v>2641.8</v>
      </c>
      <c r="Q598" s="14">
        <v>2014</v>
      </c>
      <c r="R598" s="18">
        <v>41944</v>
      </c>
      <c r="S598" t="str">
        <f t="shared" si="9"/>
        <v>Nov</v>
      </c>
    </row>
    <row r="599" spans="1:19" ht="15.75" customHeight="1">
      <c r="A599" s="14" t="s">
        <v>465</v>
      </c>
      <c r="B599" s="14" t="s">
        <v>29</v>
      </c>
      <c r="C599" s="14" t="s">
        <v>30</v>
      </c>
      <c r="D599" s="14" t="s">
        <v>43</v>
      </c>
      <c r="E599" s="14" t="s">
        <v>44</v>
      </c>
      <c r="F599" s="14" t="s">
        <v>81</v>
      </c>
      <c r="G599" s="15">
        <v>10</v>
      </c>
      <c r="H599" s="15">
        <v>20</v>
      </c>
      <c r="I599" s="14">
        <v>1013</v>
      </c>
      <c r="J599" s="16">
        <v>10130</v>
      </c>
      <c r="K599" s="17">
        <v>0.13</v>
      </c>
      <c r="L599" s="16" t="s">
        <v>99</v>
      </c>
      <c r="M599" s="16">
        <v>20260</v>
      </c>
      <c r="N599" s="16">
        <v>2633.8</v>
      </c>
      <c r="O599" s="16">
        <v>17626.2</v>
      </c>
      <c r="P599" s="16">
        <v>7496.2000000000007</v>
      </c>
      <c r="Q599" s="14">
        <v>2014</v>
      </c>
      <c r="R599" s="18">
        <v>41974</v>
      </c>
      <c r="S599" t="str">
        <f t="shared" si="9"/>
        <v>Dec</v>
      </c>
    </row>
    <row r="600" spans="1:19" ht="15.75" customHeight="1">
      <c r="A600" s="14" t="s">
        <v>466</v>
      </c>
      <c r="B600" s="14" t="s">
        <v>31</v>
      </c>
      <c r="C600" s="14" t="s">
        <v>32</v>
      </c>
      <c r="D600" s="14" t="s">
        <v>41</v>
      </c>
      <c r="E600" s="14" t="s">
        <v>42</v>
      </c>
      <c r="F600" s="14" t="s">
        <v>82</v>
      </c>
      <c r="G600" s="15">
        <v>120</v>
      </c>
      <c r="H600" s="15">
        <v>180</v>
      </c>
      <c r="I600" s="14">
        <v>3997</v>
      </c>
      <c r="J600" s="16">
        <v>479640</v>
      </c>
      <c r="K600" s="17">
        <v>0.13001634559252773</v>
      </c>
      <c r="L600" s="16" t="s">
        <v>99</v>
      </c>
      <c r="M600" s="16">
        <v>719460</v>
      </c>
      <c r="N600" s="16">
        <v>93541.56</v>
      </c>
      <c r="O600" s="16">
        <v>625918.43999999994</v>
      </c>
      <c r="P600" s="16">
        <v>146278.43999999994</v>
      </c>
      <c r="Q600" s="14">
        <v>2014</v>
      </c>
      <c r="R600" s="18">
        <v>41640</v>
      </c>
      <c r="S600" t="str">
        <f t="shared" si="9"/>
        <v>Jan</v>
      </c>
    </row>
    <row r="601" spans="1:19" ht="15.75" customHeight="1">
      <c r="A601" s="14" t="s">
        <v>326</v>
      </c>
      <c r="B601" s="14" t="s">
        <v>27</v>
      </c>
      <c r="C601" s="14" t="s">
        <v>28</v>
      </c>
      <c r="D601" s="14" t="s">
        <v>39</v>
      </c>
      <c r="E601" s="14" t="s">
        <v>40</v>
      </c>
      <c r="F601" s="14" t="s">
        <v>82</v>
      </c>
      <c r="G601" s="15">
        <v>120</v>
      </c>
      <c r="H601" s="15">
        <v>180</v>
      </c>
      <c r="I601" s="14">
        <v>2632</v>
      </c>
      <c r="J601" s="16">
        <v>315840</v>
      </c>
      <c r="K601" s="17">
        <v>0.13</v>
      </c>
      <c r="L601" s="16" t="s">
        <v>99</v>
      </c>
      <c r="M601" s="16">
        <v>473760</v>
      </c>
      <c r="N601" s="16">
        <v>61588.800000000003</v>
      </c>
      <c r="O601" s="16">
        <v>412171.2</v>
      </c>
      <c r="P601" s="16">
        <v>96331.200000000012</v>
      </c>
      <c r="Q601" s="14">
        <v>2014</v>
      </c>
      <c r="R601" s="18">
        <v>41791</v>
      </c>
      <c r="S601" t="str">
        <f t="shared" si="9"/>
        <v>Jun</v>
      </c>
    </row>
    <row r="602" spans="1:19" ht="15.75" customHeight="1">
      <c r="A602" s="14" t="s">
        <v>122</v>
      </c>
      <c r="B602" s="14" t="s">
        <v>31</v>
      </c>
      <c r="C602" s="14" t="s">
        <v>32</v>
      </c>
      <c r="D602" s="14" t="s">
        <v>39</v>
      </c>
      <c r="E602" s="14" t="s">
        <v>40</v>
      </c>
      <c r="F602" s="14" t="s">
        <v>82</v>
      </c>
      <c r="G602" s="15">
        <v>120</v>
      </c>
      <c r="H602" s="15">
        <v>180</v>
      </c>
      <c r="I602" s="14">
        <v>1190</v>
      </c>
      <c r="J602" s="16">
        <v>142800</v>
      </c>
      <c r="K602" s="17">
        <v>0.13</v>
      </c>
      <c r="L602" s="16" t="s">
        <v>99</v>
      </c>
      <c r="M602" s="16">
        <v>214200</v>
      </c>
      <c r="N602" s="16">
        <v>27846</v>
      </c>
      <c r="O602" s="16">
        <v>186354</v>
      </c>
      <c r="P602" s="16">
        <v>43554</v>
      </c>
      <c r="Q602" s="14">
        <v>2014</v>
      </c>
      <c r="R602" s="18">
        <v>41791</v>
      </c>
      <c r="S602" t="str">
        <f t="shared" si="9"/>
        <v>Jun</v>
      </c>
    </row>
    <row r="603" spans="1:19" ht="15.75" customHeight="1">
      <c r="A603" s="14" t="s">
        <v>460</v>
      </c>
      <c r="B603" s="14" t="s">
        <v>33</v>
      </c>
      <c r="C603" s="14" t="s">
        <v>34</v>
      </c>
      <c r="D603" s="14" t="s">
        <v>43</v>
      </c>
      <c r="E603" s="14" t="s">
        <v>44</v>
      </c>
      <c r="F603" s="14" t="s">
        <v>82</v>
      </c>
      <c r="G603" s="15">
        <v>120</v>
      </c>
      <c r="H603" s="15">
        <v>180</v>
      </c>
      <c r="I603" s="14">
        <v>604</v>
      </c>
      <c r="J603" s="16">
        <v>72480</v>
      </c>
      <c r="K603" s="17">
        <v>0.13</v>
      </c>
      <c r="L603" s="16" t="s">
        <v>99</v>
      </c>
      <c r="M603" s="16">
        <v>108720</v>
      </c>
      <c r="N603" s="16">
        <v>14133.6</v>
      </c>
      <c r="O603" s="16">
        <v>94586.4</v>
      </c>
      <c r="P603" s="16">
        <v>22106.399999999994</v>
      </c>
      <c r="Q603" s="14">
        <v>2014</v>
      </c>
      <c r="R603" s="18">
        <v>41791</v>
      </c>
      <c r="S603" t="str">
        <f t="shared" si="9"/>
        <v>Jun</v>
      </c>
    </row>
    <row r="604" spans="1:19" ht="15.75" customHeight="1">
      <c r="A604" s="14" t="s">
        <v>467</v>
      </c>
      <c r="B604" s="14" t="s">
        <v>29</v>
      </c>
      <c r="C604" s="14" t="s">
        <v>30</v>
      </c>
      <c r="D604" s="14" t="s">
        <v>41</v>
      </c>
      <c r="E604" s="14" t="s">
        <v>42</v>
      </c>
      <c r="F604" s="14" t="s">
        <v>82</v>
      </c>
      <c r="G604" s="15">
        <v>120</v>
      </c>
      <c r="H604" s="15">
        <v>180</v>
      </c>
      <c r="I604" s="14">
        <v>660</v>
      </c>
      <c r="J604" s="16">
        <v>79200</v>
      </c>
      <c r="K604" s="17">
        <v>0.13</v>
      </c>
      <c r="L604" s="16" t="s">
        <v>99</v>
      </c>
      <c r="M604" s="16">
        <v>118800</v>
      </c>
      <c r="N604" s="16">
        <v>15444</v>
      </c>
      <c r="O604" s="16">
        <v>103356</v>
      </c>
      <c r="P604" s="16">
        <v>24156</v>
      </c>
      <c r="Q604" s="14">
        <v>2013</v>
      </c>
      <c r="R604" s="18">
        <v>41518</v>
      </c>
      <c r="S604" t="str">
        <f t="shared" si="9"/>
        <v>Sep</v>
      </c>
    </row>
    <row r="605" spans="1:19" ht="15.75" customHeight="1">
      <c r="A605" s="14" t="s">
        <v>468</v>
      </c>
      <c r="B605" s="14" t="s">
        <v>33</v>
      </c>
      <c r="C605" s="14" t="s">
        <v>34</v>
      </c>
      <c r="D605" s="14" t="s">
        <v>43</v>
      </c>
      <c r="E605" s="14" t="s">
        <v>44</v>
      </c>
      <c r="F605" s="14" t="s">
        <v>82</v>
      </c>
      <c r="G605" s="15">
        <v>120</v>
      </c>
      <c r="H605" s="15">
        <v>180</v>
      </c>
      <c r="I605" s="14">
        <v>410</v>
      </c>
      <c r="J605" s="16">
        <v>49200</v>
      </c>
      <c r="K605" s="17">
        <v>0.13</v>
      </c>
      <c r="L605" s="16" t="s">
        <v>99</v>
      </c>
      <c r="M605" s="16">
        <v>73800</v>
      </c>
      <c r="N605" s="16">
        <v>9594</v>
      </c>
      <c r="O605" s="16">
        <v>64206</v>
      </c>
      <c r="P605" s="16">
        <v>15006</v>
      </c>
      <c r="Q605" s="14">
        <v>2014</v>
      </c>
      <c r="R605" s="18">
        <v>41913</v>
      </c>
      <c r="S605" t="str">
        <f t="shared" si="9"/>
        <v>Oct</v>
      </c>
    </row>
    <row r="606" spans="1:19" ht="15.75" customHeight="1">
      <c r="A606" s="14" t="s">
        <v>469</v>
      </c>
      <c r="B606" s="14" t="s">
        <v>33</v>
      </c>
      <c r="C606" s="14" t="s">
        <v>34</v>
      </c>
      <c r="D606" s="14" t="s">
        <v>47</v>
      </c>
      <c r="E606" s="14" t="s">
        <v>48</v>
      </c>
      <c r="F606" s="14" t="s">
        <v>82</v>
      </c>
      <c r="G606" s="15">
        <v>120</v>
      </c>
      <c r="H606" s="15">
        <v>180</v>
      </c>
      <c r="I606" s="14">
        <v>2605</v>
      </c>
      <c r="J606" s="16">
        <v>312600</v>
      </c>
      <c r="K606" s="17">
        <v>0.13</v>
      </c>
      <c r="L606" s="16" t="s">
        <v>99</v>
      </c>
      <c r="M606" s="16">
        <v>468900</v>
      </c>
      <c r="N606" s="16">
        <v>60957</v>
      </c>
      <c r="O606" s="16">
        <v>407943</v>
      </c>
      <c r="P606" s="16">
        <v>95343</v>
      </c>
      <c r="Q606" s="14">
        <v>2013</v>
      </c>
      <c r="R606" s="18">
        <v>41579</v>
      </c>
      <c r="S606" t="str">
        <f t="shared" si="9"/>
        <v>Nov</v>
      </c>
    </row>
    <row r="607" spans="1:19" ht="15.75" customHeight="1">
      <c r="A607" s="14" t="s">
        <v>465</v>
      </c>
      <c r="B607" s="14" t="s">
        <v>29</v>
      </c>
      <c r="C607" s="14" t="s">
        <v>30</v>
      </c>
      <c r="D607" s="14" t="s">
        <v>43</v>
      </c>
      <c r="E607" s="14" t="s">
        <v>44</v>
      </c>
      <c r="F607" s="14" t="s">
        <v>82</v>
      </c>
      <c r="G607" s="15">
        <v>120</v>
      </c>
      <c r="H607" s="15">
        <v>180</v>
      </c>
      <c r="I607" s="14">
        <v>1013</v>
      </c>
      <c r="J607" s="16">
        <v>121560</v>
      </c>
      <c r="K607" s="17">
        <v>0.13</v>
      </c>
      <c r="L607" s="16" t="s">
        <v>99</v>
      </c>
      <c r="M607" s="16">
        <v>182340</v>
      </c>
      <c r="N607" s="16">
        <v>23704.2</v>
      </c>
      <c r="O607" s="16">
        <v>158635.79999999999</v>
      </c>
      <c r="P607" s="16">
        <v>37075.799999999988</v>
      </c>
      <c r="Q607" s="14">
        <v>2014</v>
      </c>
      <c r="R607" s="18">
        <v>41974</v>
      </c>
      <c r="S607" t="str">
        <f t="shared" si="9"/>
        <v>Dec</v>
      </c>
    </row>
    <row r="608" spans="1:19" ht="15.75" customHeight="1">
      <c r="A608" s="14" t="s">
        <v>462</v>
      </c>
      <c r="B608" s="14" t="s">
        <v>27</v>
      </c>
      <c r="C608" s="14" t="s">
        <v>28</v>
      </c>
      <c r="D608" s="14" t="s">
        <v>45</v>
      </c>
      <c r="E608" s="14" t="s">
        <v>46</v>
      </c>
      <c r="F608" s="14" t="s">
        <v>83</v>
      </c>
      <c r="G608" s="15">
        <v>250</v>
      </c>
      <c r="H608" s="15">
        <v>300</v>
      </c>
      <c r="I608" s="14">
        <v>1583</v>
      </c>
      <c r="J608" s="16">
        <v>395750</v>
      </c>
      <c r="K608" s="17">
        <v>0.13</v>
      </c>
      <c r="L608" s="16" t="s">
        <v>99</v>
      </c>
      <c r="M608" s="16">
        <v>474900</v>
      </c>
      <c r="N608" s="16">
        <v>61737</v>
      </c>
      <c r="O608" s="16">
        <v>413163</v>
      </c>
      <c r="P608" s="16">
        <v>17413</v>
      </c>
      <c r="Q608" s="14">
        <v>2014</v>
      </c>
      <c r="R608" s="18">
        <v>41791</v>
      </c>
      <c r="S608" t="str">
        <f t="shared" si="9"/>
        <v>Jun</v>
      </c>
    </row>
    <row r="609" spans="1:19" ht="15.75" customHeight="1">
      <c r="A609" s="14" t="s">
        <v>464</v>
      </c>
      <c r="B609" s="14" t="s">
        <v>27</v>
      </c>
      <c r="C609" s="14" t="s">
        <v>28</v>
      </c>
      <c r="D609" s="14" t="s">
        <v>41</v>
      </c>
      <c r="E609" s="14" t="s">
        <v>42</v>
      </c>
      <c r="F609" s="14" t="s">
        <v>83</v>
      </c>
      <c r="G609" s="15">
        <v>250</v>
      </c>
      <c r="H609" s="15">
        <v>300</v>
      </c>
      <c r="I609" s="14">
        <v>1565</v>
      </c>
      <c r="J609" s="16">
        <v>391250</v>
      </c>
      <c r="K609" s="17">
        <v>0.13</v>
      </c>
      <c r="L609" s="16" t="s">
        <v>99</v>
      </c>
      <c r="M609" s="16">
        <v>469500</v>
      </c>
      <c r="N609" s="16">
        <v>61035</v>
      </c>
      <c r="O609" s="16">
        <v>408465</v>
      </c>
      <c r="P609" s="16">
        <v>17215</v>
      </c>
      <c r="Q609" s="14">
        <v>2014</v>
      </c>
      <c r="R609" s="18">
        <v>41913</v>
      </c>
      <c r="S609" t="str">
        <f t="shared" si="9"/>
        <v>Oct</v>
      </c>
    </row>
    <row r="610" spans="1:19" ht="15.75" customHeight="1">
      <c r="A610" s="14" t="s">
        <v>470</v>
      </c>
      <c r="B610" s="14" t="s">
        <v>27</v>
      </c>
      <c r="C610" s="14" t="s">
        <v>28</v>
      </c>
      <c r="D610" s="14" t="s">
        <v>45</v>
      </c>
      <c r="E610" s="14" t="s">
        <v>46</v>
      </c>
      <c r="F610" s="14" t="s">
        <v>84</v>
      </c>
      <c r="G610" s="15">
        <v>200</v>
      </c>
      <c r="H610" s="15">
        <v>350</v>
      </c>
      <c r="I610" s="14">
        <v>1659</v>
      </c>
      <c r="J610" s="16">
        <v>331800</v>
      </c>
      <c r="K610" s="17">
        <v>0.13</v>
      </c>
      <c r="L610" s="16" t="s">
        <v>99</v>
      </c>
      <c r="M610" s="16">
        <v>580650</v>
      </c>
      <c r="N610" s="16">
        <v>75484.5</v>
      </c>
      <c r="O610" s="16">
        <v>505165.5</v>
      </c>
      <c r="P610" s="16">
        <v>173365.5</v>
      </c>
      <c r="Q610" s="14">
        <v>2014</v>
      </c>
      <c r="R610" s="18">
        <v>41640</v>
      </c>
      <c r="S610" t="str">
        <f t="shared" si="9"/>
        <v>Jan</v>
      </c>
    </row>
    <row r="611" spans="1:19" ht="15.75" customHeight="1">
      <c r="A611" s="14" t="s">
        <v>122</v>
      </c>
      <c r="B611" s="14" t="s">
        <v>31</v>
      </c>
      <c r="C611" s="14" t="s">
        <v>32</v>
      </c>
      <c r="D611" s="14" t="s">
        <v>39</v>
      </c>
      <c r="E611" s="14" t="s">
        <v>40</v>
      </c>
      <c r="F611" s="14" t="s">
        <v>84</v>
      </c>
      <c r="G611" s="15">
        <v>200</v>
      </c>
      <c r="H611" s="15">
        <v>350</v>
      </c>
      <c r="I611" s="14">
        <v>1190</v>
      </c>
      <c r="J611" s="16">
        <v>238000</v>
      </c>
      <c r="K611" s="17">
        <v>0.13</v>
      </c>
      <c r="L611" s="16" t="s">
        <v>99</v>
      </c>
      <c r="M611" s="16">
        <v>416500</v>
      </c>
      <c r="N611" s="16">
        <v>54145</v>
      </c>
      <c r="O611" s="16">
        <v>362355</v>
      </c>
      <c r="P611" s="16">
        <v>124355</v>
      </c>
      <c r="Q611" s="14">
        <v>2014</v>
      </c>
      <c r="R611" s="18">
        <v>41791</v>
      </c>
      <c r="S611" t="str">
        <f t="shared" si="9"/>
        <v>Jun</v>
      </c>
    </row>
    <row r="612" spans="1:19" ht="15.75" customHeight="1">
      <c r="A612" s="14" t="s">
        <v>468</v>
      </c>
      <c r="B612" s="14" t="s">
        <v>33</v>
      </c>
      <c r="C612" s="14" t="s">
        <v>34</v>
      </c>
      <c r="D612" s="14" t="s">
        <v>43</v>
      </c>
      <c r="E612" s="14" t="s">
        <v>44</v>
      </c>
      <c r="F612" s="14" t="s">
        <v>84</v>
      </c>
      <c r="G612" s="15">
        <v>200</v>
      </c>
      <c r="H612" s="15">
        <v>350</v>
      </c>
      <c r="I612" s="14">
        <v>410</v>
      </c>
      <c r="J612" s="16">
        <v>82000</v>
      </c>
      <c r="K612" s="17">
        <v>0.13</v>
      </c>
      <c r="L612" s="16" t="s">
        <v>99</v>
      </c>
      <c r="M612" s="16">
        <v>143500</v>
      </c>
      <c r="N612" s="16">
        <v>18655</v>
      </c>
      <c r="O612" s="16">
        <v>124845</v>
      </c>
      <c r="P612" s="16">
        <v>42845</v>
      </c>
      <c r="Q612" s="14">
        <v>2014</v>
      </c>
      <c r="R612" s="18">
        <v>41913</v>
      </c>
      <c r="S612" t="str">
        <f t="shared" si="9"/>
        <v>Oct</v>
      </c>
    </row>
    <row r="613" spans="1:19" ht="15.75" customHeight="1">
      <c r="A613" s="14" t="s">
        <v>471</v>
      </c>
      <c r="B613" s="14" t="s">
        <v>29</v>
      </c>
      <c r="C613" s="14" t="s">
        <v>30</v>
      </c>
      <c r="D613" s="14" t="s">
        <v>43</v>
      </c>
      <c r="E613" s="14" t="s">
        <v>44</v>
      </c>
      <c r="F613" s="14" t="s">
        <v>84</v>
      </c>
      <c r="G613" s="15">
        <v>200</v>
      </c>
      <c r="H613" s="15">
        <v>350</v>
      </c>
      <c r="I613" s="14">
        <v>1770</v>
      </c>
      <c r="J613" s="16">
        <v>354000</v>
      </c>
      <c r="K613" s="17">
        <v>0.13</v>
      </c>
      <c r="L613" s="16" t="s">
        <v>99</v>
      </c>
      <c r="M613" s="16">
        <v>619500</v>
      </c>
      <c r="N613" s="16">
        <v>80535</v>
      </c>
      <c r="O613" s="16">
        <v>538965</v>
      </c>
      <c r="P613" s="16">
        <v>184965</v>
      </c>
      <c r="Q613" s="14">
        <v>2013</v>
      </c>
      <c r="R613" s="18">
        <v>41609</v>
      </c>
      <c r="S613" t="str">
        <f t="shared" si="9"/>
        <v>Dec</v>
      </c>
    </row>
    <row r="614" spans="1:19" ht="15.75" customHeight="1">
      <c r="A614" s="14" t="s">
        <v>302</v>
      </c>
      <c r="B614" s="14" t="s">
        <v>33</v>
      </c>
      <c r="C614" s="14" t="s">
        <v>34</v>
      </c>
      <c r="D614" s="14" t="s">
        <v>39</v>
      </c>
      <c r="E614" s="14" t="s">
        <v>40</v>
      </c>
      <c r="F614" s="14" t="s">
        <v>79</v>
      </c>
      <c r="G614" s="15">
        <v>3</v>
      </c>
      <c r="H614" s="15">
        <v>20</v>
      </c>
      <c r="I614" s="14">
        <v>2579</v>
      </c>
      <c r="J614" s="16">
        <v>7737</v>
      </c>
      <c r="K614" s="17">
        <v>0.13999999999999999</v>
      </c>
      <c r="L614" s="16" t="s">
        <v>99</v>
      </c>
      <c r="M614" s="16">
        <v>51580</v>
      </c>
      <c r="N614" s="16">
        <v>7221.1999999999989</v>
      </c>
      <c r="O614" s="16">
        <v>44358.8</v>
      </c>
      <c r="P614" s="16">
        <v>36621.800000000003</v>
      </c>
      <c r="Q614" s="14">
        <v>2014</v>
      </c>
      <c r="R614" s="18">
        <v>41730</v>
      </c>
      <c r="S614" t="str">
        <f t="shared" si="9"/>
        <v>Apr</v>
      </c>
    </row>
    <row r="615" spans="1:19" ht="15.75" customHeight="1">
      <c r="A615" s="14" t="s">
        <v>281</v>
      </c>
      <c r="B615" s="14" t="s">
        <v>35</v>
      </c>
      <c r="C615" s="14" t="s">
        <v>36</v>
      </c>
      <c r="D615" s="14" t="s">
        <v>39</v>
      </c>
      <c r="E615" s="14" t="s">
        <v>40</v>
      </c>
      <c r="F615" s="14" t="s">
        <v>79</v>
      </c>
      <c r="G615" s="15">
        <v>3</v>
      </c>
      <c r="H615" s="15">
        <v>20</v>
      </c>
      <c r="I615" s="14">
        <v>1743</v>
      </c>
      <c r="J615" s="16">
        <v>5229</v>
      </c>
      <c r="K615" s="17">
        <v>0.13999999999999999</v>
      </c>
      <c r="L615" s="16" t="s">
        <v>99</v>
      </c>
      <c r="M615" s="16">
        <v>34860</v>
      </c>
      <c r="N615" s="16">
        <v>4880.3999999999996</v>
      </c>
      <c r="O615" s="16">
        <v>29979.599999999999</v>
      </c>
      <c r="P615" s="16">
        <v>24750.6</v>
      </c>
      <c r="Q615" s="14">
        <v>2014</v>
      </c>
      <c r="R615" s="18">
        <v>41760</v>
      </c>
      <c r="S615" t="str">
        <f t="shared" si="9"/>
        <v>May</v>
      </c>
    </row>
    <row r="616" spans="1:19" ht="15.75" customHeight="1">
      <c r="A616" s="14" t="s">
        <v>306</v>
      </c>
      <c r="B616" s="14" t="s">
        <v>35</v>
      </c>
      <c r="C616" s="14" t="s">
        <v>36</v>
      </c>
      <c r="D616" s="14" t="s">
        <v>39</v>
      </c>
      <c r="E616" s="14" t="s">
        <v>40</v>
      </c>
      <c r="F616" s="14" t="s">
        <v>79</v>
      </c>
      <c r="G616" s="15">
        <v>3</v>
      </c>
      <c r="H616" s="15">
        <v>20</v>
      </c>
      <c r="I616" s="14">
        <v>2996</v>
      </c>
      <c r="J616" s="16">
        <v>8988</v>
      </c>
      <c r="K616" s="17">
        <v>0.13999999999999999</v>
      </c>
      <c r="L616" s="16" t="s">
        <v>99</v>
      </c>
      <c r="M616" s="16">
        <v>59920</v>
      </c>
      <c r="N616" s="16">
        <v>8388.7999999999993</v>
      </c>
      <c r="O616" s="16">
        <v>51531.199999999997</v>
      </c>
      <c r="P616" s="16">
        <v>42543.199999999997</v>
      </c>
      <c r="Q616" s="14">
        <v>2013</v>
      </c>
      <c r="R616" s="18">
        <v>41548</v>
      </c>
      <c r="S616" t="str">
        <f t="shared" si="9"/>
        <v>Oct</v>
      </c>
    </row>
    <row r="617" spans="1:19" ht="15.75" customHeight="1">
      <c r="A617" s="14" t="s">
        <v>119</v>
      </c>
      <c r="B617" s="14" t="s">
        <v>29</v>
      </c>
      <c r="C617" s="14" t="s">
        <v>30</v>
      </c>
      <c r="D617" s="14" t="s">
        <v>39</v>
      </c>
      <c r="E617" s="14" t="s">
        <v>40</v>
      </c>
      <c r="F617" s="14" t="s">
        <v>79</v>
      </c>
      <c r="G617" s="15">
        <v>3</v>
      </c>
      <c r="H617" s="15">
        <v>20</v>
      </c>
      <c r="I617" s="14">
        <v>280</v>
      </c>
      <c r="J617" s="16">
        <v>840</v>
      </c>
      <c r="K617" s="17">
        <v>0.13999999999999999</v>
      </c>
      <c r="L617" s="16" t="s">
        <v>99</v>
      </c>
      <c r="M617" s="16">
        <v>5600</v>
      </c>
      <c r="N617" s="16">
        <v>783.99999999999989</v>
      </c>
      <c r="O617" s="16">
        <v>4816</v>
      </c>
      <c r="P617" s="16">
        <v>3976</v>
      </c>
      <c r="Q617" s="14">
        <v>2014</v>
      </c>
      <c r="R617" s="18">
        <v>41974</v>
      </c>
      <c r="S617" t="str">
        <f t="shared" si="9"/>
        <v>Dec</v>
      </c>
    </row>
    <row r="618" spans="1:19" ht="15.75" customHeight="1">
      <c r="A618" s="14" t="s">
        <v>150</v>
      </c>
      <c r="B618" s="14" t="s">
        <v>31</v>
      </c>
      <c r="C618" s="14" t="s">
        <v>32</v>
      </c>
      <c r="D618" s="14" t="s">
        <v>39</v>
      </c>
      <c r="E618" s="14" t="s">
        <v>40</v>
      </c>
      <c r="F618" s="14" t="s">
        <v>80</v>
      </c>
      <c r="G618" s="15">
        <v>5</v>
      </c>
      <c r="H618" s="15">
        <v>15</v>
      </c>
      <c r="I618" s="14">
        <v>293</v>
      </c>
      <c r="J618" s="16">
        <v>1465</v>
      </c>
      <c r="K618" s="17">
        <v>0.13999999999999999</v>
      </c>
      <c r="L618" s="16" t="s">
        <v>99</v>
      </c>
      <c r="M618" s="16">
        <v>4395</v>
      </c>
      <c r="N618" s="16">
        <v>615.29999999999995</v>
      </c>
      <c r="O618" s="16">
        <v>3779.7</v>
      </c>
      <c r="P618" s="16">
        <v>2314.6999999999998</v>
      </c>
      <c r="Q618" s="14">
        <v>2014</v>
      </c>
      <c r="R618" s="18">
        <v>41671</v>
      </c>
      <c r="S618" t="str">
        <f t="shared" si="9"/>
        <v>Feb</v>
      </c>
    </row>
    <row r="619" spans="1:19" ht="15.75" customHeight="1">
      <c r="A619" s="14" t="s">
        <v>306</v>
      </c>
      <c r="B619" s="14" t="s">
        <v>35</v>
      </c>
      <c r="C619" s="14" t="s">
        <v>36</v>
      </c>
      <c r="D619" s="14" t="s">
        <v>39</v>
      </c>
      <c r="E619" s="14" t="s">
        <v>40</v>
      </c>
      <c r="F619" s="14" t="s">
        <v>80</v>
      </c>
      <c r="G619" s="15">
        <v>5</v>
      </c>
      <c r="H619" s="15">
        <v>15</v>
      </c>
      <c r="I619" s="14">
        <v>2996</v>
      </c>
      <c r="J619" s="16">
        <v>14980</v>
      </c>
      <c r="K619" s="17">
        <v>0.13999999999999999</v>
      </c>
      <c r="L619" s="16" t="s">
        <v>99</v>
      </c>
      <c r="M619" s="16">
        <v>44940</v>
      </c>
      <c r="N619" s="16">
        <v>6291.5999999999995</v>
      </c>
      <c r="O619" s="16">
        <v>38648.400000000001</v>
      </c>
      <c r="P619" s="16">
        <v>23668.400000000001</v>
      </c>
      <c r="Q619" s="14">
        <v>2013</v>
      </c>
      <c r="R619" s="18">
        <v>41548</v>
      </c>
      <c r="S619" t="str">
        <f t="shared" si="9"/>
        <v>Oct</v>
      </c>
    </row>
    <row r="620" spans="1:19" ht="15.75" customHeight="1">
      <c r="A620" s="14" t="s">
        <v>472</v>
      </c>
      <c r="B620" s="14" t="s">
        <v>29</v>
      </c>
      <c r="C620" s="14" t="s">
        <v>30</v>
      </c>
      <c r="D620" s="14" t="s">
        <v>41</v>
      </c>
      <c r="E620" s="14" t="s">
        <v>42</v>
      </c>
      <c r="F620" s="14" t="s">
        <v>81</v>
      </c>
      <c r="G620" s="15">
        <v>10</v>
      </c>
      <c r="H620" s="15">
        <v>20</v>
      </c>
      <c r="I620" s="14">
        <v>278</v>
      </c>
      <c r="J620" s="16">
        <v>2780</v>
      </c>
      <c r="K620" s="17">
        <v>0.13999999999999999</v>
      </c>
      <c r="L620" s="16" t="s">
        <v>99</v>
      </c>
      <c r="M620" s="16">
        <v>5560</v>
      </c>
      <c r="N620" s="16">
        <v>778.39999999999986</v>
      </c>
      <c r="O620" s="16">
        <v>4781.6000000000004</v>
      </c>
      <c r="P620" s="16">
        <v>2001.6000000000004</v>
      </c>
      <c r="Q620" s="14">
        <v>2014</v>
      </c>
      <c r="R620" s="18">
        <v>41671</v>
      </c>
      <c r="S620" t="str">
        <f t="shared" si="9"/>
        <v>Feb</v>
      </c>
    </row>
    <row r="621" spans="1:19" ht="15.75" customHeight="1">
      <c r="A621" s="14" t="s">
        <v>159</v>
      </c>
      <c r="B621" s="14" t="s">
        <v>27</v>
      </c>
      <c r="C621" s="14" t="s">
        <v>28</v>
      </c>
      <c r="D621" s="14" t="s">
        <v>39</v>
      </c>
      <c r="E621" s="14" t="s">
        <v>40</v>
      </c>
      <c r="F621" s="14" t="s">
        <v>81</v>
      </c>
      <c r="G621" s="15">
        <v>10</v>
      </c>
      <c r="H621" s="15">
        <v>20</v>
      </c>
      <c r="I621" s="14">
        <v>2428</v>
      </c>
      <c r="J621" s="16">
        <v>24280</v>
      </c>
      <c r="K621" s="17">
        <v>0.13999999999999999</v>
      </c>
      <c r="L621" s="16" t="s">
        <v>99</v>
      </c>
      <c r="M621" s="16">
        <v>48560</v>
      </c>
      <c r="N621" s="16">
        <v>6798.4</v>
      </c>
      <c r="O621" s="16">
        <v>41761.599999999999</v>
      </c>
      <c r="P621" s="16">
        <v>17481.599999999999</v>
      </c>
      <c r="Q621" s="14">
        <v>2014</v>
      </c>
      <c r="R621" s="18">
        <v>41699</v>
      </c>
      <c r="S621" t="str">
        <f t="shared" si="9"/>
        <v>Mar</v>
      </c>
    </row>
    <row r="622" spans="1:19" ht="15.75" customHeight="1">
      <c r="A622" s="14" t="s">
        <v>473</v>
      </c>
      <c r="B622" s="14" t="s">
        <v>35</v>
      </c>
      <c r="C622" s="14" t="s">
        <v>36</v>
      </c>
      <c r="D622" s="14" t="s">
        <v>41</v>
      </c>
      <c r="E622" s="14" t="s">
        <v>42</v>
      </c>
      <c r="F622" s="14" t="s">
        <v>81</v>
      </c>
      <c r="G622" s="15">
        <v>10</v>
      </c>
      <c r="H622" s="15">
        <v>20</v>
      </c>
      <c r="I622" s="14">
        <v>1767</v>
      </c>
      <c r="J622" s="16">
        <v>17670</v>
      </c>
      <c r="K622" s="17">
        <v>0.13999999999999999</v>
      </c>
      <c r="L622" s="16" t="s">
        <v>99</v>
      </c>
      <c r="M622" s="16">
        <v>35340</v>
      </c>
      <c r="N622" s="16">
        <v>4947.5999999999995</v>
      </c>
      <c r="O622" s="16">
        <v>30392.400000000001</v>
      </c>
      <c r="P622" s="16">
        <v>12722.400000000001</v>
      </c>
      <c r="Q622" s="14">
        <v>2014</v>
      </c>
      <c r="R622" s="18">
        <v>41883</v>
      </c>
      <c r="S622" t="str">
        <f t="shared" si="9"/>
        <v>Sep</v>
      </c>
    </row>
    <row r="623" spans="1:19" ht="15.75" customHeight="1">
      <c r="A623" s="14" t="s">
        <v>474</v>
      </c>
      <c r="B623" s="14" t="s">
        <v>31</v>
      </c>
      <c r="C623" s="14" t="s">
        <v>32</v>
      </c>
      <c r="D623" s="14" t="s">
        <v>43</v>
      </c>
      <c r="E623" s="14" t="s">
        <v>44</v>
      </c>
      <c r="F623" s="14" t="s">
        <v>81</v>
      </c>
      <c r="G623" s="15">
        <v>10</v>
      </c>
      <c r="H623" s="15">
        <v>20</v>
      </c>
      <c r="I623" s="14">
        <v>1393</v>
      </c>
      <c r="J623" s="16">
        <v>13930</v>
      </c>
      <c r="K623" s="17">
        <v>0.13999999999999999</v>
      </c>
      <c r="L623" s="16" t="s">
        <v>99</v>
      </c>
      <c r="M623" s="16">
        <v>27860</v>
      </c>
      <c r="N623" s="16">
        <v>3900.3999999999996</v>
      </c>
      <c r="O623" s="16">
        <v>23959.599999999999</v>
      </c>
      <c r="P623" s="16">
        <v>10029.599999999999</v>
      </c>
      <c r="Q623" s="14">
        <v>2014</v>
      </c>
      <c r="R623" s="18">
        <v>41913</v>
      </c>
      <c r="S623" t="str">
        <f t="shared" si="9"/>
        <v>Oct</v>
      </c>
    </row>
    <row r="624" spans="1:19" ht="15.75" customHeight="1">
      <c r="A624" s="14" t="s">
        <v>119</v>
      </c>
      <c r="B624" s="14" t="s">
        <v>29</v>
      </c>
      <c r="C624" s="14" t="s">
        <v>30</v>
      </c>
      <c r="D624" s="14" t="s">
        <v>39</v>
      </c>
      <c r="E624" s="14" t="s">
        <v>40</v>
      </c>
      <c r="F624" s="14" t="s">
        <v>83</v>
      </c>
      <c r="G624" s="15">
        <v>250</v>
      </c>
      <c r="H624" s="15">
        <v>300</v>
      </c>
      <c r="I624" s="14">
        <v>280</v>
      </c>
      <c r="J624" s="16">
        <v>70000</v>
      </c>
      <c r="K624" s="17">
        <v>0.13999999999999999</v>
      </c>
      <c r="L624" s="16" t="s">
        <v>99</v>
      </c>
      <c r="M624" s="16">
        <v>84000</v>
      </c>
      <c r="N624" s="16">
        <v>11759.999999999998</v>
      </c>
      <c r="O624" s="16">
        <v>72240</v>
      </c>
      <c r="P624" s="16">
        <v>2240</v>
      </c>
      <c r="Q624" s="14">
        <v>2014</v>
      </c>
      <c r="R624" s="18">
        <v>41974</v>
      </c>
      <c r="S624" t="str">
        <f t="shared" si="9"/>
        <v>Dec</v>
      </c>
    </row>
    <row r="625" spans="1:19" ht="15.75" customHeight="1">
      <c r="A625" s="14" t="s">
        <v>474</v>
      </c>
      <c r="B625" s="14" t="s">
        <v>31</v>
      </c>
      <c r="C625" s="14" t="s">
        <v>32</v>
      </c>
      <c r="D625" s="14" t="s">
        <v>43</v>
      </c>
      <c r="E625" s="14" t="s">
        <v>44</v>
      </c>
      <c r="F625" s="14" t="s">
        <v>84</v>
      </c>
      <c r="G625" s="15">
        <v>200</v>
      </c>
      <c r="H625" s="15">
        <v>350</v>
      </c>
      <c r="I625" s="14">
        <v>1393</v>
      </c>
      <c r="J625" s="16">
        <v>278600</v>
      </c>
      <c r="K625" s="17">
        <v>0.13999999999999999</v>
      </c>
      <c r="L625" s="16" t="s">
        <v>99</v>
      </c>
      <c r="M625" s="16">
        <v>487550</v>
      </c>
      <c r="N625" s="16">
        <v>68257</v>
      </c>
      <c r="O625" s="16">
        <v>419293</v>
      </c>
      <c r="P625" s="16">
        <v>140693</v>
      </c>
      <c r="Q625" s="14">
        <v>2014</v>
      </c>
      <c r="R625" s="18">
        <v>41913</v>
      </c>
      <c r="S625" t="str">
        <f t="shared" si="9"/>
        <v>Oct</v>
      </c>
    </row>
    <row r="626" spans="1:19" ht="15.75" customHeight="1">
      <c r="A626" s="14" t="s">
        <v>475</v>
      </c>
      <c r="B626" s="14" t="s">
        <v>35</v>
      </c>
      <c r="C626" s="14" t="s">
        <v>36</v>
      </c>
      <c r="D626" s="14" t="s">
        <v>43</v>
      </c>
      <c r="E626" s="14" t="s">
        <v>44</v>
      </c>
      <c r="F626" s="14" t="s">
        <v>84</v>
      </c>
      <c r="G626" s="15">
        <v>200</v>
      </c>
      <c r="H626" s="15">
        <v>350</v>
      </c>
      <c r="I626" s="14">
        <v>2015</v>
      </c>
      <c r="J626" s="16">
        <v>403000</v>
      </c>
      <c r="K626" s="17">
        <v>0.13999999999999999</v>
      </c>
      <c r="L626" s="16" t="s">
        <v>99</v>
      </c>
      <c r="M626" s="16">
        <v>705250</v>
      </c>
      <c r="N626" s="16">
        <v>98734.999999999985</v>
      </c>
      <c r="O626" s="16">
        <v>606515</v>
      </c>
      <c r="P626" s="16">
        <v>203515</v>
      </c>
      <c r="Q626" s="14">
        <v>2013</v>
      </c>
      <c r="R626" s="18">
        <v>41609</v>
      </c>
      <c r="S626" t="str">
        <f t="shared" si="9"/>
        <v>Dec</v>
      </c>
    </row>
    <row r="627" spans="1:19" ht="15.75" customHeight="1">
      <c r="A627" s="14" t="s">
        <v>476</v>
      </c>
      <c r="B627" s="14" t="s">
        <v>33</v>
      </c>
      <c r="C627" s="14" t="s">
        <v>34</v>
      </c>
      <c r="D627" s="14" t="s">
        <v>47</v>
      </c>
      <c r="E627" s="14" t="s">
        <v>48</v>
      </c>
      <c r="F627" s="14" t="s">
        <v>79</v>
      </c>
      <c r="G627" s="15">
        <v>3</v>
      </c>
      <c r="H627" s="15">
        <v>20</v>
      </c>
      <c r="I627" s="14">
        <v>801</v>
      </c>
      <c r="J627" s="16">
        <v>2403</v>
      </c>
      <c r="K627" s="17">
        <v>0.14000000000000001</v>
      </c>
      <c r="L627" s="16" t="s">
        <v>99</v>
      </c>
      <c r="M627" s="16">
        <v>16020</v>
      </c>
      <c r="N627" s="16">
        <v>2242.8000000000002</v>
      </c>
      <c r="O627" s="16">
        <v>13777.2</v>
      </c>
      <c r="P627" s="16">
        <v>11374.2</v>
      </c>
      <c r="Q627" s="14">
        <v>2014</v>
      </c>
      <c r="R627" s="18">
        <v>41821</v>
      </c>
      <c r="S627" t="str">
        <f t="shared" si="9"/>
        <v>Jul</v>
      </c>
    </row>
    <row r="628" spans="1:19" ht="15.75" customHeight="1">
      <c r="A628" s="14" t="s">
        <v>477</v>
      </c>
      <c r="B628" s="14" t="s">
        <v>31</v>
      </c>
      <c r="C628" s="14" t="s">
        <v>32</v>
      </c>
      <c r="D628" s="14" t="s">
        <v>45</v>
      </c>
      <c r="E628" s="14" t="s">
        <v>46</v>
      </c>
      <c r="F628" s="14" t="s">
        <v>79</v>
      </c>
      <c r="G628" s="15">
        <v>3</v>
      </c>
      <c r="H628" s="15">
        <v>20</v>
      </c>
      <c r="I628" s="14">
        <v>1023</v>
      </c>
      <c r="J628" s="16">
        <v>3069</v>
      </c>
      <c r="K628" s="17">
        <v>0.14000000000000001</v>
      </c>
      <c r="L628" s="16" t="s">
        <v>99</v>
      </c>
      <c r="M628" s="16">
        <v>20460</v>
      </c>
      <c r="N628" s="16">
        <v>2864.4</v>
      </c>
      <c r="O628" s="16">
        <v>17595.599999999999</v>
      </c>
      <c r="P628" s="16">
        <v>14526.599999999999</v>
      </c>
      <c r="Q628" s="14">
        <v>2013</v>
      </c>
      <c r="R628" s="18">
        <v>41518</v>
      </c>
      <c r="S628" t="str">
        <f t="shared" si="9"/>
        <v>Sep</v>
      </c>
    </row>
    <row r="629" spans="1:19" ht="15.75" customHeight="1">
      <c r="A629" s="14" t="s">
        <v>478</v>
      </c>
      <c r="B629" s="14" t="s">
        <v>27</v>
      </c>
      <c r="C629" s="14" t="s">
        <v>28</v>
      </c>
      <c r="D629" s="14" t="s">
        <v>47</v>
      </c>
      <c r="E629" s="14" t="s">
        <v>48</v>
      </c>
      <c r="F629" s="14" t="s">
        <v>79</v>
      </c>
      <c r="G629" s="15">
        <v>3</v>
      </c>
      <c r="H629" s="15">
        <v>20</v>
      </c>
      <c r="I629" s="14">
        <v>1496</v>
      </c>
      <c r="J629" s="16">
        <v>4488</v>
      </c>
      <c r="K629" s="17">
        <v>0.14000000000000001</v>
      </c>
      <c r="L629" s="16" t="s">
        <v>99</v>
      </c>
      <c r="M629" s="16">
        <v>29920</v>
      </c>
      <c r="N629" s="16">
        <v>4188.8</v>
      </c>
      <c r="O629" s="16">
        <v>25731.200000000001</v>
      </c>
      <c r="P629" s="16">
        <v>21243.200000000001</v>
      </c>
      <c r="Q629" s="14">
        <v>2014</v>
      </c>
      <c r="R629" s="18">
        <v>41913</v>
      </c>
      <c r="S629" t="str">
        <f t="shared" si="9"/>
        <v>Oct</v>
      </c>
    </row>
    <row r="630" spans="1:19" ht="15.75" customHeight="1">
      <c r="A630" s="14" t="s">
        <v>479</v>
      </c>
      <c r="B630" s="14" t="s">
        <v>35</v>
      </c>
      <c r="C630" s="14" t="s">
        <v>36</v>
      </c>
      <c r="D630" s="14" t="s">
        <v>47</v>
      </c>
      <c r="E630" s="14" t="s">
        <v>48</v>
      </c>
      <c r="F630" s="14" t="s">
        <v>79</v>
      </c>
      <c r="G630" s="15">
        <v>3</v>
      </c>
      <c r="H630" s="15">
        <v>20</v>
      </c>
      <c r="I630" s="14">
        <v>1010</v>
      </c>
      <c r="J630" s="16">
        <v>3030</v>
      </c>
      <c r="K630" s="17">
        <v>0.14000000000000001</v>
      </c>
      <c r="L630" s="16" t="s">
        <v>99</v>
      </c>
      <c r="M630" s="16">
        <v>20200</v>
      </c>
      <c r="N630" s="16">
        <v>2828.0000000000005</v>
      </c>
      <c r="O630" s="16">
        <v>17372</v>
      </c>
      <c r="P630" s="16">
        <v>14342</v>
      </c>
      <c r="Q630" s="14">
        <v>2014</v>
      </c>
      <c r="R630" s="18">
        <v>41913</v>
      </c>
      <c r="S630" t="str">
        <f t="shared" si="9"/>
        <v>Oct</v>
      </c>
    </row>
    <row r="631" spans="1:19" ht="15.75" customHeight="1">
      <c r="A631" s="14" t="s">
        <v>480</v>
      </c>
      <c r="B631" s="14" t="s">
        <v>29</v>
      </c>
      <c r="C631" s="14" t="s">
        <v>30</v>
      </c>
      <c r="D631" s="14" t="s">
        <v>41</v>
      </c>
      <c r="E631" s="14" t="s">
        <v>42</v>
      </c>
      <c r="F631" s="14" t="s">
        <v>79</v>
      </c>
      <c r="G631" s="15">
        <v>3</v>
      </c>
      <c r="H631" s="15">
        <v>20</v>
      </c>
      <c r="I631" s="14">
        <v>1513</v>
      </c>
      <c r="J631" s="16">
        <v>4539</v>
      </c>
      <c r="K631" s="17">
        <v>0.14000000000000001</v>
      </c>
      <c r="L631" s="16" t="s">
        <v>99</v>
      </c>
      <c r="M631" s="16">
        <v>30260</v>
      </c>
      <c r="N631" s="16">
        <v>4236.4000000000005</v>
      </c>
      <c r="O631" s="16">
        <v>26023.599999999999</v>
      </c>
      <c r="P631" s="16">
        <v>21484.6</v>
      </c>
      <c r="Q631" s="14">
        <v>2014</v>
      </c>
      <c r="R631" s="18">
        <v>41944</v>
      </c>
      <c r="S631" t="str">
        <f t="shared" si="9"/>
        <v>Nov</v>
      </c>
    </row>
    <row r="632" spans="1:19" ht="15.75" customHeight="1">
      <c r="A632" s="14" t="s">
        <v>481</v>
      </c>
      <c r="B632" s="14" t="s">
        <v>27</v>
      </c>
      <c r="C632" s="14" t="s">
        <v>28</v>
      </c>
      <c r="D632" s="14" t="s">
        <v>41</v>
      </c>
      <c r="E632" s="14" t="s">
        <v>42</v>
      </c>
      <c r="F632" s="14" t="s">
        <v>79</v>
      </c>
      <c r="G632" s="15">
        <v>3</v>
      </c>
      <c r="H632" s="15">
        <v>20</v>
      </c>
      <c r="I632" s="14">
        <v>2300</v>
      </c>
      <c r="J632" s="16">
        <v>6900</v>
      </c>
      <c r="K632" s="17">
        <v>0.14000000000000001</v>
      </c>
      <c r="L632" s="16" t="s">
        <v>99</v>
      </c>
      <c r="M632" s="16">
        <v>46000</v>
      </c>
      <c r="N632" s="16">
        <v>6440.0000000000009</v>
      </c>
      <c r="O632" s="16">
        <v>39560</v>
      </c>
      <c r="P632" s="16">
        <v>32660</v>
      </c>
      <c r="Q632" s="14">
        <v>2014</v>
      </c>
      <c r="R632" s="18">
        <v>41974</v>
      </c>
      <c r="S632" t="str">
        <f t="shared" si="9"/>
        <v>Dec</v>
      </c>
    </row>
    <row r="633" spans="1:19" ht="15.75" customHeight="1">
      <c r="A633" s="14" t="s">
        <v>482</v>
      </c>
      <c r="B633" s="14" t="s">
        <v>33</v>
      </c>
      <c r="C633" s="14" t="s">
        <v>34</v>
      </c>
      <c r="D633" s="14" t="s">
        <v>45</v>
      </c>
      <c r="E633" s="14" t="s">
        <v>46</v>
      </c>
      <c r="F633" s="14" t="s">
        <v>79</v>
      </c>
      <c r="G633" s="15">
        <v>3</v>
      </c>
      <c r="H633" s="15">
        <v>20</v>
      </c>
      <c r="I633" s="14">
        <v>2821</v>
      </c>
      <c r="J633" s="16">
        <v>8463</v>
      </c>
      <c r="K633" s="17">
        <v>0.14000000000000001</v>
      </c>
      <c r="L633" s="16" t="s">
        <v>99</v>
      </c>
      <c r="M633" s="16">
        <v>56420</v>
      </c>
      <c r="N633" s="16">
        <v>7898.8000000000011</v>
      </c>
      <c r="O633" s="16">
        <v>48521.2</v>
      </c>
      <c r="P633" s="16">
        <v>40058.199999999997</v>
      </c>
      <c r="Q633" s="14">
        <v>2013</v>
      </c>
      <c r="R633" s="18">
        <v>41609</v>
      </c>
      <c r="S633" t="str">
        <f t="shared" si="9"/>
        <v>Dec</v>
      </c>
    </row>
    <row r="634" spans="1:19" ht="15.75" customHeight="1">
      <c r="A634" s="14" t="s">
        <v>113</v>
      </c>
      <c r="B634" s="14" t="s">
        <v>27</v>
      </c>
      <c r="C634" s="14" t="s">
        <v>28</v>
      </c>
      <c r="D634" s="14" t="s">
        <v>39</v>
      </c>
      <c r="E634" s="14" t="s">
        <v>40</v>
      </c>
      <c r="F634" s="14" t="s">
        <v>80</v>
      </c>
      <c r="G634" s="15">
        <v>5</v>
      </c>
      <c r="H634" s="15">
        <v>15</v>
      </c>
      <c r="I634" s="14">
        <v>2227</v>
      </c>
      <c r="J634" s="16">
        <v>11135</v>
      </c>
      <c r="K634" s="17">
        <v>0.14003143242029636</v>
      </c>
      <c r="L634" s="16" t="s">
        <v>99</v>
      </c>
      <c r="M634" s="16">
        <v>33405</v>
      </c>
      <c r="N634" s="16">
        <v>4677.75</v>
      </c>
      <c r="O634" s="16">
        <v>28727.25</v>
      </c>
      <c r="P634" s="16">
        <v>17592.25</v>
      </c>
      <c r="Q634" s="14">
        <v>2014</v>
      </c>
      <c r="R634" s="18">
        <v>41640</v>
      </c>
      <c r="S634" t="str">
        <f t="shared" si="9"/>
        <v>Jan</v>
      </c>
    </row>
    <row r="635" spans="1:19" ht="15.75" customHeight="1">
      <c r="A635" s="14" t="s">
        <v>220</v>
      </c>
      <c r="B635" s="14" t="s">
        <v>29</v>
      </c>
      <c r="C635" s="14" t="s">
        <v>30</v>
      </c>
      <c r="D635" s="14" t="s">
        <v>39</v>
      </c>
      <c r="E635" s="14" t="s">
        <v>40</v>
      </c>
      <c r="F635" s="14" t="s">
        <v>80</v>
      </c>
      <c r="G635" s="15">
        <v>5</v>
      </c>
      <c r="H635" s="15">
        <v>15</v>
      </c>
      <c r="I635" s="14">
        <v>1199</v>
      </c>
      <c r="J635" s="16">
        <v>5995</v>
      </c>
      <c r="K635" s="17">
        <v>0.14000000000000001</v>
      </c>
      <c r="L635" s="16" t="s">
        <v>99</v>
      </c>
      <c r="M635" s="16">
        <v>17985</v>
      </c>
      <c r="N635" s="16">
        <v>2517.9</v>
      </c>
      <c r="O635" s="16">
        <v>15467.1</v>
      </c>
      <c r="P635" s="16">
        <v>9472.1</v>
      </c>
      <c r="Q635" s="14">
        <v>2014</v>
      </c>
      <c r="R635" s="18">
        <v>41730</v>
      </c>
      <c r="S635" t="str">
        <f t="shared" si="9"/>
        <v>Apr</v>
      </c>
    </row>
    <row r="636" spans="1:19" ht="15.75" customHeight="1">
      <c r="A636" s="14" t="s">
        <v>239</v>
      </c>
      <c r="B636" s="14" t="s">
        <v>27</v>
      </c>
      <c r="C636" s="14" t="s">
        <v>28</v>
      </c>
      <c r="D636" s="14" t="s">
        <v>39</v>
      </c>
      <c r="E636" s="14" t="s">
        <v>40</v>
      </c>
      <c r="F636" s="14" t="s">
        <v>80</v>
      </c>
      <c r="G636" s="15">
        <v>5</v>
      </c>
      <c r="H636" s="15">
        <v>15</v>
      </c>
      <c r="I636" s="14">
        <v>200</v>
      </c>
      <c r="J636" s="16">
        <v>1000</v>
      </c>
      <c r="K636" s="17">
        <v>0.14000000000000001</v>
      </c>
      <c r="L636" s="16" t="s">
        <v>99</v>
      </c>
      <c r="M636" s="16">
        <v>3000</v>
      </c>
      <c r="N636" s="16">
        <v>420.00000000000006</v>
      </c>
      <c r="O636" s="16">
        <v>2580</v>
      </c>
      <c r="P636" s="16">
        <v>1580</v>
      </c>
      <c r="Q636" s="14">
        <v>2014</v>
      </c>
      <c r="R636" s="18">
        <v>41760</v>
      </c>
      <c r="S636" t="str">
        <f t="shared" si="9"/>
        <v>May</v>
      </c>
    </row>
    <row r="637" spans="1:19" ht="15.75" customHeight="1">
      <c r="A637" s="14" t="s">
        <v>256</v>
      </c>
      <c r="B637" s="14" t="s">
        <v>27</v>
      </c>
      <c r="C637" s="14" t="s">
        <v>28</v>
      </c>
      <c r="D637" s="14" t="s">
        <v>39</v>
      </c>
      <c r="E637" s="14" t="s">
        <v>40</v>
      </c>
      <c r="F637" s="14" t="s">
        <v>80</v>
      </c>
      <c r="G637" s="15">
        <v>5</v>
      </c>
      <c r="H637" s="15">
        <v>15</v>
      </c>
      <c r="I637" s="14">
        <v>388</v>
      </c>
      <c r="J637" s="16">
        <v>1940</v>
      </c>
      <c r="K637" s="17">
        <v>0.14000000000000001</v>
      </c>
      <c r="L637" s="16" t="s">
        <v>99</v>
      </c>
      <c r="M637" s="16">
        <v>5820</v>
      </c>
      <c r="N637" s="16">
        <v>814.80000000000007</v>
      </c>
      <c r="O637" s="16">
        <v>5005.2</v>
      </c>
      <c r="P637" s="16">
        <v>3065.2</v>
      </c>
      <c r="Q637" s="14">
        <v>2014</v>
      </c>
      <c r="R637" s="18">
        <v>41883</v>
      </c>
      <c r="S637" t="str">
        <f t="shared" si="9"/>
        <v>Sep</v>
      </c>
    </row>
    <row r="638" spans="1:19" ht="15.75" customHeight="1">
      <c r="A638" s="14" t="s">
        <v>436</v>
      </c>
      <c r="B638" s="14" t="s">
        <v>33</v>
      </c>
      <c r="C638" s="14" t="s">
        <v>34</v>
      </c>
      <c r="D638" s="14" t="s">
        <v>39</v>
      </c>
      <c r="E638" s="14" t="s">
        <v>40</v>
      </c>
      <c r="F638" s="14" t="s">
        <v>80</v>
      </c>
      <c r="G638" s="15">
        <v>5</v>
      </c>
      <c r="H638" s="15">
        <v>15</v>
      </c>
      <c r="I638" s="14">
        <v>1727</v>
      </c>
      <c r="J638" s="16">
        <v>8635</v>
      </c>
      <c r="K638" s="17">
        <v>0.14000000000000001</v>
      </c>
      <c r="L638" s="16" t="s">
        <v>99</v>
      </c>
      <c r="M638" s="16">
        <v>25905</v>
      </c>
      <c r="N638" s="16">
        <v>3626.7000000000003</v>
      </c>
      <c r="O638" s="16">
        <v>22278.3</v>
      </c>
      <c r="P638" s="16">
        <v>13643.3</v>
      </c>
      <c r="Q638" s="14">
        <v>2013</v>
      </c>
      <c r="R638" s="18">
        <v>41548</v>
      </c>
      <c r="S638" t="str">
        <f t="shared" si="9"/>
        <v>Oct</v>
      </c>
    </row>
    <row r="639" spans="1:19" ht="15.75" customHeight="1">
      <c r="A639" s="14" t="s">
        <v>481</v>
      </c>
      <c r="B639" s="14" t="s">
        <v>27</v>
      </c>
      <c r="C639" s="14" t="s">
        <v>28</v>
      </c>
      <c r="D639" s="14" t="s">
        <v>41</v>
      </c>
      <c r="E639" s="14" t="s">
        <v>42</v>
      </c>
      <c r="F639" s="14" t="s">
        <v>80</v>
      </c>
      <c r="G639" s="15">
        <v>5</v>
      </c>
      <c r="H639" s="15">
        <v>15</v>
      </c>
      <c r="I639" s="14">
        <v>2300</v>
      </c>
      <c r="J639" s="16">
        <v>11500</v>
      </c>
      <c r="K639" s="17">
        <v>0.14000000000000001</v>
      </c>
      <c r="L639" s="16" t="s">
        <v>99</v>
      </c>
      <c r="M639" s="16">
        <v>34500</v>
      </c>
      <c r="N639" s="16">
        <v>4830.0000000000009</v>
      </c>
      <c r="O639" s="16">
        <v>29670</v>
      </c>
      <c r="P639" s="16">
        <v>18170</v>
      </c>
      <c r="Q639" s="14">
        <v>2014</v>
      </c>
      <c r="R639" s="18">
        <v>41974</v>
      </c>
      <c r="S639" t="str">
        <f t="shared" si="9"/>
        <v>Dec</v>
      </c>
    </row>
    <row r="640" spans="1:19" ht="15.75" customHeight="1">
      <c r="A640" s="14" t="s">
        <v>264</v>
      </c>
      <c r="B640" s="14" t="s">
        <v>33</v>
      </c>
      <c r="C640" s="14" t="s">
        <v>34</v>
      </c>
      <c r="D640" s="14" t="s">
        <v>39</v>
      </c>
      <c r="E640" s="14" t="s">
        <v>40</v>
      </c>
      <c r="F640" s="14" t="s">
        <v>81</v>
      </c>
      <c r="G640" s="15">
        <v>10</v>
      </c>
      <c r="H640" s="15">
        <v>20</v>
      </c>
      <c r="I640" s="14">
        <v>260</v>
      </c>
      <c r="J640" s="16">
        <v>2600</v>
      </c>
      <c r="K640" s="17">
        <v>0.14000000000000001</v>
      </c>
      <c r="L640" s="16" t="s">
        <v>99</v>
      </c>
      <c r="M640" s="16">
        <v>5200</v>
      </c>
      <c r="N640" s="16">
        <v>728.00000000000011</v>
      </c>
      <c r="O640" s="16">
        <v>4472</v>
      </c>
      <c r="P640" s="16">
        <v>1872</v>
      </c>
      <c r="Q640" s="14">
        <v>2014</v>
      </c>
      <c r="R640" s="18">
        <v>41671</v>
      </c>
      <c r="S640" t="str">
        <f t="shared" si="9"/>
        <v>Feb</v>
      </c>
    </row>
    <row r="641" spans="1:19" ht="15.75" customHeight="1">
      <c r="A641" s="14" t="s">
        <v>483</v>
      </c>
      <c r="B641" s="14" t="s">
        <v>27</v>
      </c>
      <c r="C641" s="14" t="s">
        <v>28</v>
      </c>
      <c r="D641" s="14" t="s">
        <v>41</v>
      </c>
      <c r="E641" s="14" t="s">
        <v>42</v>
      </c>
      <c r="F641" s="14" t="s">
        <v>81</v>
      </c>
      <c r="G641" s="15">
        <v>10</v>
      </c>
      <c r="H641" s="15">
        <v>20</v>
      </c>
      <c r="I641" s="14">
        <v>2470</v>
      </c>
      <c r="J641" s="16">
        <v>24700</v>
      </c>
      <c r="K641" s="17">
        <v>0.14000000000000001</v>
      </c>
      <c r="L641" s="16" t="s">
        <v>99</v>
      </c>
      <c r="M641" s="16">
        <v>49400</v>
      </c>
      <c r="N641" s="16">
        <v>6916.0000000000009</v>
      </c>
      <c r="O641" s="16">
        <v>42484</v>
      </c>
      <c r="P641" s="16">
        <v>17784</v>
      </c>
      <c r="Q641" s="14">
        <v>2013</v>
      </c>
      <c r="R641" s="18">
        <v>41518</v>
      </c>
      <c r="S641" t="str">
        <f t="shared" si="9"/>
        <v>Sep</v>
      </c>
    </row>
    <row r="642" spans="1:19" ht="15.75" customHeight="1">
      <c r="A642" s="14" t="s">
        <v>484</v>
      </c>
      <c r="B642" s="14" t="s">
        <v>27</v>
      </c>
      <c r="C642" s="14" t="s">
        <v>28</v>
      </c>
      <c r="D642" s="14" t="s">
        <v>41</v>
      </c>
      <c r="E642" s="14" t="s">
        <v>42</v>
      </c>
      <c r="F642" s="14" t="s">
        <v>81</v>
      </c>
      <c r="G642" s="15">
        <v>10</v>
      </c>
      <c r="H642" s="15">
        <v>20</v>
      </c>
      <c r="I642" s="14">
        <v>1743</v>
      </c>
      <c r="J642" s="16">
        <v>17430</v>
      </c>
      <c r="K642" s="17">
        <v>0.14000000000000001</v>
      </c>
      <c r="L642" s="16" t="s">
        <v>99</v>
      </c>
      <c r="M642" s="16">
        <v>34860</v>
      </c>
      <c r="N642" s="16">
        <v>4880.4000000000005</v>
      </c>
      <c r="O642" s="16">
        <v>29979.599999999999</v>
      </c>
      <c r="P642" s="16">
        <v>12549.599999999999</v>
      </c>
      <c r="Q642" s="14">
        <v>2013</v>
      </c>
      <c r="R642" s="18">
        <v>41548</v>
      </c>
      <c r="S642" t="str">
        <f t="shared" si="9"/>
        <v>Oct</v>
      </c>
    </row>
    <row r="643" spans="1:19" ht="15.75" customHeight="1">
      <c r="A643" s="14" t="s">
        <v>485</v>
      </c>
      <c r="B643" s="14" t="s">
        <v>35</v>
      </c>
      <c r="C643" s="14" t="s">
        <v>36</v>
      </c>
      <c r="D643" s="14" t="s">
        <v>43</v>
      </c>
      <c r="E643" s="14" t="s">
        <v>44</v>
      </c>
      <c r="F643" s="14" t="s">
        <v>81</v>
      </c>
      <c r="G643" s="15">
        <v>10</v>
      </c>
      <c r="H643" s="15">
        <v>20</v>
      </c>
      <c r="I643" s="14">
        <v>2914</v>
      </c>
      <c r="J643" s="16">
        <v>29140</v>
      </c>
      <c r="K643" s="17">
        <v>0.14000000000000001</v>
      </c>
      <c r="L643" s="16" t="s">
        <v>99</v>
      </c>
      <c r="M643" s="16">
        <v>58280</v>
      </c>
      <c r="N643" s="16">
        <v>8159.2000000000007</v>
      </c>
      <c r="O643" s="16">
        <v>50120.800000000003</v>
      </c>
      <c r="P643" s="16">
        <v>20980.800000000003</v>
      </c>
      <c r="Q643" s="14">
        <v>2014</v>
      </c>
      <c r="R643" s="18">
        <v>41913</v>
      </c>
      <c r="S643" t="str">
        <f t="shared" ref="S643:S701" si="10">TEXT(R643,"mmm")</f>
        <v>Oct</v>
      </c>
    </row>
    <row r="644" spans="1:19" ht="15.75" customHeight="1">
      <c r="A644" s="14" t="s">
        <v>262</v>
      </c>
      <c r="B644" s="14" t="s">
        <v>31</v>
      </c>
      <c r="C644" s="14" t="s">
        <v>32</v>
      </c>
      <c r="D644" s="14" t="s">
        <v>39</v>
      </c>
      <c r="E644" s="14" t="s">
        <v>40</v>
      </c>
      <c r="F644" s="14" t="s">
        <v>81</v>
      </c>
      <c r="G644" s="15">
        <v>10</v>
      </c>
      <c r="H644" s="15">
        <v>20</v>
      </c>
      <c r="I644" s="14">
        <v>1731</v>
      </c>
      <c r="J644" s="16">
        <v>17310</v>
      </c>
      <c r="K644" s="17">
        <v>0.14000000000000001</v>
      </c>
      <c r="L644" s="16" t="s">
        <v>99</v>
      </c>
      <c r="M644" s="16">
        <v>34620</v>
      </c>
      <c r="N644" s="16">
        <v>4846.8</v>
      </c>
      <c r="O644" s="16">
        <v>29773.200000000001</v>
      </c>
      <c r="P644" s="16">
        <v>12463.2</v>
      </c>
      <c r="Q644" s="14">
        <v>2014</v>
      </c>
      <c r="R644" s="18">
        <v>41913</v>
      </c>
      <c r="S644" t="str">
        <f t="shared" si="10"/>
        <v>Oct</v>
      </c>
    </row>
    <row r="645" spans="1:19" ht="15.75" customHeight="1">
      <c r="A645" s="14" t="s">
        <v>349</v>
      </c>
      <c r="B645" s="14" t="s">
        <v>27</v>
      </c>
      <c r="C645" s="14" t="s">
        <v>28</v>
      </c>
      <c r="D645" s="14" t="s">
        <v>39</v>
      </c>
      <c r="E645" s="14" t="s">
        <v>40</v>
      </c>
      <c r="F645" s="14" t="s">
        <v>81</v>
      </c>
      <c r="G645" s="15">
        <v>10</v>
      </c>
      <c r="H645" s="15">
        <v>20</v>
      </c>
      <c r="I645" s="14">
        <v>700</v>
      </c>
      <c r="J645" s="16">
        <v>7000</v>
      </c>
      <c r="K645" s="17">
        <v>0.14000000000000001</v>
      </c>
      <c r="L645" s="16" t="s">
        <v>99</v>
      </c>
      <c r="M645" s="16">
        <v>14000</v>
      </c>
      <c r="N645" s="16">
        <v>1960.0000000000002</v>
      </c>
      <c r="O645" s="16">
        <v>12040</v>
      </c>
      <c r="P645" s="16">
        <v>5040</v>
      </c>
      <c r="Q645" s="14">
        <v>2014</v>
      </c>
      <c r="R645" s="18">
        <v>41944</v>
      </c>
      <c r="S645" t="str">
        <f t="shared" si="10"/>
        <v>Nov</v>
      </c>
    </row>
    <row r="646" spans="1:19" ht="15.75" customHeight="1">
      <c r="A646" s="14" t="s">
        <v>486</v>
      </c>
      <c r="B646" s="14" t="s">
        <v>27</v>
      </c>
      <c r="C646" s="14" t="s">
        <v>28</v>
      </c>
      <c r="D646" s="14" t="s">
        <v>43</v>
      </c>
      <c r="E646" s="14" t="s">
        <v>44</v>
      </c>
      <c r="F646" s="14" t="s">
        <v>81</v>
      </c>
      <c r="G646" s="15">
        <v>10</v>
      </c>
      <c r="H646" s="15">
        <v>20</v>
      </c>
      <c r="I646" s="14">
        <v>2222</v>
      </c>
      <c r="J646" s="16">
        <v>22220</v>
      </c>
      <c r="K646" s="17">
        <v>0.14000000000000001</v>
      </c>
      <c r="L646" s="16" t="s">
        <v>99</v>
      </c>
      <c r="M646" s="16">
        <v>44440</v>
      </c>
      <c r="N646" s="16">
        <v>6221.6</v>
      </c>
      <c r="O646" s="16">
        <v>38218.400000000001</v>
      </c>
      <c r="P646" s="16">
        <v>15998.400000000001</v>
      </c>
      <c r="Q646" s="14">
        <v>2013</v>
      </c>
      <c r="R646" s="18">
        <v>41579</v>
      </c>
      <c r="S646" t="str">
        <f t="shared" si="10"/>
        <v>Nov</v>
      </c>
    </row>
    <row r="647" spans="1:19" ht="15.75" customHeight="1">
      <c r="A647" s="14" t="s">
        <v>218</v>
      </c>
      <c r="B647" s="14" t="s">
        <v>35</v>
      </c>
      <c r="C647" s="14" t="s">
        <v>36</v>
      </c>
      <c r="D647" s="14" t="s">
        <v>39</v>
      </c>
      <c r="E647" s="14" t="s">
        <v>40</v>
      </c>
      <c r="F647" s="14" t="s">
        <v>81</v>
      </c>
      <c r="G647" s="15">
        <v>10</v>
      </c>
      <c r="H647" s="15">
        <v>20</v>
      </c>
      <c r="I647" s="14">
        <v>1177</v>
      </c>
      <c r="J647" s="16">
        <v>11770</v>
      </c>
      <c r="K647" s="17">
        <v>0.14000000000000001</v>
      </c>
      <c r="L647" s="16" t="s">
        <v>99</v>
      </c>
      <c r="M647" s="16">
        <v>23540</v>
      </c>
      <c r="N647" s="16">
        <v>3295.6000000000004</v>
      </c>
      <c r="O647" s="16">
        <v>20244.400000000001</v>
      </c>
      <c r="P647" s="16">
        <v>8474.4000000000015</v>
      </c>
      <c r="Q647" s="14">
        <v>2014</v>
      </c>
      <c r="R647" s="18">
        <v>41944</v>
      </c>
      <c r="S647" t="str">
        <f t="shared" si="10"/>
        <v>Nov</v>
      </c>
    </row>
    <row r="648" spans="1:19" ht="15.75" customHeight="1">
      <c r="A648" s="14" t="s">
        <v>195</v>
      </c>
      <c r="B648" s="14" t="s">
        <v>31</v>
      </c>
      <c r="C648" s="14" t="s">
        <v>32</v>
      </c>
      <c r="D648" s="14" t="s">
        <v>39</v>
      </c>
      <c r="E648" s="14" t="s">
        <v>40</v>
      </c>
      <c r="F648" s="14" t="s">
        <v>81</v>
      </c>
      <c r="G648" s="15">
        <v>10</v>
      </c>
      <c r="H648" s="15">
        <v>20</v>
      </c>
      <c r="I648" s="14">
        <v>1922</v>
      </c>
      <c r="J648" s="16">
        <v>19220</v>
      </c>
      <c r="K648" s="17">
        <v>0.14000000000000001</v>
      </c>
      <c r="L648" s="16" t="s">
        <v>99</v>
      </c>
      <c r="M648" s="16">
        <v>38440</v>
      </c>
      <c r="N648" s="16">
        <v>5381.6</v>
      </c>
      <c r="O648" s="16">
        <v>33058.400000000001</v>
      </c>
      <c r="P648" s="16">
        <v>13838.400000000001</v>
      </c>
      <c r="Q648" s="14">
        <v>2013</v>
      </c>
      <c r="R648" s="18">
        <v>41579</v>
      </c>
      <c r="S648" t="str">
        <f t="shared" si="10"/>
        <v>Nov</v>
      </c>
    </row>
    <row r="649" spans="1:19" ht="15.75" customHeight="1">
      <c r="A649" s="14" t="s">
        <v>487</v>
      </c>
      <c r="B649" s="14" t="s">
        <v>33</v>
      </c>
      <c r="C649" s="14" t="s">
        <v>34</v>
      </c>
      <c r="D649" s="14" t="s">
        <v>45</v>
      </c>
      <c r="E649" s="14" t="s">
        <v>46</v>
      </c>
      <c r="F649" s="14" t="s">
        <v>82</v>
      </c>
      <c r="G649" s="15">
        <v>120</v>
      </c>
      <c r="H649" s="15">
        <v>180</v>
      </c>
      <c r="I649" s="14">
        <v>1575</v>
      </c>
      <c r="J649" s="16">
        <v>189000</v>
      </c>
      <c r="K649" s="17">
        <v>0.14000000000000001</v>
      </c>
      <c r="L649" s="16" t="s">
        <v>99</v>
      </c>
      <c r="M649" s="16">
        <v>283500</v>
      </c>
      <c r="N649" s="16">
        <v>39690.000000000007</v>
      </c>
      <c r="O649" s="16">
        <v>243810</v>
      </c>
      <c r="P649" s="16">
        <v>54810</v>
      </c>
      <c r="Q649" s="14">
        <v>2014</v>
      </c>
      <c r="R649" s="18">
        <v>41671</v>
      </c>
      <c r="S649" t="str">
        <f t="shared" si="10"/>
        <v>Feb</v>
      </c>
    </row>
    <row r="650" spans="1:19" ht="15.75" customHeight="1">
      <c r="A650" s="14" t="s">
        <v>177</v>
      </c>
      <c r="B650" s="14" t="s">
        <v>35</v>
      </c>
      <c r="C650" s="14" t="s">
        <v>36</v>
      </c>
      <c r="D650" s="14" t="s">
        <v>39</v>
      </c>
      <c r="E650" s="14" t="s">
        <v>40</v>
      </c>
      <c r="F650" s="14" t="s">
        <v>82</v>
      </c>
      <c r="G650" s="15">
        <v>120</v>
      </c>
      <c r="H650" s="15">
        <v>180</v>
      </c>
      <c r="I650" s="14">
        <v>606</v>
      </c>
      <c r="J650" s="16">
        <v>72720</v>
      </c>
      <c r="K650" s="17">
        <v>0.13999999999999999</v>
      </c>
      <c r="L650" s="16" t="s">
        <v>99</v>
      </c>
      <c r="M650" s="16">
        <v>109080</v>
      </c>
      <c r="N650" s="16">
        <v>15271.199999999999</v>
      </c>
      <c r="O650" s="16">
        <v>93808.8</v>
      </c>
      <c r="P650" s="16">
        <v>21088.800000000003</v>
      </c>
      <c r="Q650" s="14">
        <v>2014</v>
      </c>
      <c r="R650" s="18">
        <v>41730</v>
      </c>
      <c r="S650" t="str">
        <f t="shared" si="10"/>
        <v>Apr</v>
      </c>
    </row>
    <row r="651" spans="1:19" ht="15.75" customHeight="1">
      <c r="A651" s="14" t="s">
        <v>488</v>
      </c>
      <c r="B651" s="14" t="s">
        <v>35</v>
      </c>
      <c r="C651" s="14" t="s">
        <v>36</v>
      </c>
      <c r="D651" s="14" t="s">
        <v>47</v>
      </c>
      <c r="E651" s="14" t="s">
        <v>48</v>
      </c>
      <c r="F651" s="14" t="s">
        <v>82</v>
      </c>
      <c r="G651" s="15">
        <v>120</v>
      </c>
      <c r="H651" s="15">
        <v>180</v>
      </c>
      <c r="I651" s="14">
        <v>2460</v>
      </c>
      <c r="J651" s="16">
        <v>295200</v>
      </c>
      <c r="K651" s="17">
        <v>0.14000000000000001</v>
      </c>
      <c r="L651" s="16" t="s">
        <v>99</v>
      </c>
      <c r="M651" s="16">
        <v>442800</v>
      </c>
      <c r="N651" s="16">
        <v>61992.000000000007</v>
      </c>
      <c r="O651" s="16">
        <v>380808</v>
      </c>
      <c r="P651" s="16">
        <v>85608</v>
      </c>
      <c r="Q651" s="14">
        <v>2014</v>
      </c>
      <c r="R651" s="18">
        <v>41821</v>
      </c>
      <c r="S651" t="str">
        <f t="shared" si="10"/>
        <v>Jul</v>
      </c>
    </row>
    <row r="652" spans="1:19" ht="15.75" customHeight="1">
      <c r="A652" s="14" t="s">
        <v>489</v>
      </c>
      <c r="B652" s="14" t="s">
        <v>27</v>
      </c>
      <c r="C652" s="14" t="s">
        <v>28</v>
      </c>
      <c r="D652" s="14" t="s">
        <v>47</v>
      </c>
      <c r="E652" s="14" t="s">
        <v>48</v>
      </c>
      <c r="F652" s="14" t="s">
        <v>82</v>
      </c>
      <c r="G652" s="15">
        <v>120</v>
      </c>
      <c r="H652" s="15">
        <v>180</v>
      </c>
      <c r="I652" s="14">
        <v>269</v>
      </c>
      <c r="J652" s="16">
        <v>32280</v>
      </c>
      <c r="K652" s="17">
        <v>0.14000000000000001</v>
      </c>
      <c r="L652" s="16" t="s">
        <v>99</v>
      </c>
      <c r="M652" s="16">
        <v>48420</v>
      </c>
      <c r="N652" s="16">
        <v>6778.8000000000011</v>
      </c>
      <c r="O652" s="16">
        <v>41641.199999999997</v>
      </c>
      <c r="P652" s="16">
        <v>9361.1999999999971</v>
      </c>
      <c r="Q652" s="14">
        <v>2013</v>
      </c>
      <c r="R652" s="18">
        <v>41548</v>
      </c>
      <c r="S652" t="str">
        <f t="shared" si="10"/>
        <v>Oct</v>
      </c>
    </row>
    <row r="653" spans="1:19" ht="15.75" customHeight="1">
      <c r="A653" s="14" t="s">
        <v>490</v>
      </c>
      <c r="B653" s="14" t="s">
        <v>29</v>
      </c>
      <c r="C653" s="14" t="s">
        <v>30</v>
      </c>
      <c r="D653" s="14" t="s">
        <v>47</v>
      </c>
      <c r="E653" s="14" t="s">
        <v>48</v>
      </c>
      <c r="F653" s="14" t="s">
        <v>82</v>
      </c>
      <c r="G653" s="15">
        <v>120</v>
      </c>
      <c r="H653" s="15">
        <v>180</v>
      </c>
      <c r="I653" s="14">
        <v>2536</v>
      </c>
      <c r="J653" s="16">
        <v>304320</v>
      </c>
      <c r="K653" s="17">
        <v>0.14000000000000001</v>
      </c>
      <c r="L653" s="16" t="s">
        <v>99</v>
      </c>
      <c r="M653" s="16">
        <v>456480</v>
      </c>
      <c r="N653" s="16">
        <v>63907.200000000004</v>
      </c>
      <c r="O653" s="16">
        <v>392572.8</v>
      </c>
      <c r="P653" s="16">
        <v>88252.799999999988</v>
      </c>
      <c r="Q653" s="14">
        <v>2013</v>
      </c>
      <c r="R653" s="18">
        <v>41579</v>
      </c>
      <c r="S653" t="str">
        <f t="shared" si="10"/>
        <v>Nov</v>
      </c>
    </row>
    <row r="654" spans="1:19" ht="15.75" customHeight="1">
      <c r="A654" s="14" t="s">
        <v>161</v>
      </c>
      <c r="B654" s="14" t="s">
        <v>33</v>
      </c>
      <c r="C654" s="14" t="s">
        <v>34</v>
      </c>
      <c r="D654" s="14" t="s">
        <v>39</v>
      </c>
      <c r="E654" s="14" t="s">
        <v>40</v>
      </c>
      <c r="F654" s="14" t="s">
        <v>83</v>
      </c>
      <c r="G654" s="15">
        <v>250</v>
      </c>
      <c r="H654" s="15">
        <v>300</v>
      </c>
      <c r="I654" s="14">
        <v>2903</v>
      </c>
      <c r="J654" s="16">
        <v>725750</v>
      </c>
      <c r="K654" s="17">
        <v>0.14000000000000001</v>
      </c>
      <c r="L654" s="16" t="s">
        <v>99</v>
      </c>
      <c r="M654" s="16">
        <v>870900</v>
      </c>
      <c r="N654" s="16">
        <v>121926.00000000001</v>
      </c>
      <c r="O654" s="16">
        <v>748974</v>
      </c>
      <c r="P654" s="16">
        <v>23224</v>
      </c>
      <c r="Q654" s="14">
        <v>2014</v>
      </c>
      <c r="R654" s="18">
        <v>41699</v>
      </c>
      <c r="S654" t="str">
        <f t="shared" si="10"/>
        <v>Mar</v>
      </c>
    </row>
    <row r="655" spans="1:19" ht="15.75" customHeight="1">
      <c r="A655" s="14" t="s">
        <v>491</v>
      </c>
      <c r="B655" s="14" t="s">
        <v>35</v>
      </c>
      <c r="C655" s="14" t="s">
        <v>36</v>
      </c>
      <c r="D655" s="14" t="s">
        <v>47</v>
      </c>
      <c r="E655" s="14" t="s">
        <v>48</v>
      </c>
      <c r="F655" s="14" t="s">
        <v>83</v>
      </c>
      <c r="G655" s="15">
        <v>250</v>
      </c>
      <c r="H655" s="15">
        <v>300</v>
      </c>
      <c r="I655" s="14">
        <v>2541</v>
      </c>
      <c r="J655" s="16">
        <v>635250</v>
      </c>
      <c r="K655" s="17">
        <v>0.14000000000000001</v>
      </c>
      <c r="L655" s="16" t="s">
        <v>99</v>
      </c>
      <c r="M655" s="16">
        <v>762300</v>
      </c>
      <c r="N655" s="16">
        <v>106722.00000000001</v>
      </c>
      <c r="O655" s="16">
        <v>655578</v>
      </c>
      <c r="P655" s="16">
        <v>20328</v>
      </c>
      <c r="Q655" s="14">
        <v>2014</v>
      </c>
      <c r="R655" s="18">
        <v>41852</v>
      </c>
      <c r="S655" t="str">
        <f t="shared" si="10"/>
        <v>Aug</v>
      </c>
    </row>
    <row r="656" spans="1:19" ht="15.75" customHeight="1">
      <c r="A656" s="14" t="s">
        <v>489</v>
      </c>
      <c r="B656" s="14" t="s">
        <v>27</v>
      </c>
      <c r="C656" s="14" t="s">
        <v>28</v>
      </c>
      <c r="D656" s="14" t="s">
        <v>47</v>
      </c>
      <c r="E656" s="14" t="s">
        <v>48</v>
      </c>
      <c r="F656" s="14" t="s">
        <v>83</v>
      </c>
      <c r="G656" s="15">
        <v>250</v>
      </c>
      <c r="H656" s="15">
        <v>300</v>
      </c>
      <c r="I656" s="14">
        <v>269</v>
      </c>
      <c r="J656" s="16">
        <v>67250</v>
      </c>
      <c r="K656" s="17">
        <v>0.14000000000000001</v>
      </c>
      <c r="L656" s="16" t="s">
        <v>99</v>
      </c>
      <c r="M656" s="16">
        <v>80700</v>
      </c>
      <c r="N656" s="16">
        <v>11298.000000000002</v>
      </c>
      <c r="O656" s="16">
        <v>69402</v>
      </c>
      <c r="P656" s="16">
        <v>2152</v>
      </c>
      <c r="Q656" s="14">
        <v>2013</v>
      </c>
      <c r="R656" s="18">
        <v>41548</v>
      </c>
      <c r="S656" t="str">
        <f t="shared" si="10"/>
        <v>Oct</v>
      </c>
    </row>
    <row r="657" spans="1:19" ht="15.75" customHeight="1">
      <c r="A657" s="14" t="s">
        <v>478</v>
      </c>
      <c r="B657" s="14" t="s">
        <v>27</v>
      </c>
      <c r="C657" s="14" t="s">
        <v>28</v>
      </c>
      <c r="D657" s="14" t="s">
        <v>47</v>
      </c>
      <c r="E657" s="14" t="s">
        <v>48</v>
      </c>
      <c r="F657" s="14" t="s">
        <v>83</v>
      </c>
      <c r="G657" s="15">
        <v>250</v>
      </c>
      <c r="H657" s="15">
        <v>300</v>
      </c>
      <c r="I657" s="14">
        <v>1496</v>
      </c>
      <c r="J657" s="16">
        <v>374000</v>
      </c>
      <c r="K657" s="17">
        <v>0.14000000000000001</v>
      </c>
      <c r="L657" s="16" t="s">
        <v>99</v>
      </c>
      <c r="M657" s="16">
        <v>448800</v>
      </c>
      <c r="N657" s="16">
        <v>62832.000000000007</v>
      </c>
      <c r="O657" s="16">
        <v>385968</v>
      </c>
      <c r="P657" s="16">
        <v>11968</v>
      </c>
      <c r="Q657" s="14">
        <v>2014</v>
      </c>
      <c r="R657" s="18">
        <v>41913</v>
      </c>
      <c r="S657" t="str">
        <f t="shared" si="10"/>
        <v>Oct</v>
      </c>
    </row>
    <row r="658" spans="1:19" ht="15.75" customHeight="1">
      <c r="A658" s="14" t="s">
        <v>479</v>
      </c>
      <c r="B658" s="14" t="s">
        <v>35</v>
      </c>
      <c r="C658" s="14" t="s">
        <v>36</v>
      </c>
      <c r="D658" s="14" t="s">
        <v>47</v>
      </c>
      <c r="E658" s="14" t="s">
        <v>48</v>
      </c>
      <c r="F658" s="14" t="s">
        <v>83</v>
      </c>
      <c r="G658" s="15">
        <v>250</v>
      </c>
      <c r="H658" s="15">
        <v>300</v>
      </c>
      <c r="I658" s="14">
        <v>1010</v>
      </c>
      <c r="J658" s="16">
        <v>252500</v>
      </c>
      <c r="K658" s="17">
        <v>0.14000000000000001</v>
      </c>
      <c r="L658" s="16" t="s">
        <v>99</v>
      </c>
      <c r="M658" s="16">
        <v>303000</v>
      </c>
      <c r="N658" s="16">
        <v>42420.000000000007</v>
      </c>
      <c r="O658" s="16">
        <v>260580</v>
      </c>
      <c r="P658" s="16">
        <v>8080</v>
      </c>
      <c r="Q658" s="14">
        <v>2014</v>
      </c>
      <c r="R658" s="18">
        <v>41913</v>
      </c>
      <c r="S658" t="str">
        <f t="shared" si="10"/>
        <v>Oct</v>
      </c>
    </row>
    <row r="659" spans="1:19" ht="15.75" customHeight="1">
      <c r="A659" s="14" t="s">
        <v>286</v>
      </c>
      <c r="B659" s="14" t="s">
        <v>31</v>
      </c>
      <c r="C659" s="14" t="s">
        <v>32</v>
      </c>
      <c r="D659" s="14" t="s">
        <v>39</v>
      </c>
      <c r="E659" s="14" t="s">
        <v>40</v>
      </c>
      <c r="F659" s="14" t="s">
        <v>83</v>
      </c>
      <c r="G659" s="15">
        <v>250</v>
      </c>
      <c r="H659" s="15">
        <v>300</v>
      </c>
      <c r="I659" s="14">
        <v>1281</v>
      </c>
      <c r="J659" s="16">
        <v>320250</v>
      </c>
      <c r="K659" s="17">
        <v>0.14000000000000001</v>
      </c>
      <c r="L659" s="16" t="s">
        <v>99</v>
      </c>
      <c r="M659" s="16">
        <v>384300</v>
      </c>
      <c r="N659" s="16">
        <v>53802.000000000007</v>
      </c>
      <c r="O659" s="16">
        <v>330498</v>
      </c>
      <c r="P659" s="16">
        <v>10248</v>
      </c>
      <c r="Q659" s="14">
        <v>2013</v>
      </c>
      <c r="R659" s="18">
        <v>41609</v>
      </c>
      <c r="S659" t="str">
        <f t="shared" si="10"/>
        <v>Dec</v>
      </c>
    </row>
    <row r="660" spans="1:19" ht="15.75" customHeight="1">
      <c r="A660" s="14" t="s">
        <v>492</v>
      </c>
      <c r="B660" s="14" t="s">
        <v>27</v>
      </c>
      <c r="C660" s="14" t="s">
        <v>28</v>
      </c>
      <c r="D660" s="14" t="s">
        <v>47</v>
      </c>
      <c r="E660" s="14" t="s">
        <v>48</v>
      </c>
      <c r="F660" s="14" t="s">
        <v>84</v>
      </c>
      <c r="G660" s="15">
        <v>200</v>
      </c>
      <c r="H660" s="15">
        <v>350</v>
      </c>
      <c r="I660" s="14">
        <v>888</v>
      </c>
      <c r="J660" s="16">
        <v>177600</v>
      </c>
      <c r="K660" s="17">
        <v>0.14000000000000001</v>
      </c>
      <c r="L660" s="16" t="s">
        <v>99</v>
      </c>
      <c r="M660" s="16">
        <v>310800</v>
      </c>
      <c r="N660" s="16">
        <v>43512.000000000007</v>
      </c>
      <c r="O660" s="16">
        <v>267288</v>
      </c>
      <c r="P660" s="16">
        <v>89688</v>
      </c>
      <c r="Q660" s="14">
        <v>2014</v>
      </c>
      <c r="R660" s="18">
        <v>41699</v>
      </c>
      <c r="S660" t="str">
        <f t="shared" si="10"/>
        <v>Mar</v>
      </c>
    </row>
    <row r="661" spans="1:19" ht="15.75" customHeight="1">
      <c r="A661" s="14" t="s">
        <v>493</v>
      </c>
      <c r="B661" s="14" t="s">
        <v>35</v>
      </c>
      <c r="C661" s="14" t="s">
        <v>36</v>
      </c>
      <c r="D661" s="14" t="s">
        <v>45</v>
      </c>
      <c r="E661" s="14" t="s">
        <v>46</v>
      </c>
      <c r="F661" s="14" t="s">
        <v>84</v>
      </c>
      <c r="G661" s="15">
        <v>200</v>
      </c>
      <c r="H661" s="15">
        <v>350</v>
      </c>
      <c r="I661" s="14">
        <v>2844</v>
      </c>
      <c r="J661" s="16">
        <v>568800</v>
      </c>
      <c r="K661" s="17">
        <v>0.14000000000000001</v>
      </c>
      <c r="L661" s="16" t="s">
        <v>99</v>
      </c>
      <c r="M661" s="16">
        <v>995400</v>
      </c>
      <c r="N661" s="16">
        <v>139356</v>
      </c>
      <c r="O661" s="16">
        <v>856044</v>
      </c>
      <c r="P661" s="16">
        <v>287244</v>
      </c>
      <c r="Q661" s="14">
        <v>2014</v>
      </c>
      <c r="R661" s="18">
        <v>41760</v>
      </c>
      <c r="S661" t="str">
        <f t="shared" si="10"/>
        <v>May</v>
      </c>
    </row>
    <row r="662" spans="1:19" ht="15.75" customHeight="1">
      <c r="A662" s="14" t="s">
        <v>494</v>
      </c>
      <c r="B662" s="14" t="s">
        <v>31</v>
      </c>
      <c r="C662" s="14" t="s">
        <v>32</v>
      </c>
      <c r="D662" s="14" t="s">
        <v>43</v>
      </c>
      <c r="E662" s="14" t="s">
        <v>44</v>
      </c>
      <c r="F662" s="14" t="s">
        <v>84</v>
      </c>
      <c r="G662" s="15">
        <v>200</v>
      </c>
      <c r="H662" s="15">
        <v>350</v>
      </c>
      <c r="I662" s="14">
        <v>2475</v>
      </c>
      <c r="J662" s="16">
        <v>495000</v>
      </c>
      <c r="K662" s="17">
        <v>0.14000000000000001</v>
      </c>
      <c r="L662" s="16" t="s">
        <v>99</v>
      </c>
      <c r="M662" s="16">
        <v>866250</v>
      </c>
      <c r="N662" s="16">
        <v>121275.00000000001</v>
      </c>
      <c r="O662" s="16">
        <v>744975</v>
      </c>
      <c r="P662" s="16">
        <v>249975</v>
      </c>
      <c r="Q662" s="14">
        <v>2014</v>
      </c>
      <c r="R662" s="18">
        <v>41852</v>
      </c>
      <c r="S662" t="str">
        <f t="shared" si="10"/>
        <v>Aug</v>
      </c>
    </row>
    <row r="663" spans="1:19" ht="15.75" customHeight="1">
      <c r="A663" s="14" t="s">
        <v>484</v>
      </c>
      <c r="B663" s="14" t="s">
        <v>27</v>
      </c>
      <c r="C663" s="14" t="s">
        <v>28</v>
      </c>
      <c r="D663" s="14" t="s">
        <v>41</v>
      </c>
      <c r="E663" s="14" t="s">
        <v>42</v>
      </c>
      <c r="F663" s="14" t="s">
        <v>84</v>
      </c>
      <c r="G663" s="15">
        <v>200</v>
      </c>
      <c r="H663" s="15">
        <v>350</v>
      </c>
      <c r="I663" s="14">
        <v>1743</v>
      </c>
      <c r="J663" s="16">
        <v>348600</v>
      </c>
      <c r="K663" s="17">
        <v>0.14000000000000001</v>
      </c>
      <c r="L663" s="16" t="s">
        <v>99</v>
      </c>
      <c r="M663" s="16">
        <v>610050</v>
      </c>
      <c r="N663" s="16">
        <v>85407.000000000015</v>
      </c>
      <c r="O663" s="16">
        <v>524643</v>
      </c>
      <c r="P663" s="16">
        <v>176043</v>
      </c>
      <c r="Q663" s="14">
        <v>2013</v>
      </c>
      <c r="R663" s="18">
        <v>41548</v>
      </c>
      <c r="S663" t="str">
        <f t="shared" si="10"/>
        <v>Oct</v>
      </c>
    </row>
    <row r="664" spans="1:19" ht="15.75" customHeight="1">
      <c r="A664" s="14" t="s">
        <v>485</v>
      </c>
      <c r="B664" s="14" t="s">
        <v>35</v>
      </c>
      <c r="C664" s="14" t="s">
        <v>36</v>
      </c>
      <c r="D664" s="14" t="s">
        <v>43</v>
      </c>
      <c r="E664" s="14" t="s">
        <v>44</v>
      </c>
      <c r="F664" s="14" t="s">
        <v>84</v>
      </c>
      <c r="G664" s="15">
        <v>200</v>
      </c>
      <c r="H664" s="15">
        <v>350</v>
      </c>
      <c r="I664" s="14">
        <v>2914</v>
      </c>
      <c r="J664" s="16">
        <v>582800</v>
      </c>
      <c r="K664" s="17">
        <v>0.14000000000000001</v>
      </c>
      <c r="L664" s="16" t="s">
        <v>99</v>
      </c>
      <c r="M664" s="16">
        <v>1019900</v>
      </c>
      <c r="N664" s="16">
        <v>142786</v>
      </c>
      <c r="O664" s="16">
        <v>877114</v>
      </c>
      <c r="P664" s="16">
        <v>294314</v>
      </c>
      <c r="Q664" s="14">
        <v>2014</v>
      </c>
      <c r="R664" s="18">
        <v>41913</v>
      </c>
      <c r="S664" t="str">
        <f t="shared" si="10"/>
        <v>Oct</v>
      </c>
    </row>
    <row r="665" spans="1:19" ht="15.75" customHeight="1">
      <c r="A665" s="14" t="s">
        <v>262</v>
      </c>
      <c r="B665" s="14" t="s">
        <v>31</v>
      </c>
      <c r="C665" s="14" t="s">
        <v>32</v>
      </c>
      <c r="D665" s="14" t="s">
        <v>39</v>
      </c>
      <c r="E665" s="14" t="s">
        <v>40</v>
      </c>
      <c r="F665" s="14" t="s">
        <v>84</v>
      </c>
      <c r="G665" s="15">
        <v>200</v>
      </c>
      <c r="H665" s="15">
        <v>350</v>
      </c>
      <c r="I665" s="14">
        <v>1731</v>
      </c>
      <c r="J665" s="16">
        <v>346200</v>
      </c>
      <c r="K665" s="17">
        <v>0.14000000000000001</v>
      </c>
      <c r="L665" s="16" t="s">
        <v>99</v>
      </c>
      <c r="M665" s="16">
        <v>605850</v>
      </c>
      <c r="N665" s="16">
        <v>84819.000000000015</v>
      </c>
      <c r="O665" s="16">
        <v>521031</v>
      </c>
      <c r="P665" s="16">
        <v>174831</v>
      </c>
      <c r="Q665" s="14">
        <v>2014</v>
      </c>
      <c r="R665" s="18">
        <v>41913</v>
      </c>
      <c r="S665" t="str">
        <f t="shared" si="10"/>
        <v>Oct</v>
      </c>
    </row>
    <row r="666" spans="1:19" ht="15.75" customHeight="1">
      <c r="A666" s="14" t="s">
        <v>436</v>
      </c>
      <c r="B666" s="14" t="s">
        <v>33</v>
      </c>
      <c r="C666" s="14" t="s">
        <v>34</v>
      </c>
      <c r="D666" s="14" t="s">
        <v>39</v>
      </c>
      <c r="E666" s="14" t="s">
        <v>40</v>
      </c>
      <c r="F666" s="14" t="s">
        <v>84</v>
      </c>
      <c r="G666" s="15">
        <v>200</v>
      </c>
      <c r="H666" s="15">
        <v>350</v>
      </c>
      <c r="I666" s="14">
        <v>1727</v>
      </c>
      <c r="J666" s="16">
        <v>345400</v>
      </c>
      <c r="K666" s="17">
        <v>0.14000000000000001</v>
      </c>
      <c r="L666" s="16" t="s">
        <v>99</v>
      </c>
      <c r="M666" s="16">
        <v>604450</v>
      </c>
      <c r="N666" s="16">
        <v>84623.000000000015</v>
      </c>
      <c r="O666" s="16">
        <v>519827</v>
      </c>
      <c r="P666" s="16">
        <v>174427</v>
      </c>
      <c r="Q666" s="14">
        <v>2013</v>
      </c>
      <c r="R666" s="18">
        <v>41548</v>
      </c>
      <c r="S666" t="str">
        <f t="shared" si="10"/>
        <v>Oct</v>
      </c>
    </row>
    <row r="667" spans="1:19" ht="15.75" customHeight="1">
      <c r="A667" s="14" t="s">
        <v>495</v>
      </c>
      <c r="B667" s="14" t="s">
        <v>33</v>
      </c>
      <c r="C667" s="14" t="s">
        <v>34</v>
      </c>
      <c r="D667" s="14" t="s">
        <v>41</v>
      </c>
      <c r="E667" s="14" t="s">
        <v>42</v>
      </c>
      <c r="F667" s="14" t="s">
        <v>84</v>
      </c>
      <c r="G667" s="15">
        <v>200</v>
      </c>
      <c r="H667" s="15">
        <v>350</v>
      </c>
      <c r="I667" s="14">
        <v>1870</v>
      </c>
      <c r="J667" s="16">
        <v>374000</v>
      </c>
      <c r="K667" s="17">
        <v>0.14000000000000001</v>
      </c>
      <c r="L667" s="16" t="s">
        <v>99</v>
      </c>
      <c r="M667" s="16">
        <v>654500</v>
      </c>
      <c r="N667" s="16">
        <v>91630.000000000015</v>
      </c>
      <c r="O667" s="16">
        <v>562870</v>
      </c>
      <c r="P667" s="16">
        <v>188870</v>
      </c>
      <c r="Q667" s="14">
        <v>2013</v>
      </c>
      <c r="R667" s="18">
        <v>41579</v>
      </c>
      <c r="S667" t="str">
        <f t="shared" si="10"/>
        <v>Nov</v>
      </c>
    </row>
    <row r="668" spans="1:19" ht="15.75" customHeight="1">
      <c r="A668" s="14" t="s">
        <v>496</v>
      </c>
      <c r="B668" s="14" t="s">
        <v>31</v>
      </c>
      <c r="C668" s="14" t="s">
        <v>32</v>
      </c>
      <c r="D668" s="14" t="s">
        <v>45</v>
      </c>
      <c r="E668" s="14" t="s">
        <v>46</v>
      </c>
      <c r="F668" s="14" t="s">
        <v>79</v>
      </c>
      <c r="G668" s="15">
        <v>3</v>
      </c>
      <c r="H668" s="15">
        <v>20</v>
      </c>
      <c r="I668" s="14">
        <v>1174</v>
      </c>
      <c r="J668" s="16">
        <v>3522</v>
      </c>
      <c r="K668" s="17">
        <v>0.15</v>
      </c>
      <c r="L668" s="16" t="s">
        <v>99</v>
      </c>
      <c r="M668" s="16">
        <v>23480</v>
      </c>
      <c r="N668" s="16">
        <v>3522</v>
      </c>
      <c r="O668" s="16">
        <v>19958</v>
      </c>
      <c r="P668" s="16">
        <v>16436</v>
      </c>
      <c r="Q668" s="14">
        <v>2014</v>
      </c>
      <c r="R668" s="18">
        <v>41852</v>
      </c>
      <c r="S668" t="str">
        <f t="shared" si="10"/>
        <v>Aug</v>
      </c>
    </row>
    <row r="669" spans="1:19" ht="15.75" customHeight="1">
      <c r="A669" s="14" t="s">
        <v>497</v>
      </c>
      <c r="B669" s="14" t="s">
        <v>29</v>
      </c>
      <c r="C669" s="14" t="s">
        <v>30</v>
      </c>
      <c r="D669" s="14" t="s">
        <v>45</v>
      </c>
      <c r="E669" s="14" t="s">
        <v>46</v>
      </c>
      <c r="F669" s="14" t="s">
        <v>79</v>
      </c>
      <c r="G669" s="15">
        <v>3</v>
      </c>
      <c r="H669" s="15">
        <v>20</v>
      </c>
      <c r="I669" s="14">
        <v>2767</v>
      </c>
      <c r="J669" s="16">
        <v>8301</v>
      </c>
      <c r="K669" s="17">
        <v>0.15</v>
      </c>
      <c r="L669" s="16" t="s">
        <v>99</v>
      </c>
      <c r="M669" s="16">
        <v>55340</v>
      </c>
      <c r="N669" s="16">
        <v>8301</v>
      </c>
      <c r="O669" s="16">
        <v>47039</v>
      </c>
      <c r="P669" s="16">
        <v>38738</v>
      </c>
      <c r="Q669" s="14">
        <v>2014</v>
      </c>
      <c r="R669" s="18">
        <v>41852</v>
      </c>
      <c r="S669" t="str">
        <f t="shared" si="10"/>
        <v>Aug</v>
      </c>
    </row>
    <row r="670" spans="1:19" ht="15.75" customHeight="1">
      <c r="A670" s="14" t="s">
        <v>498</v>
      </c>
      <c r="B670" s="14" t="s">
        <v>29</v>
      </c>
      <c r="C670" s="14" t="s">
        <v>30</v>
      </c>
      <c r="D670" s="14" t="s">
        <v>45</v>
      </c>
      <c r="E670" s="14" t="s">
        <v>46</v>
      </c>
      <c r="F670" s="14" t="s">
        <v>79</v>
      </c>
      <c r="G670" s="15">
        <v>3</v>
      </c>
      <c r="H670" s="15">
        <v>20</v>
      </c>
      <c r="I670" s="14">
        <v>1085</v>
      </c>
      <c r="J670" s="16">
        <v>3255</v>
      </c>
      <c r="K670" s="17">
        <v>0.15</v>
      </c>
      <c r="L670" s="16" t="s">
        <v>99</v>
      </c>
      <c r="M670" s="16">
        <v>21700</v>
      </c>
      <c r="N670" s="16">
        <v>3255</v>
      </c>
      <c r="O670" s="16">
        <v>18445</v>
      </c>
      <c r="P670" s="16">
        <v>15190</v>
      </c>
      <c r="Q670" s="14">
        <v>2014</v>
      </c>
      <c r="R670" s="18">
        <v>41913</v>
      </c>
      <c r="S670" t="str">
        <f t="shared" si="10"/>
        <v>Oct</v>
      </c>
    </row>
    <row r="671" spans="1:19" ht="15.75" customHeight="1">
      <c r="A671" s="14" t="s">
        <v>499</v>
      </c>
      <c r="B671" s="14" t="s">
        <v>33</v>
      </c>
      <c r="C671" s="14" t="s">
        <v>34</v>
      </c>
      <c r="D671" s="14" t="s">
        <v>47</v>
      </c>
      <c r="E671" s="14" t="s">
        <v>48</v>
      </c>
      <c r="F671" s="14" t="s">
        <v>80</v>
      </c>
      <c r="G671" s="15">
        <v>5</v>
      </c>
      <c r="H671" s="15">
        <v>15</v>
      </c>
      <c r="I671" s="14">
        <v>546</v>
      </c>
      <c r="J671" s="16">
        <v>2730</v>
      </c>
      <c r="K671" s="17">
        <v>0.15</v>
      </c>
      <c r="L671" s="16" t="s">
        <v>99</v>
      </c>
      <c r="M671" s="16">
        <v>8190</v>
      </c>
      <c r="N671" s="16">
        <v>1228.5</v>
      </c>
      <c r="O671" s="16">
        <v>6961.5</v>
      </c>
      <c r="P671" s="16">
        <v>4231.5</v>
      </c>
      <c r="Q671" s="14">
        <v>2014</v>
      </c>
      <c r="R671" s="18">
        <v>41913</v>
      </c>
      <c r="S671" t="str">
        <f t="shared" si="10"/>
        <v>Oct</v>
      </c>
    </row>
    <row r="672" spans="1:19" ht="15.75" customHeight="1">
      <c r="A672" s="14" t="s">
        <v>186</v>
      </c>
      <c r="B672" s="14" t="s">
        <v>29</v>
      </c>
      <c r="C672" s="14" t="s">
        <v>30</v>
      </c>
      <c r="D672" s="14" t="s">
        <v>39</v>
      </c>
      <c r="E672" s="14" t="s">
        <v>40</v>
      </c>
      <c r="F672" s="14" t="s">
        <v>81</v>
      </c>
      <c r="G672" s="15">
        <v>10</v>
      </c>
      <c r="H672" s="15">
        <v>20</v>
      </c>
      <c r="I672" s="14">
        <v>1158</v>
      </c>
      <c r="J672" s="16">
        <v>11580</v>
      </c>
      <c r="K672" s="17">
        <v>0.15</v>
      </c>
      <c r="L672" s="16" t="s">
        <v>99</v>
      </c>
      <c r="M672" s="16">
        <v>23160</v>
      </c>
      <c r="N672" s="16">
        <v>3474</v>
      </c>
      <c r="O672" s="16">
        <v>19686</v>
      </c>
      <c r="P672" s="16">
        <v>8106</v>
      </c>
      <c r="Q672" s="14">
        <v>2014</v>
      </c>
      <c r="R672" s="18">
        <v>41699</v>
      </c>
      <c r="S672" t="str">
        <f t="shared" si="10"/>
        <v>Mar</v>
      </c>
    </row>
    <row r="673" spans="1:19" ht="15.75" customHeight="1">
      <c r="A673" s="14" t="s">
        <v>500</v>
      </c>
      <c r="B673" s="14" t="s">
        <v>27</v>
      </c>
      <c r="C673" s="14" t="s">
        <v>28</v>
      </c>
      <c r="D673" s="14" t="s">
        <v>41</v>
      </c>
      <c r="E673" s="14" t="s">
        <v>42</v>
      </c>
      <c r="F673" s="14" t="s">
        <v>81</v>
      </c>
      <c r="G673" s="15">
        <v>10</v>
      </c>
      <c r="H673" s="15">
        <v>20</v>
      </c>
      <c r="I673" s="14">
        <v>1614</v>
      </c>
      <c r="J673" s="16">
        <v>16140</v>
      </c>
      <c r="K673" s="17">
        <v>0.15</v>
      </c>
      <c r="L673" s="16" t="s">
        <v>99</v>
      </c>
      <c r="M673" s="16">
        <v>32280</v>
      </c>
      <c r="N673" s="16">
        <v>4842</v>
      </c>
      <c r="O673" s="16">
        <v>27438</v>
      </c>
      <c r="P673" s="16">
        <v>11298</v>
      </c>
      <c r="Q673" s="14">
        <v>2014</v>
      </c>
      <c r="R673" s="18">
        <v>41730</v>
      </c>
      <c r="S673" t="str">
        <f t="shared" si="10"/>
        <v>Apr</v>
      </c>
    </row>
    <row r="674" spans="1:19" ht="15.75" customHeight="1">
      <c r="A674" s="14" t="s">
        <v>302</v>
      </c>
      <c r="B674" s="14" t="s">
        <v>33</v>
      </c>
      <c r="C674" s="14" t="s">
        <v>34</v>
      </c>
      <c r="D674" s="14" t="s">
        <v>39</v>
      </c>
      <c r="E674" s="14" t="s">
        <v>40</v>
      </c>
      <c r="F674" s="14" t="s">
        <v>81</v>
      </c>
      <c r="G674" s="15">
        <v>10</v>
      </c>
      <c r="H674" s="15">
        <v>20</v>
      </c>
      <c r="I674" s="14">
        <v>2535</v>
      </c>
      <c r="J674" s="16">
        <v>25350</v>
      </c>
      <c r="K674" s="17">
        <v>0.15</v>
      </c>
      <c r="L674" s="16" t="s">
        <v>99</v>
      </c>
      <c r="M674" s="16">
        <v>50700</v>
      </c>
      <c r="N674" s="16">
        <v>7605</v>
      </c>
      <c r="O674" s="16">
        <v>43095</v>
      </c>
      <c r="P674" s="16">
        <v>17745</v>
      </c>
      <c r="Q674" s="14">
        <v>2014</v>
      </c>
      <c r="R674" s="18">
        <v>41730</v>
      </c>
      <c r="S674" t="str">
        <f t="shared" si="10"/>
        <v>Apr</v>
      </c>
    </row>
    <row r="675" spans="1:19" ht="15.75" customHeight="1">
      <c r="A675" s="14" t="s">
        <v>184</v>
      </c>
      <c r="B675" s="14" t="s">
        <v>33</v>
      </c>
      <c r="C675" s="14" t="s">
        <v>34</v>
      </c>
      <c r="D675" s="14" t="s">
        <v>39</v>
      </c>
      <c r="E675" s="14" t="s">
        <v>40</v>
      </c>
      <c r="F675" s="14" t="s">
        <v>81</v>
      </c>
      <c r="G675" s="15">
        <v>10</v>
      </c>
      <c r="H675" s="15">
        <v>20</v>
      </c>
      <c r="I675" s="14">
        <v>2851</v>
      </c>
      <c r="J675" s="16">
        <v>28510</v>
      </c>
      <c r="K675" s="17">
        <v>0.15</v>
      </c>
      <c r="L675" s="16" t="s">
        <v>99</v>
      </c>
      <c r="M675" s="16">
        <v>57020</v>
      </c>
      <c r="N675" s="16">
        <v>8553</v>
      </c>
      <c r="O675" s="16">
        <v>48467</v>
      </c>
      <c r="P675" s="16">
        <v>19957</v>
      </c>
      <c r="Q675" s="14">
        <v>2014</v>
      </c>
      <c r="R675" s="18">
        <v>41760</v>
      </c>
      <c r="S675" t="str">
        <f t="shared" si="10"/>
        <v>May</v>
      </c>
    </row>
    <row r="676" spans="1:19" ht="15.75" customHeight="1">
      <c r="A676" s="14" t="s">
        <v>501</v>
      </c>
      <c r="B676" s="14" t="s">
        <v>27</v>
      </c>
      <c r="C676" s="14" t="s">
        <v>28</v>
      </c>
      <c r="D676" s="14" t="s">
        <v>41</v>
      </c>
      <c r="E676" s="14" t="s">
        <v>42</v>
      </c>
      <c r="F676" s="14" t="s">
        <v>81</v>
      </c>
      <c r="G676" s="15">
        <v>10</v>
      </c>
      <c r="H676" s="15">
        <v>20</v>
      </c>
      <c r="I676" s="14">
        <v>2559</v>
      </c>
      <c r="J676" s="16">
        <v>25590</v>
      </c>
      <c r="K676" s="17">
        <v>0.15</v>
      </c>
      <c r="L676" s="16" t="s">
        <v>99</v>
      </c>
      <c r="M676" s="16">
        <v>51180</v>
      </c>
      <c r="N676" s="16">
        <v>7677</v>
      </c>
      <c r="O676" s="16">
        <v>43503</v>
      </c>
      <c r="P676" s="16">
        <v>17913</v>
      </c>
      <c r="Q676" s="14">
        <v>2014</v>
      </c>
      <c r="R676" s="18">
        <v>41852</v>
      </c>
      <c r="S676" t="str">
        <f t="shared" si="10"/>
        <v>Aug</v>
      </c>
    </row>
    <row r="677" spans="1:19" ht="15.75" customHeight="1">
      <c r="A677" s="14" t="s">
        <v>306</v>
      </c>
      <c r="B677" s="14" t="s">
        <v>35</v>
      </c>
      <c r="C677" s="14" t="s">
        <v>36</v>
      </c>
      <c r="D677" s="14" t="s">
        <v>39</v>
      </c>
      <c r="E677" s="14" t="s">
        <v>40</v>
      </c>
      <c r="F677" s="14" t="s">
        <v>81</v>
      </c>
      <c r="G677" s="15">
        <v>10</v>
      </c>
      <c r="H677" s="15">
        <v>20</v>
      </c>
      <c r="I677" s="14">
        <v>267</v>
      </c>
      <c r="J677" s="16">
        <v>2670</v>
      </c>
      <c r="K677" s="17">
        <v>0.15</v>
      </c>
      <c r="L677" s="16" t="s">
        <v>99</v>
      </c>
      <c r="M677" s="16">
        <v>5340</v>
      </c>
      <c r="N677" s="16">
        <v>801</v>
      </c>
      <c r="O677" s="16">
        <v>4539</v>
      </c>
      <c r="P677" s="16">
        <v>1869</v>
      </c>
      <c r="Q677" s="14">
        <v>2013</v>
      </c>
      <c r="R677" s="18">
        <v>41548</v>
      </c>
      <c r="S677" t="str">
        <f t="shared" si="10"/>
        <v>Oct</v>
      </c>
    </row>
    <row r="678" spans="1:19" ht="15.75" customHeight="1">
      <c r="A678" s="14" t="s">
        <v>498</v>
      </c>
      <c r="B678" s="14" t="s">
        <v>29</v>
      </c>
      <c r="C678" s="14" t="s">
        <v>30</v>
      </c>
      <c r="D678" s="14" t="s">
        <v>45</v>
      </c>
      <c r="E678" s="14" t="s">
        <v>46</v>
      </c>
      <c r="F678" s="14" t="s">
        <v>81</v>
      </c>
      <c r="G678" s="15">
        <v>10</v>
      </c>
      <c r="H678" s="15">
        <v>20</v>
      </c>
      <c r="I678" s="14">
        <v>1085</v>
      </c>
      <c r="J678" s="16">
        <v>10850</v>
      </c>
      <c r="K678" s="17">
        <v>0.15</v>
      </c>
      <c r="L678" s="16" t="s">
        <v>99</v>
      </c>
      <c r="M678" s="16">
        <v>21700</v>
      </c>
      <c r="N678" s="16">
        <v>3255</v>
      </c>
      <c r="O678" s="16">
        <v>18445</v>
      </c>
      <c r="P678" s="16">
        <v>7595</v>
      </c>
      <c r="Q678" s="14">
        <v>2014</v>
      </c>
      <c r="R678" s="18">
        <v>41913</v>
      </c>
      <c r="S678" t="str">
        <f t="shared" si="10"/>
        <v>Oct</v>
      </c>
    </row>
    <row r="679" spans="1:19" ht="15.75" customHeight="1">
      <c r="A679" s="14" t="s">
        <v>502</v>
      </c>
      <c r="B679" s="14" t="s">
        <v>29</v>
      </c>
      <c r="C679" s="14" t="s">
        <v>30</v>
      </c>
      <c r="D679" s="14" t="s">
        <v>41</v>
      </c>
      <c r="E679" s="14" t="s">
        <v>42</v>
      </c>
      <c r="F679" s="14" t="s">
        <v>81</v>
      </c>
      <c r="G679" s="15">
        <v>10</v>
      </c>
      <c r="H679" s="15">
        <v>20</v>
      </c>
      <c r="I679" s="14">
        <v>1175</v>
      </c>
      <c r="J679" s="16">
        <v>11750</v>
      </c>
      <c r="K679" s="17">
        <v>0.15</v>
      </c>
      <c r="L679" s="16" t="s">
        <v>99</v>
      </c>
      <c r="M679" s="16">
        <v>23500</v>
      </c>
      <c r="N679" s="16">
        <v>3525</v>
      </c>
      <c r="O679" s="16">
        <v>19975</v>
      </c>
      <c r="P679" s="16">
        <v>8225</v>
      </c>
      <c r="Q679" s="14">
        <v>2014</v>
      </c>
      <c r="R679" s="18">
        <v>41913</v>
      </c>
      <c r="S679" t="str">
        <f t="shared" si="10"/>
        <v>Oct</v>
      </c>
    </row>
    <row r="680" spans="1:19" ht="15.75" customHeight="1">
      <c r="A680" s="14" t="s">
        <v>294</v>
      </c>
      <c r="B680" s="14" t="s">
        <v>35</v>
      </c>
      <c r="C680" s="14" t="s">
        <v>36</v>
      </c>
      <c r="D680" s="14" t="s">
        <v>39</v>
      </c>
      <c r="E680" s="14" t="s">
        <v>40</v>
      </c>
      <c r="F680" s="14" t="s">
        <v>81</v>
      </c>
      <c r="G680" s="15">
        <v>10</v>
      </c>
      <c r="H680" s="15">
        <v>20</v>
      </c>
      <c r="I680" s="14">
        <v>2007</v>
      </c>
      <c r="J680" s="16">
        <v>20070</v>
      </c>
      <c r="K680" s="17">
        <v>0.15</v>
      </c>
      <c r="L680" s="16" t="s">
        <v>99</v>
      </c>
      <c r="M680" s="16">
        <v>40140</v>
      </c>
      <c r="N680" s="16">
        <v>6021</v>
      </c>
      <c r="O680" s="16">
        <v>34119</v>
      </c>
      <c r="P680" s="16">
        <v>14049</v>
      </c>
      <c r="Q680" s="14">
        <v>2013</v>
      </c>
      <c r="R680" s="18">
        <v>41579</v>
      </c>
      <c r="S680" t="str">
        <f t="shared" si="10"/>
        <v>Nov</v>
      </c>
    </row>
    <row r="681" spans="1:19" ht="15.75" customHeight="1">
      <c r="A681" s="14" t="s">
        <v>312</v>
      </c>
      <c r="B681" s="14" t="s">
        <v>33</v>
      </c>
      <c r="C681" s="14" t="s">
        <v>34</v>
      </c>
      <c r="D681" s="14" t="s">
        <v>39</v>
      </c>
      <c r="E681" s="14" t="s">
        <v>40</v>
      </c>
      <c r="F681" s="14" t="s">
        <v>81</v>
      </c>
      <c r="G681" s="15">
        <v>10</v>
      </c>
      <c r="H681" s="15">
        <v>20</v>
      </c>
      <c r="I681" s="14">
        <v>2151</v>
      </c>
      <c r="J681" s="16">
        <v>21510</v>
      </c>
      <c r="K681" s="17">
        <v>0.15</v>
      </c>
      <c r="L681" s="16" t="s">
        <v>99</v>
      </c>
      <c r="M681" s="16">
        <v>43020</v>
      </c>
      <c r="N681" s="16">
        <v>6453</v>
      </c>
      <c r="O681" s="16">
        <v>36567</v>
      </c>
      <c r="P681" s="16">
        <v>15057</v>
      </c>
      <c r="Q681" s="14">
        <v>2013</v>
      </c>
      <c r="R681" s="18">
        <v>41579</v>
      </c>
      <c r="S681" t="str">
        <f t="shared" si="10"/>
        <v>Nov</v>
      </c>
    </row>
    <row r="682" spans="1:19" ht="15.75" customHeight="1">
      <c r="A682" s="14" t="s">
        <v>503</v>
      </c>
      <c r="B682" s="14" t="s">
        <v>35</v>
      </c>
      <c r="C682" s="14" t="s">
        <v>36</v>
      </c>
      <c r="D682" s="14" t="s">
        <v>43</v>
      </c>
      <c r="E682" s="14" t="s">
        <v>44</v>
      </c>
      <c r="F682" s="14" t="s">
        <v>81</v>
      </c>
      <c r="G682" s="15">
        <v>10</v>
      </c>
      <c r="H682" s="15">
        <v>20</v>
      </c>
      <c r="I682" s="14">
        <v>914</v>
      </c>
      <c r="J682" s="16">
        <v>9140</v>
      </c>
      <c r="K682" s="17">
        <v>0.15</v>
      </c>
      <c r="L682" s="16" t="s">
        <v>99</v>
      </c>
      <c r="M682" s="16">
        <v>18280</v>
      </c>
      <c r="N682" s="16">
        <v>2742</v>
      </c>
      <c r="O682" s="16">
        <v>15538</v>
      </c>
      <c r="P682" s="16">
        <v>6398</v>
      </c>
      <c r="Q682" s="14">
        <v>2014</v>
      </c>
      <c r="R682" s="18">
        <v>41974</v>
      </c>
      <c r="S682" t="str">
        <f t="shared" si="10"/>
        <v>Dec</v>
      </c>
    </row>
    <row r="683" spans="1:19" ht="15.75" customHeight="1">
      <c r="A683" s="14" t="s">
        <v>169</v>
      </c>
      <c r="B683" s="14" t="s">
        <v>31</v>
      </c>
      <c r="C683" s="14" t="s">
        <v>32</v>
      </c>
      <c r="D683" s="14" t="s">
        <v>39</v>
      </c>
      <c r="E683" s="14" t="s">
        <v>40</v>
      </c>
      <c r="F683" s="14" t="s">
        <v>81</v>
      </c>
      <c r="G683" s="15">
        <v>10</v>
      </c>
      <c r="H683" s="15">
        <v>20</v>
      </c>
      <c r="I683" s="14">
        <v>293</v>
      </c>
      <c r="J683" s="16">
        <v>2930</v>
      </c>
      <c r="K683" s="17">
        <v>0.15</v>
      </c>
      <c r="L683" s="16" t="s">
        <v>99</v>
      </c>
      <c r="M683" s="16">
        <v>5860</v>
      </c>
      <c r="N683" s="16">
        <v>879</v>
      </c>
      <c r="O683" s="16">
        <v>4981</v>
      </c>
      <c r="P683" s="16">
        <v>2051</v>
      </c>
      <c r="Q683" s="14">
        <v>2014</v>
      </c>
      <c r="R683" s="18">
        <v>41974</v>
      </c>
      <c r="S683" t="str">
        <f t="shared" si="10"/>
        <v>Dec</v>
      </c>
    </row>
    <row r="684" spans="1:19" ht="15.75" customHeight="1">
      <c r="A684" s="14" t="s">
        <v>504</v>
      </c>
      <c r="B684" s="14" t="s">
        <v>33</v>
      </c>
      <c r="C684" s="14" t="s">
        <v>34</v>
      </c>
      <c r="D684" s="14" t="s">
        <v>43</v>
      </c>
      <c r="E684" s="14" t="s">
        <v>44</v>
      </c>
      <c r="F684" s="14" t="s">
        <v>82</v>
      </c>
      <c r="G684" s="15">
        <v>120</v>
      </c>
      <c r="H684" s="15">
        <v>180</v>
      </c>
      <c r="I684" s="14">
        <v>500</v>
      </c>
      <c r="J684" s="16">
        <v>60000</v>
      </c>
      <c r="K684" s="17">
        <v>0.15</v>
      </c>
      <c r="L684" s="16" t="s">
        <v>99</v>
      </c>
      <c r="M684" s="16">
        <v>90000</v>
      </c>
      <c r="N684" s="16">
        <v>13500</v>
      </c>
      <c r="O684" s="16">
        <v>76500</v>
      </c>
      <c r="P684" s="16">
        <v>16500</v>
      </c>
      <c r="Q684" s="14">
        <v>2014</v>
      </c>
      <c r="R684" s="18">
        <v>41699</v>
      </c>
      <c r="S684" t="str">
        <f t="shared" si="10"/>
        <v>Mar</v>
      </c>
    </row>
    <row r="685" spans="1:19" ht="15.75" customHeight="1">
      <c r="A685" s="14" t="s">
        <v>505</v>
      </c>
      <c r="B685" s="14" t="s">
        <v>31</v>
      </c>
      <c r="C685" s="14" t="s">
        <v>32</v>
      </c>
      <c r="D685" s="14" t="s">
        <v>41</v>
      </c>
      <c r="E685" s="14" t="s">
        <v>42</v>
      </c>
      <c r="F685" s="14" t="s">
        <v>82</v>
      </c>
      <c r="G685" s="15">
        <v>120</v>
      </c>
      <c r="H685" s="15">
        <v>180</v>
      </c>
      <c r="I685" s="14">
        <v>2826</v>
      </c>
      <c r="J685" s="16">
        <v>339120</v>
      </c>
      <c r="K685" s="17">
        <v>0.15</v>
      </c>
      <c r="L685" s="16" t="s">
        <v>99</v>
      </c>
      <c r="M685" s="16">
        <v>508680</v>
      </c>
      <c r="N685" s="16">
        <v>76302</v>
      </c>
      <c r="O685" s="16">
        <v>432378</v>
      </c>
      <c r="P685" s="16">
        <v>93258</v>
      </c>
      <c r="Q685" s="14">
        <v>2014</v>
      </c>
      <c r="R685" s="18">
        <v>41760</v>
      </c>
      <c r="S685" t="str">
        <f t="shared" si="10"/>
        <v>May</v>
      </c>
    </row>
    <row r="686" spans="1:19" ht="15.75" customHeight="1">
      <c r="A686" s="14" t="s">
        <v>506</v>
      </c>
      <c r="B686" s="14" t="s">
        <v>31</v>
      </c>
      <c r="C686" s="14" t="s">
        <v>32</v>
      </c>
      <c r="D686" s="14" t="s">
        <v>45</v>
      </c>
      <c r="E686" s="14" t="s">
        <v>46</v>
      </c>
      <c r="F686" s="14" t="s">
        <v>82</v>
      </c>
      <c r="G686" s="15">
        <v>120</v>
      </c>
      <c r="H686" s="15">
        <v>180</v>
      </c>
      <c r="I686" s="14">
        <v>663</v>
      </c>
      <c r="J686" s="16">
        <v>79560</v>
      </c>
      <c r="K686" s="17">
        <v>0.15</v>
      </c>
      <c r="L686" s="16" t="s">
        <v>99</v>
      </c>
      <c r="M686" s="16">
        <v>119340</v>
      </c>
      <c r="N686" s="16">
        <v>17901</v>
      </c>
      <c r="O686" s="16">
        <v>101439</v>
      </c>
      <c r="P686" s="16">
        <v>21879</v>
      </c>
      <c r="Q686" s="14">
        <v>2014</v>
      </c>
      <c r="R686" s="18">
        <v>41883</v>
      </c>
      <c r="S686" t="str">
        <f t="shared" si="10"/>
        <v>Sep</v>
      </c>
    </row>
    <row r="687" spans="1:19" ht="15.75" customHeight="1">
      <c r="A687" s="14" t="s">
        <v>507</v>
      </c>
      <c r="B687" s="14" t="s">
        <v>35</v>
      </c>
      <c r="C687" s="14" t="s">
        <v>36</v>
      </c>
      <c r="D687" s="14" t="s">
        <v>47</v>
      </c>
      <c r="E687" s="14" t="s">
        <v>48</v>
      </c>
      <c r="F687" s="14" t="s">
        <v>82</v>
      </c>
      <c r="G687" s="15">
        <v>120</v>
      </c>
      <c r="H687" s="15">
        <v>180</v>
      </c>
      <c r="I687" s="14">
        <v>2574</v>
      </c>
      <c r="J687" s="16">
        <v>308880</v>
      </c>
      <c r="K687" s="17">
        <v>0.15</v>
      </c>
      <c r="L687" s="16" t="s">
        <v>99</v>
      </c>
      <c r="M687" s="16">
        <v>463320</v>
      </c>
      <c r="N687" s="16">
        <v>69498</v>
      </c>
      <c r="O687" s="16">
        <v>393822</v>
      </c>
      <c r="P687" s="16">
        <v>84942</v>
      </c>
      <c r="Q687" s="14">
        <v>2013</v>
      </c>
      <c r="R687" s="18">
        <v>41579</v>
      </c>
      <c r="S687" t="str">
        <f t="shared" si="10"/>
        <v>Nov</v>
      </c>
    </row>
    <row r="688" spans="1:19" ht="15.75" customHeight="1">
      <c r="A688" s="14" t="s">
        <v>508</v>
      </c>
      <c r="B688" s="14" t="s">
        <v>35</v>
      </c>
      <c r="C688" s="14" t="s">
        <v>36</v>
      </c>
      <c r="D688" s="14" t="s">
        <v>45</v>
      </c>
      <c r="E688" s="14" t="s">
        <v>46</v>
      </c>
      <c r="F688" s="14" t="s">
        <v>82</v>
      </c>
      <c r="G688" s="15">
        <v>120</v>
      </c>
      <c r="H688" s="15">
        <v>180</v>
      </c>
      <c r="I688" s="14">
        <v>2438</v>
      </c>
      <c r="J688" s="16">
        <v>292560</v>
      </c>
      <c r="K688" s="17">
        <v>0.15</v>
      </c>
      <c r="L688" s="16" t="s">
        <v>99</v>
      </c>
      <c r="M688" s="16">
        <v>438840</v>
      </c>
      <c r="N688" s="16">
        <v>65826</v>
      </c>
      <c r="O688" s="16">
        <v>373014</v>
      </c>
      <c r="P688" s="16">
        <v>80454</v>
      </c>
      <c r="Q688" s="14">
        <v>2013</v>
      </c>
      <c r="R688" s="18">
        <v>41609</v>
      </c>
      <c r="S688" t="str">
        <f t="shared" si="10"/>
        <v>Dec</v>
      </c>
    </row>
    <row r="689" spans="1:19" ht="15.75" customHeight="1">
      <c r="A689" s="14" t="s">
        <v>503</v>
      </c>
      <c r="B689" s="14" t="s">
        <v>35</v>
      </c>
      <c r="C689" s="14" t="s">
        <v>36</v>
      </c>
      <c r="D689" s="14" t="s">
        <v>43</v>
      </c>
      <c r="E689" s="14" t="s">
        <v>44</v>
      </c>
      <c r="F689" s="14" t="s">
        <v>82</v>
      </c>
      <c r="G689" s="15">
        <v>120</v>
      </c>
      <c r="H689" s="15">
        <v>180</v>
      </c>
      <c r="I689" s="14">
        <v>914</v>
      </c>
      <c r="J689" s="16">
        <v>109680</v>
      </c>
      <c r="K689" s="17">
        <v>0.15</v>
      </c>
      <c r="L689" s="16" t="s">
        <v>99</v>
      </c>
      <c r="M689" s="16">
        <v>164520</v>
      </c>
      <c r="N689" s="16">
        <v>24678</v>
      </c>
      <c r="O689" s="16">
        <v>139842</v>
      </c>
      <c r="P689" s="16">
        <v>30162</v>
      </c>
      <c r="Q689" s="14">
        <v>2014</v>
      </c>
      <c r="R689" s="18">
        <v>41974</v>
      </c>
      <c r="S689" t="str">
        <f t="shared" si="10"/>
        <v>Dec</v>
      </c>
    </row>
    <row r="690" spans="1:19" ht="15.75" customHeight="1">
      <c r="A690" s="14" t="s">
        <v>391</v>
      </c>
      <c r="B690" s="14" t="s">
        <v>27</v>
      </c>
      <c r="C690" s="14" t="s">
        <v>28</v>
      </c>
      <c r="D690" s="14" t="s">
        <v>39</v>
      </c>
      <c r="E690" s="14" t="s">
        <v>40</v>
      </c>
      <c r="F690" s="14" t="s">
        <v>83</v>
      </c>
      <c r="G690" s="15">
        <v>250</v>
      </c>
      <c r="H690" s="15">
        <v>300</v>
      </c>
      <c r="I690" s="14">
        <v>865</v>
      </c>
      <c r="J690" s="16">
        <v>216250</v>
      </c>
      <c r="K690" s="19">
        <v>0.15</v>
      </c>
      <c r="L690" s="16" t="s">
        <v>99</v>
      </c>
      <c r="M690" s="16">
        <v>259500</v>
      </c>
      <c r="N690" s="16">
        <v>38925</v>
      </c>
      <c r="O690" s="16">
        <v>220575</v>
      </c>
      <c r="P690" s="16">
        <v>4325</v>
      </c>
      <c r="Q690" s="14">
        <v>2014</v>
      </c>
      <c r="R690" s="18">
        <v>41821</v>
      </c>
      <c r="S690" t="str">
        <f t="shared" si="10"/>
        <v>Jul</v>
      </c>
    </row>
    <row r="691" spans="1:19" ht="15.75" customHeight="1">
      <c r="A691" s="14" t="s">
        <v>509</v>
      </c>
      <c r="B691" s="14" t="s">
        <v>29</v>
      </c>
      <c r="C691" s="14" t="s">
        <v>30</v>
      </c>
      <c r="D691" s="14" t="s">
        <v>41</v>
      </c>
      <c r="E691" s="14" t="s">
        <v>42</v>
      </c>
      <c r="F691" s="14" t="s">
        <v>83</v>
      </c>
      <c r="G691" s="15">
        <v>250</v>
      </c>
      <c r="H691" s="15">
        <v>300</v>
      </c>
      <c r="I691" s="14">
        <v>492</v>
      </c>
      <c r="J691" s="16">
        <v>123000</v>
      </c>
      <c r="K691" s="17">
        <v>0.15</v>
      </c>
      <c r="L691" s="16" t="s">
        <v>99</v>
      </c>
      <c r="M691" s="16">
        <v>147600</v>
      </c>
      <c r="N691" s="16">
        <v>22140</v>
      </c>
      <c r="O691" s="16">
        <v>125460</v>
      </c>
      <c r="P691" s="16">
        <v>2460</v>
      </c>
      <c r="Q691" s="14">
        <v>2014</v>
      </c>
      <c r="R691" s="18">
        <v>41821</v>
      </c>
      <c r="S691" t="str">
        <f t="shared" si="10"/>
        <v>Jul</v>
      </c>
    </row>
    <row r="692" spans="1:19" ht="15.75" customHeight="1">
      <c r="A692" s="14" t="s">
        <v>306</v>
      </c>
      <c r="B692" s="14" t="s">
        <v>35</v>
      </c>
      <c r="C692" s="14" t="s">
        <v>36</v>
      </c>
      <c r="D692" s="14" t="s">
        <v>39</v>
      </c>
      <c r="E692" s="14" t="s">
        <v>40</v>
      </c>
      <c r="F692" s="14" t="s">
        <v>83</v>
      </c>
      <c r="G692" s="15">
        <v>250</v>
      </c>
      <c r="H692" s="15">
        <v>300</v>
      </c>
      <c r="I692" s="14">
        <v>267</v>
      </c>
      <c r="J692" s="16">
        <v>66750</v>
      </c>
      <c r="K692" s="17">
        <v>0.15</v>
      </c>
      <c r="L692" s="16" t="s">
        <v>99</v>
      </c>
      <c r="M692" s="16">
        <v>80100</v>
      </c>
      <c r="N692" s="16">
        <v>12015</v>
      </c>
      <c r="O692" s="16">
        <v>68085</v>
      </c>
      <c r="P692" s="16">
        <v>1335</v>
      </c>
      <c r="Q692" s="14">
        <v>2013</v>
      </c>
      <c r="R692" s="18">
        <v>41548</v>
      </c>
      <c r="S692" t="str">
        <f t="shared" si="10"/>
        <v>Oct</v>
      </c>
    </row>
    <row r="693" spans="1:19" ht="15.75" customHeight="1">
      <c r="A693" s="14" t="s">
        <v>502</v>
      </c>
      <c r="B693" s="14" t="s">
        <v>29</v>
      </c>
      <c r="C693" s="14" t="s">
        <v>30</v>
      </c>
      <c r="D693" s="14" t="s">
        <v>41</v>
      </c>
      <c r="E693" s="14" t="s">
        <v>42</v>
      </c>
      <c r="F693" s="14" t="s">
        <v>83</v>
      </c>
      <c r="G693" s="15">
        <v>250</v>
      </c>
      <c r="H693" s="15">
        <v>300</v>
      </c>
      <c r="I693" s="14">
        <v>1175</v>
      </c>
      <c r="J693" s="16">
        <v>293750</v>
      </c>
      <c r="K693" s="17">
        <v>0.15</v>
      </c>
      <c r="L693" s="16" t="s">
        <v>99</v>
      </c>
      <c r="M693" s="16">
        <v>352500</v>
      </c>
      <c r="N693" s="16">
        <v>52875</v>
      </c>
      <c r="O693" s="16">
        <v>299625</v>
      </c>
      <c r="P693" s="16">
        <v>5875</v>
      </c>
      <c r="Q693" s="14">
        <v>2014</v>
      </c>
      <c r="R693" s="18">
        <v>41913</v>
      </c>
      <c r="S693" t="str">
        <f t="shared" si="10"/>
        <v>Oct</v>
      </c>
    </row>
    <row r="694" spans="1:19" ht="15.75" customHeight="1">
      <c r="A694" s="14" t="s">
        <v>510</v>
      </c>
      <c r="B694" s="14" t="s">
        <v>27</v>
      </c>
      <c r="C694" s="14" t="s">
        <v>28</v>
      </c>
      <c r="D694" s="14" t="s">
        <v>45</v>
      </c>
      <c r="E694" s="14" t="s">
        <v>46</v>
      </c>
      <c r="F694" s="14" t="s">
        <v>83</v>
      </c>
      <c r="G694" s="15">
        <v>250</v>
      </c>
      <c r="H694" s="15">
        <v>300</v>
      </c>
      <c r="I694" s="14">
        <v>2954</v>
      </c>
      <c r="J694" s="16">
        <v>738500</v>
      </c>
      <c r="K694" s="17">
        <v>0.15</v>
      </c>
      <c r="L694" s="16" t="s">
        <v>99</v>
      </c>
      <c r="M694" s="16">
        <v>886200</v>
      </c>
      <c r="N694" s="16">
        <v>132930</v>
      </c>
      <c r="O694" s="16">
        <v>753270</v>
      </c>
      <c r="P694" s="16">
        <v>14770</v>
      </c>
      <c r="Q694" s="14">
        <v>2013</v>
      </c>
      <c r="R694" s="18">
        <v>41579</v>
      </c>
      <c r="S694" t="str">
        <f t="shared" si="10"/>
        <v>Nov</v>
      </c>
    </row>
    <row r="695" spans="1:19" ht="15.75" customHeight="1">
      <c r="A695" s="14" t="s">
        <v>511</v>
      </c>
      <c r="B695" s="14" t="s">
        <v>29</v>
      </c>
      <c r="C695" s="14" t="s">
        <v>30</v>
      </c>
      <c r="D695" s="14" t="s">
        <v>45</v>
      </c>
      <c r="E695" s="14" t="s">
        <v>46</v>
      </c>
      <c r="F695" s="14" t="s">
        <v>83</v>
      </c>
      <c r="G695" s="15">
        <v>250</v>
      </c>
      <c r="H695" s="15">
        <v>300</v>
      </c>
      <c r="I695" s="14">
        <v>552</v>
      </c>
      <c r="J695" s="16">
        <v>138000</v>
      </c>
      <c r="K695" s="17">
        <v>0.15</v>
      </c>
      <c r="L695" s="16" t="s">
        <v>99</v>
      </c>
      <c r="M695" s="16">
        <v>165600</v>
      </c>
      <c r="N695" s="16">
        <v>24840</v>
      </c>
      <c r="O695" s="16">
        <v>140760</v>
      </c>
      <c r="P695" s="16">
        <v>2760</v>
      </c>
      <c r="Q695" s="14">
        <v>2014</v>
      </c>
      <c r="R695" s="18">
        <v>41944</v>
      </c>
      <c r="S695" t="str">
        <f t="shared" si="10"/>
        <v>Nov</v>
      </c>
    </row>
    <row r="696" spans="1:19" ht="15.75" customHeight="1">
      <c r="A696" s="14" t="s">
        <v>169</v>
      </c>
      <c r="B696" s="14" t="s">
        <v>31</v>
      </c>
      <c r="C696" s="14" t="s">
        <v>32</v>
      </c>
      <c r="D696" s="14" t="s">
        <v>39</v>
      </c>
      <c r="E696" s="14" t="s">
        <v>40</v>
      </c>
      <c r="F696" s="14" t="s">
        <v>83</v>
      </c>
      <c r="G696" s="15">
        <v>250</v>
      </c>
      <c r="H696" s="15">
        <v>300</v>
      </c>
      <c r="I696" s="14">
        <v>293</v>
      </c>
      <c r="J696" s="16">
        <v>73250</v>
      </c>
      <c r="K696" s="17">
        <v>0.15</v>
      </c>
      <c r="L696" s="16" t="s">
        <v>99</v>
      </c>
      <c r="M696" s="16">
        <v>87900</v>
      </c>
      <c r="N696" s="16">
        <v>13185</v>
      </c>
      <c r="O696" s="16">
        <v>74715</v>
      </c>
      <c r="P696" s="16">
        <v>1465</v>
      </c>
      <c r="Q696" s="14">
        <v>2014</v>
      </c>
      <c r="R696" s="18">
        <v>41974</v>
      </c>
      <c r="S696" t="str">
        <f t="shared" si="10"/>
        <v>Dec</v>
      </c>
    </row>
    <row r="697" spans="1:19" ht="15.75" customHeight="1">
      <c r="A697" s="14" t="s">
        <v>512</v>
      </c>
      <c r="B697" s="14" t="s">
        <v>31</v>
      </c>
      <c r="C697" s="14" t="s">
        <v>32</v>
      </c>
      <c r="D697" s="14" t="s">
        <v>47</v>
      </c>
      <c r="E697" s="14" t="s">
        <v>48</v>
      </c>
      <c r="F697" s="14" t="s">
        <v>84</v>
      </c>
      <c r="G697" s="15">
        <v>200</v>
      </c>
      <c r="H697" s="15">
        <v>350</v>
      </c>
      <c r="I697" s="14">
        <v>2475</v>
      </c>
      <c r="J697" s="16">
        <v>495000</v>
      </c>
      <c r="K697" s="17">
        <v>0.15</v>
      </c>
      <c r="L697" s="16" t="s">
        <v>99</v>
      </c>
      <c r="M697" s="16">
        <v>866250</v>
      </c>
      <c r="N697" s="16">
        <v>129937.5</v>
      </c>
      <c r="O697" s="16">
        <v>736312.5</v>
      </c>
      <c r="P697" s="16">
        <v>241312.5</v>
      </c>
      <c r="Q697" s="14">
        <v>2014</v>
      </c>
      <c r="R697" s="18">
        <v>41699</v>
      </c>
      <c r="S697" t="str">
        <f t="shared" si="10"/>
        <v>Mar</v>
      </c>
    </row>
    <row r="698" spans="1:19" ht="15.75" customHeight="1">
      <c r="A698" s="14" t="s">
        <v>499</v>
      </c>
      <c r="B698" s="14" t="s">
        <v>33</v>
      </c>
      <c r="C698" s="14" t="s">
        <v>34</v>
      </c>
      <c r="D698" s="14" t="s">
        <v>47</v>
      </c>
      <c r="E698" s="14" t="s">
        <v>48</v>
      </c>
      <c r="F698" s="14" t="s">
        <v>84</v>
      </c>
      <c r="G698" s="15">
        <v>200</v>
      </c>
      <c r="H698" s="15">
        <v>350</v>
      </c>
      <c r="I698" s="14">
        <v>546</v>
      </c>
      <c r="J698" s="16">
        <v>109200</v>
      </c>
      <c r="K698" s="17">
        <v>0.15</v>
      </c>
      <c r="L698" s="16" t="s">
        <v>99</v>
      </c>
      <c r="M698" s="16">
        <v>191100</v>
      </c>
      <c r="N698" s="16">
        <v>28665</v>
      </c>
      <c r="O698" s="16">
        <v>162435</v>
      </c>
      <c r="P698" s="16">
        <v>53235</v>
      </c>
      <c r="Q698" s="14">
        <v>2014</v>
      </c>
      <c r="R698" s="18">
        <v>41913</v>
      </c>
      <c r="S698" t="str">
        <f t="shared" si="10"/>
        <v>Oct</v>
      </c>
    </row>
    <row r="699" spans="1:19" ht="15.75" customHeight="1">
      <c r="A699" s="14" t="s">
        <v>264</v>
      </c>
      <c r="B699" s="14" t="s">
        <v>33</v>
      </c>
      <c r="C699" s="14" t="s">
        <v>34</v>
      </c>
      <c r="D699" s="14" t="s">
        <v>39</v>
      </c>
      <c r="E699" s="14" t="s">
        <v>40</v>
      </c>
      <c r="F699" s="14" t="s">
        <v>80</v>
      </c>
      <c r="G699" s="15">
        <v>5</v>
      </c>
      <c r="H699" s="15">
        <v>15</v>
      </c>
      <c r="I699" s="14">
        <v>1368</v>
      </c>
      <c r="J699" s="16">
        <v>6840</v>
      </c>
      <c r="K699" s="17">
        <v>0.15000000000000002</v>
      </c>
      <c r="L699" s="16" t="s">
        <v>99</v>
      </c>
      <c r="M699" s="16">
        <v>20520</v>
      </c>
      <c r="N699" s="16">
        <v>3078.0000000000005</v>
      </c>
      <c r="O699" s="16">
        <v>17442</v>
      </c>
      <c r="P699" s="16">
        <v>10602</v>
      </c>
      <c r="Q699" s="14">
        <v>2014</v>
      </c>
      <c r="R699" s="18">
        <v>41671</v>
      </c>
      <c r="S699" t="str">
        <f t="shared" si="10"/>
        <v>Feb</v>
      </c>
    </row>
    <row r="700" spans="1:19" ht="15.75" customHeight="1">
      <c r="A700" s="14" t="s">
        <v>187</v>
      </c>
      <c r="B700" s="14" t="s">
        <v>27</v>
      </c>
      <c r="C700" s="14" t="s">
        <v>28</v>
      </c>
      <c r="D700" s="14" t="s">
        <v>39</v>
      </c>
      <c r="E700" s="14" t="s">
        <v>40</v>
      </c>
      <c r="F700" s="14" t="s">
        <v>81</v>
      </c>
      <c r="G700" s="15">
        <v>10</v>
      </c>
      <c r="H700" s="15">
        <v>20</v>
      </c>
      <c r="I700" s="14">
        <v>723</v>
      </c>
      <c r="J700" s="16">
        <v>7230</v>
      </c>
      <c r="K700" s="17">
        <v>0.15</v>
      </c>
      <c r="L700" s="16" t="s">
        <v>99</v>
      </c>
      <c r="M700" s="16">
        <v>14460</v>
      </c>
      <c r="N700" s="16">
        <v>2169</v>
      </c>
      <c r="O700" s="16">
        <v>12291</v>
      </c>
      <c r="P700" s="16">
        <v>5061</v>
      </c>
      <c r="Q700" s="14">
        <v>2014</v>
      </c>
      <c r="R700" s="18">
        <v>41730</v>
      </c>
      <c r="S700" t="str">
        <f t="shared" si="10"/>
        <v>Apr</v>
      </c>
    </row>
    <row r="701" spans="1:19" ht="15.75" customHeight="1">
      <c r="A701" s="14" t="s">
        <v>513</v>
      </c>
      <c r="B701" s="14" t="s">
        <v>35</v>
      </c>
      <c r="C701" s="14" t="s">
        <v>36</v>
      </c>
      <c r="D701" s="14" t="s">
        <v>43</v>
      </c>
      <c r="E701" s="14" t="s">
        <v>44</v>
      </c>
      <c r="F701" s="14" t="s">
        <v>83</v>
      </c>
      <c r="G701" s="15">
        <v>250</v>
      </c>
      <c r="H701" s="15">
        <v>300</v>
      </c>
      <c r="I701" s="14">
        <v>1806</v>
      </c>
      <c r="J701" s="16">
        <v>451500</v>
      </c>
      <c r="K701" s="17">
        <v>0.15000000000000002</v>
      </c>
      <c r="L701" s="16" t="s">
        <v>99</v>
      </c>
      <c r="M701" s="16">
        <v>541800</v>
      </c>
      <c r="N701" s="16">
        <v>81270.000000000015</v>
      </c>
      <c r="O701" s="16">
        <v>460530</v>
      </c>
      <c r="P701" s="16">
        <v>9030</v>
      </c>
      <c r="Q701" s="14">
        <v>2014</v>
      </c>
      <c r="R701" s="18">
        <v>41760</v>
      </c>
      <c r="S701" t="str">
        <f t="shared" si="10"/>
        <v>May</v>
      </c>
    </row>
    <row r="702" spans="1:19" ht="15.75" customHeight="1">
      <c r="G702" s="20"/>
      <c r="H702" s="20"/>
      <c r="J702" s="21"/>
      <c r="K702" s="22"/>
      <c r="L702" s="24"/>
      <c r="M702" s="24"/>
      <c r="N702" s="24"/>
      <c r="O702" s="24"/>
      <c r="P702" s="23"/>
      <c r="Q702" s="23"/>
      <c r="R702" s="25"/>
    </row>
    <row r="703" spans="1:19" ht="15.75" customHeight="1">
      <c r="G703" s="20"/>
      <c r="H703" s="20"/>
      <c r="J703" s="21"/>
      <c r="K703" s="22"/>
      <c r="L703" s="24"/>
      <c r="M703" s="24"/>
      <c r="N703" s="24"/>
      <c r="O703" s="24"/>
      <c r="P703" s="23"/>
      <c r="Q703" s="23"/>
      <c r="R703" s="25"/>
    </row>
    <row r="704" spans="1:19" ht="15.75" customHeight="1">
      <c r="G704" s="20"/>
      <c r="H704" s="20"/>
      <c r="J704" s="21"/>
      <c r="K704" s="22"/>
      <c r="L704" s="24"/>
      <c r="M704" s="24"/>
      <c r="N704" s="24"/>
      <c r="O704" s="24"/>
      <c r="P704" s="23"/>
      <c r="Q704" s="23"/>
      <c r="R704" s="25"/>
    </row>
    <row r="705" spans="7:18" ht="15.75" customHeight="1">
      <c r="G705" s="20"/>
      <c r="H705" s="20"/>
      <c r="J705" s="21"/>
      <c r="K705" s="22"/>
      <c r="L705" s="24"/>
      <c r="M705" s="24"/>
      <c r="N705" s="24"/>
      <c r="O705" s="24"/>
      <c r="P705" s="23"/>
      <c r="Q705" s="23"/>
      <c r="R705" s="25"/>
    </row>
    <row r="706" spans="7:18" ht="15.75" customHeight="1">
      <c r="G706" s="20"/>
      <c r="H706" s="20"/>
      <c r="J706" s="21"/>
      <c r="K706" s="22"/>
      <c r="L706" s="24"/>
      <c r="M706" s="24"/>
      <c r="N706" s="24"/>
      <c r="O706" s="24"/>
      <c r="P706" s="23"/>
      <c r="Q706" s="23"/>
      <c r="R706" s="25"/>
    </row>
    <row r="707" spans="7:18" ht="15.75" customHeight="1">
      <c r="G707" s="20"/>
      <c r="H707" s="20"/>
      <c r="J707" s="21"/>
      <c r="K707" s="22"/>
      <c r="L707" s="24"/>
      <c r="M707" s="24"/>
      <c r="N707" s="24"/>
      <c r="O707" s="24"/>
      <c r="P707" s="23"/>
      <c r="Q707" s="23"/>
      <c r="R707" s="25"/>
    </row>
    <row r="708" spans="7:18" ht="15.75" customHeight="1">
      <c r="G708" s="20"/>
      <c r="H708" s="20"/>
      <c r="J708" s="21"/>
      <c r="K708" s="22"/>
      <c r="L708" s="24"/>
      <c r="M708" s="24"/>
      <c r="N708" s="24"/>
      <c r="O708" s="24"/>
      <c r="P708" s="23"/>
      <c r="Q708" s="23"/>
      <c r="R708" s="25"/>
    </row>
    <row r="709" spans="7:18" ht="15.75" customHeight="1">
      <c r="G709" s="20"/>
      <c r="H709" s="20"/>
      <c r="J709" s="21"/>
      <c r="K709" s="22"/>
      <c r="L709" s="24"/>
      <c r="M709" s="24"/>
      <c r="N709" s="24"/>
      <c r="O709" s="24"/>
      <c r="P709" s="23"/>
      <c r="Q709" s="23"/>
      <c r="R709" s="25"/>
    </row>
    <row r="710" spans="7:18" ht="15.75" customHeight="1">
      <c r="G710" s="20"/>
      <c r="H710" s="20"/>
      <c r="J710" s="21"/>
      <c r="K710" s="22"/>
      <c r="L710" s="24"/>
      <c r="M710" s="24"/>
      <c r="N710" s="24"/>
      <c r="O710" s="24"/>
      <c r="P710" s="23"/>
      <c r="Q710" s="23"/>
      <c r="R710" s="25"/>
    </row>
    <row r="711" spans="7:18" ht="15.75" customHeight="1">
      <c r="G711" s="20"/>
      <c r="H711" s="20"/>
      <c r="J711" s="21"/>
      <c r="K711" s="22"/>
      <c r="L711" s="24"/>
      <c r="M711" s="24"/>
      <c r="N711" s="24"/>
      <c r="O711" s="24"/>
      <c r="P711" s="23"/>
      <c r="Q711" s="23"/>
      <c r="R711" s="25"/>
    </row>
    <row r="712" spans="7:18" ht="15.75" customHeight="1">
      <c r="G712" s="20"/>
      <c r="H712" s="20"/>
      <c r="J712" s="21"/>
      <c r="K712" s="22"/>
      <c r="L712" s="24"/>
      <c r="M712" s="24"/>
      <c r="N712" s="24"/>
      <c r="O712" s="24"/>
      <c r="P712" s="23"/>
      <c r="Q712" s="23"/>
      <c r="R712" s="25"/>
    </row>
    <row r="713" spans="7:18" ht="15.75" customHeight="1">
      <c r="G713" s="20"/>
      <c r="H713" s="20"/>
      <c r="J713" s="21"/>
      <c r="K713" s="22"/>
      <c r="L713" s="24"/>
      <c r="M713" s="24"/>
      <c r="N713" s="24"/>
      <c r="O713" s="24"/>
      <c r="P713" s="23"/>
      <c r="Q713" s="23"/>
      <c r="R713" s="25"/>
    </row>
    <row r="714" spans="7:18" ht="15.75" customHeight="1">
      <c r="G714" s="20"/>
      <c r="H714" s="20"/>
      <c r="J714" s="21"/>
      <c r="K714" s="22"/>
      <c r="L714" s="24"/>
      <c r="M714" s="24"/>
      <c r="N714" s="24"/>
      <c r="O714" s="24"/>
      <c r="P714" s="23"/>
      <c r="Q714" s="23"/>
      <c r="R714" s="25"/>
    </row>
    <row r="715" spans="7:18" ht="15.75" customHeight="1">
      <c r="G715" s="20"/>
      <c r="H715" s="20"/>
      <c r="J715" s="21"/>
      <c r="K715" s="22"/>
      <c r="L715" s="24"/>
      <c r="M715" s="24"/>
      <c r="N715" s="24"/>
      <c r="O715" s="24"/>
      <c r="P715" s="23"/>
      <c r="Q715" s="23"/>
      <c r="R715" s="25"/>
    </row>
    <row r="716" spans="7:18" ht="15.75" customHeight="1">
      <c r="G716" s="20"/>
      <c r="H716" s="20"/>
      <c r="J716" s="21"/>
      <c r="K716" s="22"/>
      <c r="L716" s="24"/>
      <c r="M716" s="24"/>
      <c r="N716" s="24"/>
      <c r="O716" s="24"/>
      <c r="P716" s="23"/>
      <c r="Q716" s="23"/>
      <c r="R716" s="25"/>
    </row>
    <row r="717" spans="7:18" ht="15.75" customHeight="1">
      <c r="G717" s="20"/>
      <c r="H717" s="20"/>
      <c r="J717" s="21"/>
      <c r="K717" s="22"/>
      <c r="L717" s="24"/>
      <c r="M717" s="24"/>
      <c r="N717" s="24"/>
      <c r="O717" s="24"/>
      <c r="P717" s="23"/>
      <c r="Q717" s="23"/>
      <c r="R717" s="25"/>
    </row>
    <row r="718" spans="7:18" ht="15.75" customHeight="1">
      <c r="G718" s="20"/>
      <c r="H718" s="20"/>
      <c r="J718" s="21"/>
      <c r="K718" s="22"/>
      <c r="L718" s="24"/>
      <c r="M718" s="24"/>
      <c r="N718" s="24"/>
      <c r="O718" s="24"/>
      <c r="P718" s="23"/>
      <c r="Q718" s="23"/>
      <c r="R718" s="25"/>
    </row>
    <row r="719" spans="7:18" ht="15.75" customHeight="1">
      <c r="G719" s="20"/>
      <c r="H719" s="20"/>
      <c r="J719" s="21"/>
      <c r="K719" s="22"/>
      <c r="L719" s="24"/>
      <c r="M719" s="24"/>
      <c r="N719" s="24"/>
      <c r="O719" s="24"/>
      <c r="P719" s="23"/>
      <c r="Q719" s="23"/>
      <c r="R719" s="25"/>
    </row>
    <row r="720" spans="7:18" ht="15.75" customHeight="1">
      <c r="G720" s="20"/>
      <c r="H720" s="20"/>
      <c r="J720" s="21"/>
      <c r="K720" s="22"/>
      <c r="L720" s="24"/>
      <c r="M720" s="24"/>
      <c r="N720" s="24"/>
      <c r="O720" s="24"/>
      <c r="P720" s="23"/>
      <c r="Q720" s="23"/>
      <c r="R720" s="25"/>
    </row>
    <row r="721" spans="7:18" ht="15.75" customHeight="1">
      <c r="G721" s="20"/>
      <c r="H721" s="20"/>
      <c r="J721" s="21"/>
      <c r="K721" s="22"/>
      <c r="L721" s="24"/>
      <c r="M721" s="24"/>
      <c r="N721" s="24"/>
      <c r="O721" s="24"/>
      <c r="P721" s="23"/>
      <c r="Q721" s="23"/>
      <c r="R721" s="25"/>
    </row>
    <row r="722" spans="7:18" ht="15.75" customHeight="1">
      <c r="G722" s="20"/>
      <c r="H722" s="20"/>
      <c r="J722" s="21"/>
      <c r="K722" s="22"/>
      <c r="L722" s="24"/>
      <c r="M722" s="24"/>
      <c r="N722" s="24"/>
      <c r="O722" s="24"/>
      <c r="P722" s="23"/>
      <c r="Q722" s="23"/>
      <c r="R722" s="25"/>
    </row>
    <row r="723" spans="7:18" ht="15.75" customHeight="1">
      <c r="G723" s="20"/>
      <c r="H723" s="20"/>
      <c r="J723" s="21"/>
      <c r="K723" s="22"/>
      <c r="L723" s="24"/>
      <c r="M723" s="24"/>
      <c r="N723" s="24"/>
      <c r="O723" s="24"/>
      <c r="P723" s="23"/>
      <c r="Q723" s="23"/>
      <c r="R723" s="25"/>
    </row>
    <row r="724" spans="7:18" ht="15.75" customHeight="1">
      <c r="G724" s="20"/>
      <c r="H724" s="20"/>
      <c r="J724" s="21"/>
      <c r="K724" s="22"/>
      <c r="L724" s="24"/>
      <c r="M724" s="24"/>
      <c r="N724" s="24"/>
      <c r="O724" s="24"/>
      <c r="P724" s="23"/>
      <c r="Q724" s="23"/>
      <c r="R724" s="25"/>
    </row>
    <row r="725" spans="7:18" ht="15.75" customHeight="1">
      <c r="G725" s="20"/>
      <c r="H725" s="20"/>
      <c r="J725" s="21"/>
      <c r="K725" s="22"/>
      <c r="L725" s="24"/>
      <c r="M725" s="24"/>
      <c r="N725" s="24"/>
      <c r="O725" s="24"/>
      <c r="P725" s="23"/>
      <c r="Q725" s="23"/>
      <c r="R725" s="25"/>
    </row>
    <row r="726" spans="7:18" ht="15.75" customHeight="1">
      <c r="G726" s="20"/>
      <c r="H726" s="20"/>
      <c r="J726" s="21"/>
      <c r="K726" s="22"/>
      <c r="L726" s="24"/>
      <c r="M726" s="24"/>
      <c r="N726" s="24"/>
      <c r="O726" s="24"/>
      <c r="P726" s="23"/>
      <c r="Q726" s="23"/>
      <c r="R726" s="25"/>
    </row>
    <row r="727" spans="7:18" ht="15.75" customHeight="1">
      <c r="G727" s="20"/>
      <c r="H727" s="20"/>
      <c r="J727" s="21"/>
      <c r="K727" s="22"/>
      <c r="L727" s="24"/>
      <c r="M727" s="24"/>
      <c r="N727" s="24"/>
      <c r="O727" s="24"/>
      <c r="P727" s="23"/>
      <c r="Q727" s="23"/>
      <c r="R727" s="25"/>
    </row>
    <row r="728" spans="7:18" ht="15.75" customHeight="1">
      <c r="G728" s="20"/>
      <c r="H728" s="20"/>
      <c r="J728" s="21"/>
      <c r="K728" s="22"/>
      <c r="L728" s="24"/>
      <c r="M728" s="24"/>
      <c r="N728" s="24"/>
      <c r="O728" s="24"/>
      <c r="P728" s="23"/>
      <c r="Q728" s="23"/>
      <c r="R728" s="25"/>
    </row>
    <row r="729" spans="7:18" ht="15.75" customHeight="1">
      <c r="G729" s="20"/>
      <c r="H729" s="20"/>
      <c r="J729" s="21"/>
      <c r="K729" s="22"/>
      <c r="L729" s="24"/>
      <c r="M729" s="24"/>
      <c r="N729" s="24"/>
      <c r="O729" s="24"/>
      <c r="P729" s="23"/>
      <c r="Q729" s="23"/>
      <c r="R729" s="25"/>
    </row>
    <row r="730" spans="7:18" ht="15.75" customHeight="1">
      <c r="G730" s="20"/>
      <c r="H730" s="20"/>
      <c r="J730" s="21"/>
      <c r="K730" s="22"/>
      <c r="L730" s="24"/>
      <c r="M730" s="24"/>
      <c r="N730" s="24"/>
      <c r="O730" s="24"/>
      <c r="P730" s="23"/>
      <c r="Q730" s="23"/>
      <c r="R730" s="25"/>
    </row>
    <row r="731" spans="7:18" ht="15.75" customHeight="1">
      <c r="G731" s="20"/>
      <c r="H731" s="20"/>
      <c r="J731" s="21"/>
      <c r="K731" s="22"/>
      <c r="L731" s="24"/>
      <c r="M731" s="24"/>
      <c r="N731" s="24"/>
      <c r="O731" s="24"/>
      <c r="P731" s="23"/>
      <c r="Q731" s="23"/>
      <c r="R731" s="25"/>
    </row>
    <row r="732" spans="7:18" ht="15.75" customHeight="1">
      <c r="G732" s="20"/>
      <c r="H732" s="20"/>
      <c r="J732" s="21"/>
      <c r="K732" s="22"/>
      <c r="L732" s="24"/>
      <c r="M732" s="24"/>
      <c r="N732" s="24"/>
      <c r="O732" s="24"/>
      <c r="P732" s="23"/>
      <c r="Q732" s="23"/>
      <c r="R732" s="25"/>
    </row>
    <row r="733" spans="7:18" ht="15.75" customHeight="1">
      <c r="G733" s="20"/>
      <c r="H733" s="20"/>
      <c r="J733" s="21"/>
      <c r="K733" s="22"/>
      <c r="L733" s="24"/>
      <c r="M733" s="24"/>
      <c r="N733" s="24"/>
      <c r="O733" s="24"/>
      <c r="P733" s="23"/>
      <c r="Q733" s="23"/>
      <c r="R733" s="25"/>
    </row>
    <row r="734" spans="7:18" ht="15.75" customHeight="1">
      <c r="G734" s="20"/>
      <c r="H734" s="20"/>
      <c r="J734" s="21"/>
      <c r="K734" s="22"/>
      <c r="L734" s="24"/>
      <c r="M734" s="24"/>
      <c r="N734" s="24"/>
      <c r="O734" s="24"/>
      <c r="P734" s="23"/>
      <c r="Q734" s="23"/>
      <c r="R734" s="25"/>
    </row>
    <row r="735" spans="7:18" ht="15.75" customHeight="1">
      <c r="G735" s="20"/>
      <c r="H735" s="20"/>
      <c r="J735" s="21"/>
      <c r="K735" s="22"/>
      <c r="L735" s="24"/>
      <c r="M735" s="24"/>
      <c r="N735" s="24"/>
      <c r="O735" s="24"/>
      <c r="P735" s="23"/>
      <c r="Q735" s="23"/>
      <c r="R735" s="25"/>
    </row>
    <row r="736" spans="7:18" ht="15.75" customHeight="1">
      <c r="G736" s="20"/>
      <c r="H736" s="20"/>
      <c r="J736" s="21"/>
      <c r="K736" s="22"/>
      <c r="L736" s="24"/>
      <c r="M736" s="24"/>
      <c r="N736" s="24"/>
      <c r="O736" s="24"/>
      <c r="P736" s="23"/>
      <c r="Q736" s="23"/>
      <c r="R736" s="25"/>
    </row>
    <row r="737" spans="7:18" ht="15.75" customHeight="1">
      <c r="G737" s="20"/>
      <c r="H737" s="20"/>
      <c r="J737" s="21"/>
      <c r="K737" s="22"/>
      <c r="L737" s="24"/>
      <c r="M737" s="24"/>
      <c r="N737" s="24"/>
      <c r="O737" s="24"/>
      <c r="P737" s="23"/>
      <c r="Q737" s="23"/>
      <c r="R737" s="25"/>
    </row>
    <row r="738" spans="7:18" ht="15.75" customHeight="1">
      <c r="G738" s="20"/>
      <c r="H738" s="20"/>
      <c r="J738" s="21"/>
      <c r="K738" s="22"/>
      <c r="L738" s="24"/>
      <c r="M738" s="24"/>
      <c r="N738" s="24"/>
      <c r="O738" s="24"/>
      <c r="P738" s="23"/>
      <c r="Q738" s="23"/>
      <c r="R738" s="25"/>
    </row>
    <row r="739" spans="7:18" ht="15.75" customHeight="1">
      <c r="G739" s="20"/>
      <c r="H739" s="20"/>
      <c r="J739" s="21"/>
      <c r="K739" s="22"/>
      <c r="L739" s="24"/>
      <c r="M739" s="24"/>
      <c r="N739" s="24"/>
      <c r="O739" s="24"/>
      <c r="P739" s="23"/>
      <c r="Q739" s="23"/>
      <c r="R739" s="25"/>
    </row>
    <row r="740" spans="7:18" ht="15.75" customHeight="1">
      <c r="G740" s="20"/>
      <c r="H740" s="20"/>
      <c r="J740" s="21"/>
      <c r="K740" s="22"/>
      <c r="L740" s="24"/>
      <c r="M740" s="24"/>
      <c r="N740" s="24"/>
      <c r="O740" s="24"/>
      <c r="P740" s="23"/>
      <c r="Q740" s="23"/>
      <c r="R740" s="25"/>
    </row>
    <row r="741" spans="7:18" ht="15.75" customHeight="1">
      <c r="G741" s="20"/>
      <c r="H741" s="20"/>
      <c r="J741" s="21"/>
      <c r="K741" s="22"/>
      <c r="L741" s="24"/>
      <c r="M741" s="24"/>
      <c r="N741" s="24"/>
      <c r="O741" s="24"/>
      <c r="P741" s="23"/>
      <c r="Q741" s="23"/>
      <c r="R741" s="25"/>
    </row>
    <row r="742" spans="7:18" ht="15.75" customHeight="1">
      <c r="G742" s="20"/>
      <c r="H742" s="20"/>
      <c r="J742" s="21"/>
      <c r="K742" s="22"/>
      <c r="L742" s="24"/>
      <c r="M742" s="24"/>
      <c r="N742" s="24"/>
      <c r="O742" s="24"/>
      <c r="P742" s="23"/>
      <c r="Q742" s="23"/>
      <c r="R742" s="25"/>
    </row>
    <row r="743" spans="7:18" ht="15.75" customHeight="1">
      <c r="G743" s="20"/>
      <c r="H743" s="20"/>
      <c r="J743" s="21"/>
      <c r="K743" s="22"/>
      <c r="L743" s="24"/>
      <c r="M743" s="24"/>
      <c r="N743" s="24"/>
      <c r="O743" s="24"/>
      <c r="P743" s="23"/>
      <c r="Q743" s="23"/>
      <c r="R743" s="25"/>
    </row>
    <row r="744" spans="7:18" ht="15.75" customHeight="1">
      <c r="G744" s="20"/>
      <c r="H744" s="20"/>
      <c r="J744" s="21"/>
      <c r="K744" s="22"/>
      <c r="L744" s="24"/>
      <c r="M744" s="24"/>
      <c r="N744" s="24"/>
      <c r="O744" s="24"/>
      <c r="P744" s="23"/>
      <c r="Q744" s="23"/>
      <c r="R744" s="25"/>
    </row>
    <row r="745" spans="7:18" ht="15.75" customHeight="1">
      <c r="G745" s="20"/>
      <c r="H745" s="20"/>
      <c r="J745" s="21"/>
      <c r="K745" s="22"/>
      <c r="L745" s="24"/>
      <c r="M745" s="24"/>
      <c r="N745" s="24"/>
      <c r="O745" s="24"/>
      <c r="P745" s="23"/>
      <c r="Q745" s="23"/>
      <c r="R745" s="25"/>
    </row>
    <row r="746" spans="7:18" ht="15.75" customHeight="1">
      <c r="G746" s="20"/>
      <c r="H746" s="20"/>
      <c r="J746" s="21"/>
      <c r="K746" s="22"/>
      <c r="L746" s="24"/>
      <c r="M746" s="24"/>
      <c r="N746" s="24"/>
      <c r="O746" s="24"/>
      <c r="P746" s="23"/>
      <c r="Q746" s="23"/>
      <c r="R746" s="25"/>
    </row>
    <row r="747" spans="7:18" ht="15.75" customHeight="1">
      <c r="G747" s="20"/>
      <c r="H747" s="20"/>
      <c r="J747" s="21"/>
      <c r="K747" s="22"/>
      <c r="L747" s="24"/>
      <c r="M747" s="24"/>
      <c r="N747" s="24"/>
      <c r="O747" s="24"/>
      <c r="P747" s="23"/>
      <c r="Q747" s="23"/>
      <c r="R747" s="25"/>
    </row>
    <row r="748" spans="7:18" ht="15.75" customHeight="1">
      <c r="G748" s="20"/>
      <c r="H748" s="20"/>
      <c r="J748" s="21"/>
      <c r="K748" s="22"/>
      <c r="L748" s="24"/>
      <c r="M748" s="24"/>
      <c r="N748" s="24"/>
      <c r="O748" s="24"/>
      <c r="P748" s="23"/>
      <c r="Q748" s="23"/>
      <c r="R748" s="25"/>
    </row>
    <row r="749" spans="7:18" ht="15.75" customHeight="1">
      <c r="G749" s="20"/>
      <c r="H749" s="20"/>
      <c r="J749" s="21"/>
      <c r="K749" s="22"/>
      <c r="L749" s="24"/>
      <c r="M749" s="24"/>
      <c r="N749" s="24"/>
      <c r="O749" s="24"/>
      <c r="P749" s="23"/>
      <c r="Q749" s="23"/>
      <c r="R749" s="25"/>
    </row>
    <row r="750" spans="7:18" ht="15.75" customHeight="1">
      <c r="G750" s="20"/>
      <c r="H750" s="20"/>
      <c r="J750" s="21"/>
      <c r="K750" s="22"/>
      <c r="L750" s="24"/>
      <c r="M750" s="24"/>
      <c r="N750" s="24"/>
      <c r="O750" s="24"/>
      <c r="P750" s="23"/>
      <c r="Q750" s="23"/>
      <c r="R750" s="25"/>
    </row>
    <row r="751" spans="7:18" ht="15.75" customHeight="1">
      <c r="G751" s="20"/>
      <c r="H751" s="20"/>
      <c r="J751" s="21"/>
      <c r="K751" s="22"/>
      <c r="L751" s="24"/>
      <c r="M751" s="24"/>
      <c r="N751" s="24"/>
      <c r="O751" s="24"/>
      <c r="P751" s="23"/>
      <c r="Q751" s="23"/>
      <c r="R751" s="25"/>
    </row>
    <row r="752" spans="7:18" ht="15.75" customHeight="1">
      <c r="G752" s="20"/>
      <c r="H752" s="20"/>
      <c r="J752" s="21"/>
      <c r="K752" s="22"/>
      <c r="L752" s="24"/>
      <c r="M752" s="24"/>
      <c r="N752" s="24"/>
      <c r="O752" s="24"/>
      <c r="P752" s="23"/>
      <c r="Q752" s="23"/>
      <c r="R752" s="25"/>
    </row>
    <row r="753" spans="7:18" ht="15.75" customHeight="1">
      <c r="G753" s="20"/>
      <c r="H753" s="20"/>
      <c r="J753" s="21"/>
      <c r="K753" s="22"/>
      <c r="L753" s="24"/>
      <c r="M753" s="24"/>
      <c r="N753" s="24"/>
      <c r="O753" s="24"/>
      <c r="P753" s="23"/>
      <c r="Q753" s="23"/>
      <c r="R753" s="25"/>
    </row>
    <row r="754" spans="7:18" ht="15.75" customHeight="1">
      <c r="G754" s="20"/>
      <c r="H754" s="20"/>
      <c r="J754" s="21"/>
      <c r="K754" s="22"/>
      <c r="L754" s="24"/>
      <c r="M754" s="24"/>
      <c r="N754" s="24"/>
      <c r="O754" s="24"/>
      <c r="P754" s="23"/>
      <c r="Q754" s="23"/>
      <c r="R754" s="25"/>
    </row>
    <row r="755" spans="7:18" ht="15.75" customHeight="1">
      <c r="G755" s="20"/>
      <c r="H755" s="20"/>
      <c r="J755" s="21"/>
      <c r="K755" s="22"/>
      <c r="L755" s="24"/>
      <c r="M755" s="24"/>
      <c r="N755" s="24"/>
      <c r="O755" s="24"/>
      <c r="P755" s="23"/>
      <c r="Q755" s="23"/>
      <c r="R755" s="25"/>
    </row>
    <row r="756" spans="7:18" ht="15.75" customHeight="1">
      <c r="G756" s="20"/>
      <c r="H756" s="20"/>
      <c r="J756" s="21"/>
      <c r="K756" s="22"/>
      <c r="L756" s="24"/>
      <c r="M756" s="24"/>
      <c r="N756" s="24"/>
      <c r="O756" s="24"/>
      <c r="P756" s="23"/>
      <c r="Q756" s="23"/>
      <c r="R756" s="25"/>
    </row>
    <row r="757" spans="7:18" ht="15.75" customHeight="1">
      <c r="G757" s="20"/>
      <c r="H757" s="20"/>
      <c r="J757" s="21"/>
      <c r="K757" s="22"/>
      <c r="L757" s="24"/>
      <c r="M757" s="24"/>
      <c r="N757" s="24"/>
      <c r="O757" s="24"/>
      <c r="P757" s="23"/>
      <c r="Q757" s="23"/>
      <c r="R757" s="25"/>
    </row>
    <row r="758" spans="7:18" ht="15.75" customHeight="1">
      <c r="G758" s="20"/>
      <c r="H758" s="20"/>
      <c r="J758" s="21"/>
      <c r="K758" s="22"/>
      <c r="L758" s="24"/>
      <c r="M758" s="24"/>
      <c r="N758" s="24"/>
      <c r="O758" s="24"/>
      <c r="P758" s="23"/>
      <c r="Q758" s="23"/>
      <c r="R758" s="25"/>
    </row>
    <row r="759" spans="7:18" ht="15.75" customHeight="1">
      <c r="G759" s="20"/>
      <c r="H759" s="20"/>
      <c r="J759" s="21"/>
      <c r="K759" s="22"/>
      <c r="L759" s="24"/>
      <c r="M759" s="24"/>
      <c r="N759" s="24"/>
      <c r="O759" s="24"/>
      <c r="P759" s="23"/>
      <c r="Q759" s="23"/>
      <c r="R759" s="25"/>
    </row>
    <row r="760" spans="7:18" ht="15.75" customHeight="1">
      <c r="G760" s="20"/>
      <c r="H760" s="20"/>
      <c r="J760" s="21"/>
      <c r="K760" s="22"/>
      <c r="L760" s="24"/>
      <c r="M760" s="24"/>
      <c r="N760" s="24"/>
      <c r="O760" s="24"/>
      <c r="P760" s="23"/>
      <c r="Q760" s="23"/>
      <c r="R760" s="25"/>
    </row>
    <row r="761" spans="7:18" ht="15.75" customHeight="1">
      <c r="G761" s="20"/>
      <c r="H761" s="20"/>
      <c r="J761" s="21"/>
      <c r="K761" s="22"/>
      <c r="L761" s="24"/>
      <c r="M761" s="24"/>
      <c r="N761" s="24"/>
      <c r="O761" s="24"/>
      <c r="P761" s="23"/>
      <c r="Q761" s="23"/>
      <c r="R761" s="25"/>
    </row>
    <row r="762" spans="7:18" ht="15.75" customHeight="1">
      <c r="G762" s="20"/>
      <c r="H762" s="20"/>
      <c r="J762" s="21"/>
      <c r="K762" s="22"/>
      <c r="L762" s="24"/>
      <c r="M762" s="24"/>
      <c r="N762" s="24"/>
      <c r="O762" s="24"/>
      <c r="P762" s="23"/>
      <c r="Q762" s="23"/>
      <c r="R762" s="25"/>
    </row>
    <row r="763" spans="7:18" ht="15.75" customHeight="1">
      <c r="G763" s="20"/>
      <c r="H763" s="20"/>
      <c r="J763" s="21"/>
      <c r="K763" s="22"/>
      <c r="L763" s="24"/>
      <c r="M763" s="24"/>
      <c r="N763" s="24"/>
      <c r="O763" s="24"/>
      <c r="P763" s="23"/>
      <c r="Q763" s="23"/>
      <c r="R763" s="25"/>
    </row>
    <row r="764" spans="7:18" ht="15.75" customHeight="1">
      <c r="G764" s="20"/>
      <c r="H764" s="20"/>
      <c r="J764" s="21"/>
      <c r="K764" s="22"/>
      <c r="L764" s="24"/>
      <c r="M764" s="24"/>
      <c r="N764" s="24"/>
      <c r="O764" s="24"/>
      <c r="P764" s="23"/>
      <c r="Q764" s="23"/>
      <c r="R764" s="25"/>
    </row>
    <row r="765" spans="7:18" ht="15.75" customHeight="1">
      <c r="G765" s="20"/>
      <c r="H765" s="20"/>
      <c r="J765" s="21"/>
      <c r="K765" s="22"/>
      <c r="L765" s="24"/>
      <c r="M765" s="24"/>
      <c r="N765" s="24"/>
      <c r="O765" s="24"/>
      <c r="P765" s="23"/>
      <c r="Q765" s="23"/>
      <c r="R765" s="25"/>
    </row>
    <row r="766" spans="7:18" ht="15.75" customHeight="1">
      <c r="G766" s="20"/>
      <c r="H766" s="20"/>
      <c r="J766" s="21"/>
      <c r="K766" s="22"/>
      <c r="L766" s="24"/>
      <c r="M766" s="24"/>
      <c r="N766" s="24"/>
      <c r="O766" s="24"/>
      <c r="P766" s="23"/>
      <c r="Q766" s="23"/>
      <c r="R766" s="25"/>
    </row>
    <row r="767" spans="7:18" ht="15.75" customHeight="1">
      <c r="G767" s="20"/>
      <c r="H767" s="20"/>
      <c r="J767" s="21"/>
      <c r="K767" s="22"/>
      <c r="L767" s="24"/>
      <c r="M767" s="24"/>
      <c r="N767" s="24"/>
      <c r="O767" s="24"/>
      <c r="P767" s="23"/>
      <c r="Q767" s="23"/>
      <c r="R767" s="25"/>
    </row>
    <row r="768" spans="7:18" ht="15.75" customHeight="1">
      <c r="G768" s="20"/>
      <c r="H768" s="20"/>
      <c r="J768" s="21"/>
      <c r="K768" s="22"/>
      <c r="L768" s="24"/>
      <c r="M768" s="24"/>
      <c r="N768" s="24"/>
      <c r="O768" s="24"/>
      <c r="P768" s="23"/>
      <c r="Q768" s="23"/>
      <c r="R768" s="25"/>
    </row>
    <row r="769" spans="7:18" ht="15.75" customHeight="1">
      <c r="G769" s="20"/>
      <c r="H769" s="20"/>
      <c r="J769" s="21"/>
      <c r="K769" s="22"/>
      <c r="L769" s="24"/>
      <c r="M769" s="24"/>
      <c r="N769" s="24"/>
      <c r="O769" s="24"/>
      <c r="P769" s="23"/>
      <c r="Q769" s="23"/>
      <c r="R769" s="25"/>
    </row>
    <row r="770" spans="7:18" ht="15.75" customHeight="1">
      <c r="G770" s="20"/>
      <c r="H770" s="20"/>
      <c r="J770" s="21"/>
      <c r="K770" s="22"/>
      <c r="L770" s="24"/>
      <c r="M770" s="24"/>
      <c r="N770" s="24"/>
      <c r="O770" s="24"/>
      <c r="P770" s="23"/>
      <c r="Q770" s="23"/>
      <c r="R770" s="25"/>
    </row>
    <row r="771" spans="7:18" ht="15.75" customHeight="1">
      <c r="G771" s="20"/>
      <c r="H771" s="20"/>
      <c r="J771" s="21"/>
      <c r="K771" s="22"/>
      <c r="L771" s="24"/>
      <c r="M771" s="24"/>
      <c r="N771" s="24"/>
      <c r="O771" s="24"/>
      <c r="P771" s="23"/>
      <c r="Q771" s="23"/>
      <c r="R771" s="25"/>
    </row>
    <row r="772" spans="7:18" ht="15.75" customHeight="1">
      <c r="G772" s="20"/>
      <c r="H772" s="20"/>
      <c r="J772" s="21"/>
      <c r="K772" s="22"/>
      <c r="L772" s="24"/>
      <c r="M772" s="24"/>
      <c r="N772" s="24"/>
      <c r="O772" s="24"/>
      <c r="P772" s="23"/>
      <c r="Q772" s="23"/>
      <c r="R772" s="25"/>
    </row>
    <row r="773" spans="7:18" ht="15.75" customHeight="1">
      <c r="G773" s="20"/>
      <c r="H773" s="20"/>
      <c r="J773" s="21"/>
      <c r="K773" s="22"/>
      <c r="L773" s="24"/>
      <c r="M773" s="24"/>
      <c r="N773" s="24"/>
      <c r="O773" s="24"/>
      <c r="P773" s="23"/>
      <c r="Q773" s="23"/>
      <c r="R773" s="25"/>
    </row>
    <row r="774" spans="7:18" ht="15.75" customHeight="1">
      <c r="G774" s="20"/>
      <c r="H774" s="20"/>
      <c r="J774" s="21"/>
      <c r="K774" s="22"/>
      <c r="L774" s="24"/>
      <c r="M774" s="24"/>
      <c r="N774" s="24"/>
      <c r="O774" s="24"/>
      <c r="P774" s="23"/>
      <c r="Q774" s="23"/>
      <c r="R774" s="25"/>
    </row>
    <row r="775" spans="7:18" ht="15.75" customHeight="1">
      <c r="G775" s="20"/>
      <c r="H775" s="20"/>
      <c r="J775" s="21"/>
      <c r="K775" s="22"/>
      <c r="L775" s="24"/>
      <c r="M775" s="24"/>
      <c r="N775" s="24"/>
      <c r="O775" s="24"/>
      <c r="P775" s="23"/>
      <c r="Q775" s="23"/>
      <c r="R775" s="25"/>
    </row>
    <row r="776" spans="7:18" ht="15.75" customHeight="1">
      <c r="G776" s="20"/>
      <c r="H776" s="20"/>
      <c r="J776" s="21"/>
      <c r="K776" s="22"/>
      <c r="L776" s="24"/>
      <c r="M776" s="24"/>
      <c r="N776" s="24"/>
      <c r="O776" s="24"/>
      <c r="P776" s="23"/>
      <c r="Q776" s="23"/>
      <c r="R776" s="25"/>
    </row>
    <row r="777" spans="7:18" ht="15.75" customHeight="1">
      <c r="G777" s="20"/>
      <c r="H777" s="20"/>
      <c r="J777" s="21"/>
      <c r="K777" s="22"/>
      <c r="L777" s="24"/>
      <c r="M777" s="24"/>
      <c r="N777" s="24"/>
      <c r="O777" s="24"/>
      <c r="P777" s="23"/>
      <c r="Q777" s="23"/>
      <c r="R777" s="25"/>
    </row>
    <row r="778" spans="7:18" ht="15.75" customHeight="1">
      <c r="G778" s="20"/>
      <c r="H778" s="20"/>
      <c r="J778" s="21"/>
      <c r="K778" s="22"/>
      <c r="L778" s="24"/>
      <c r="M778" s="24"/>
      <c r="N778" s="24"/>
      <c r="O778" s="24"/>
      <c r="P778" s="23"/>
      <c r="Q778" s="23"/>
      <c r="R778" s="25"/>
    </row>
    <row r="779" spans="7:18" ht="15.75" customHeight="1">
      <c r="G779" s="20"/>
      <c r="H779" s="20"/>
      <c r="J779" s="21"/>
      <c r="K779" s="22"/>
      <c r="L779" s="24"/>
      <c r="M779" s="24"/>
      <c r="N779" s="24"/>
      <c r="O779" s="24"/>
      <c r="P779" s="23"/>
      <c r="Q779" s="23"/>
      <c r="R779" s="25"/>
    </row>
    <row r="780" spans="7:18" ht="15.75" customHeight="1">
      <c r="G780" s="20"/>
      <c r="H780" s="20"/>
      <c r="J780" s="21"/>
      <c r="K780" s="22"/>
      <c r="L780" s="24"/>
      <c r="M780" s="24"/>
      <c r="N780" s="24"/>
      <c r="O780" s="24"/>
      <c r="P780" s="23"/>
      <c r="Q780" s="23"/>
      <c r="R780" s="25"/>
    </row>
    <row r="781" spans="7:18" ht="15.75" customHeight="1">
      <c r="G781" s="20"/>
      <c r="H781" s="20"/>
      <c r="J781" s="21"/>
      <c r="K781" s="22"/>
      <c r="L781" s="24"/>
      <c r="M781" s="24"/>
      <c r="N781" s="24"/>
      <c r="O781" s="24"/>
      <c r="P781" s="23"/>
      <c r="Q781" s="23"/>
      <c r="R781" s="25"/>
    </row>
    <row r="782" spans="7:18" ht="15.75" customHeight="1">
      <c r="G782" s="20"/>
      <c r="H782" s="20"/>
      <c r="J782" s="21"/>
      <c r="K782" s="22"/>
      <c r="L782" s="24"/>
      <c r="M782" s="24"/>
      <c r="N782" s="24"/>
      <c r="O782" s="24"/>
      <c r="P782" s="23"/>
      <c r="Q782" s="23"/>
      <c r="R782" s="25"/>
    </row>
    <row r="783" spans="7:18" ht="15.75" customHeight="1">
      <c r="G783" s="20"/>
      <c r="H783" s="20"/>
      <c r="J783" s="21"/>
      <c r="K783" s="22"/>
      <c r="L783" s="24"/>
      <c r="M783" s="24"/>
      <c r="N783" s="24"/>
      <c r="O783" s="24"/>
      <c r="P783" s="23"/>
      <c r="Q783" s="23"/>
      <c r="R783" s="25"/>
    </row>
    <row r="784" spans="7:18" ht="15.75" customHeight="1">
      <c r="G784" s="20"/>
      <c r="H784" s="20"/>
      <c r="J784" s="21"/>
      <c r="K784" s="22"/>
      <c r="L784" s="24"/>
      <c r="M784" s="24"/>
      <c r="N784" s="24"/>
      <c r="O784" s="24"/>
      <c r="P784" s="23"/>
      <c r="Q784" s="23"/>
      <c r="R784" s="25"/>
    </row>
    <row r="785" spans="7:18" ht="15.75" customHeight="1">
      <c r="G785" s="20"/>
      <c r="H785" s="20"/>
      <c r="J785" s="21"/>
      <c r="K785" s="22"/>
      <c r="L785" s="24"/>
      <c r="M785" s="24"/>
      <c r="N785" s="24"/>
      <c r="O785" s="24"/>
      <c r="P785" s="23"/>
      <c r="Q785" s="23"/>
      <c r="R785" s="25"/>
    </row>
    <row r="786" spans="7:18" ht="15.75" customHeight="1">
      <c r="G786" s="20"/>
      <c r="H786" s="20"/>
      <c r="J786" s="21"/>
      <c r="K786" s="22"/>
      <c r="L786" s="24"/>
      <c r="M786" s="24"/>
      <c r="N786" s="24"/>
      <c r="O786" s="24"/>
      <c r="P786" s="23"/>
      <c r="Q786" s="23"/>
      <c r="R786" s="25"/>
    </row>
    <row r="787" spans="7:18" ht="15.75" customHeight="1">
      <c r="G787" s="20"/>
      <c r="H787" s="20"/>
      <c r="J787" s="21"/>
      <c r="K787" s="22"/>
      <c r="L787" s="24"/>
      <c r="M787" s="24"/>
      <c r="N787" s="24"/>
      <c r="O787" s="24"/>
      <c r="P787" s="23"/>
      <c r="Q787" s="23"/>
      <c r="R787" s="25"/>
    </row>
    <row r="788" spans="7:18" ht="15.75" customHeight="1">
      <c r="G788" s="20"/>
      <c r="H788" s="20"/>
      <c r="J788" s="21"/>
      <c r="K788" s="22"/>
      <c r="L788" s="24"/>
      <c r="M788" s="24"/>
      <c r="N788" s="24"/>
      <c r="O788" s="24"/>
      <c r="P788" s="23"/>
      <c r="Q788" s="23"/>
      <c r="R788" s="25"/>
    </row>
    <row r="789" spans="7:18" ht="15.75" customHeight="1">
      <c r="G789" s="20"/>
      <c r="H789" s="20"/>
      <c r="J789" s="21"/>
      <c r="K789" s="22"/>
      <c r="L789" s="24"/>
      <c r="M789" s="24"/>
      <c r="N789" s="24"/>
      <c r="O789" s="24"/>
      <c r="P789" s="23"/>
      <c r="Q789" s="23"/>
      <c r="R789" s="25"/>
    </row>
    <row r="790" spans="7:18" ht="15.75" customHeight="1">
      <c r="G790" s="20"/>
      <c r="H790" s="20"/>
      <c r="J790" s="21"/>
      <c r="K790" s="22"/>
      <c r="L790" s="24"/>
      <c r="M790" s="24"/>
      <c r="N790" s="24"/>
      <c r="O790" s="24"/>
      <c r="P790" s="23"/>
      <c r="Q790" s="23"/>
      <c r="R790" s="25"/>
    </row>
    <row r="791" spans="7:18" ht="15.75" customHeight="1">
      <c r="G791" s="20"/>
      <c r="H791" s="20"/>
      <c r="J791" s="21"/>
      <c r="K791" s="22"/>
      <c r="L791" s="24"/>
      <c r="M791" s="24"/>
      <c r="N791" s="24"/>
      <c r="O791" s="24"/>
      <c r="P791" s="23"/>
      <c r="Q791" s="23"/>
      <c r="R791" s="25"/>
    </row>
    <row r="792" spans="7:18" ht="15.75" customHeight="1">
      <c r="G792" s="20"/>
      <c r="H792" s="20"/>
      <c r="J792" s="21"/>
      <c r="K792" s="22"/>
      <c r="L792" s="24"/>
      <c r="M792" s="24"/>
      <c r="N792" s="24"/>
      <c r="O792" s="24"/>
      <c r="P792" s="23"/>
      <c r="Q792" s="23"/>
      <c r="R792" s="25"/>
    </row>
    <row r="793" spans="7:18" ht="15.75" customHeight="1">
      <c r="G793" s="20"/>
      <c r="H793" s="20"/>
      <c r="J793" s="21"/>
      <c r="K793" s="22"/>
      <c r="L793" s="24"/>
      <c r="M793" s="24"/>
      <c r="N793" s="24"/>
      <c r="O793" s="24"/>
      <c r="P793" s="23"/>
      <c r="Q793" s="23"/>
      <c r="R793" s="25"/>
    </row>
    <row r="794" spans="7:18" ht="15.75" customHeight="1">
      <c r="G794" s="20"/>
      <c r="H794" s="20"/>
      <c r="J794" s="21"/>
      <c r="K794" s="22"/>
      <c r="L794" s="24"/>
      <c r="M794" s="24"/>
      <c r="N794" s="24"/>
      <c r="O794" s="24"/>
      <c r="P794" s="23"/>
      <c r="Q794" s="23"/>
      <c r="R794" s="25"/>
    </row>
    <row r="795" spans="7:18" ht="15.75" customHeight="1">
      <c r="G795" s="20"/>
      <c r="H795" s="20"/>
      <c r="J795" s="21"/>
      <c r="K795" s="22"/>
      <c r="L795" s="24"/>
      <c r="M795" s="24"/>
      <c r="N795" s="24"/>
      <c r="O795" s="24"/>
      <c r="P795" s="23"/>
      <c r="Q795" s="23"/>
      <c r="R795" s="25"/>
    </row>
    <row r="796" spans="7:18" ht="15.75" customHeight="1">
      <c r="G796" s="20"/>
      <c r="H796" s="20"/>
      <c r="J796" s="21"/>
      <c r="K796" s="22"/>
      <c r="L796" s="24"/>
      <c r="M796" s="24"/>
      <c r="N796" s="24"/>
      <c r="O796" s="24"/>
      <c r="P796" s="23"/>
      <c r="Q796" s="23"/>
      <c r="R796" s="25"/>
    </row>
    <row r="797" spans="7:18" ht="15.75" customHeight="1">
      <c r="G797" s="20"/>
      <c r="H797" s="20"/>
      <c r="J797" s="21"/>
      <c r="K797" s="22"/>
      <c r="L797" s="24"/>
      <c r="M797" s="24"/>
      <c r="N797" s="24"/>
      <c r="O797" s="24"/>
      <c r="P797" s="23"/>
      <c r="Q797" s="23"/>
      <c r="R797" s="25"/>
    </row>
    <row r="798" spans="7:18" ht="15.75" customHeight="1">
      <c r="G798" s="20"/>
      <c r="H798" s="20"/>
      <c r="J798" s="21"/>
      <c r="K798" s="22"/>
      <c r="L798" s="24"/>
      <c r="M798" s="24"/>
      <c r="N798" s="24"/>
      <c r="O798" s="24"/>
      <c r="P798" s="23"/>
      <c r="Q798" s="23"/>
      <c r="R798" s="25"/>
    </row>
    <row r="799" spans="7:18" ht="15.75" customHeight="1">
      <c r="G799" s="20"/>
      <c r="H799" s="20"/>
      <c r="J799" s="21"/>
      <c r="K799" s="22"/>
      <c r="L799" s="24"/>
      <c r="M799" s="24"/>
      <c r="N799" s="24"/>
      <c r="O799" s="24"/>
      <c r="P799" s="23"/>
      <c r="Q799" s="23"/>
      <c r="R799" s="25"/>
    </row>
    <row r="800" spans="7:18" ht="15.75" customHeight="1">
      <c r="G800" s="20"/>
      <c r="H800" s="20"/>
      <c r="J800" s="21"/>
      <c r="K800" s="22"/>
      <c r="L800" s="24"/>
      <c r="M800" s="24"/>
      <c r="N800" s="24"/>
      <c r="O800" s="24"/>
      <c r="P800" s="23"/>
      <c r="Q800" s="23"/>
      <c r="R800" s="25"/>
    </row>
    <row r="801" spans="7:18" ht="15.75" customHeight="1">
      <c r="G801" s="20"/>
      <c r="H801" s="20"/>
      <c r="J801" s="21"/>
      <c r="K801" s="22"/>
      <c r="L801" s="24"/>
      <c r="M801" s="24"/>
      <c r="N801" s="24"/>
      <c r="O801" s="24"/>
      <c r="P801" s="23"/>
      <c r="Q801" s="23"/>
      <c r="R801" s="25"/>
    </row>
    <row r="802" spans="7:18" ht="15.75" customHeight="1">
      <c r="G802" s="20"/>
      <c r="H802" s="20"/>
      <c r="J802" s="21"/>
      <c r="K802" s="22"/>
      <c r="L802" s="24"/>
      <c r="M802" s="24"/>
      <c r="N802" s="24"/>
      <c r="O802" s="24"/>
      <c r="P802" s="23"/>
      <c r="Q802" s="23"/>
      <c r="R802" s="25"/>
    </row>
    <row r="803" spans="7:18" ht="15.75" customHeight="1">
      <c r="G803" s="20"/>
      <c r="H803" s="20"/>
      <c r="J803" s="21"/>
      <c r="K803" s="22"/>
      <c r="L803" s="24"/>
      <c r="M803" s="24"/>
      <c r="N803" s="24"/>
      <c r="O803" s="24"/>
      <c r="P803" s="23"/>
      <c r="Q803" s="23"/>
      <c r="R803" s="25"/>
    </row>
    <row r="804" spans="7:18" ht="15.75" customHeight="1">
      <c r="G804" s="20"/>
      <c r="H804" s="20"/>
      <c r="J804" s="21"/>
      <c r="K804" s="22"/>
      <c r="L804" s="24"/>
      <c r="M804" s="24"/>
      <c r="N804" s="24"/>
      <c r="O804" s="24"/>
      <c r="P804" s="23"/>
      <c r="Q804" s="23"/>
      <c r="R804" s="25"/>
    </row>
    <row r="805" spans="7:18" ht="15.75" customHeight="1">
      <c r="G805" s="20"/>
      <c r="H805" s="20"/>
      <c r="J805" s="21"/>
      <c r="K805" s="22"/>
      <c r="L805" s="24"/>
      <c r="M805" s="24"/>
      <c r="N805" s="24"/>
      <c r="O805" s="24"/>
      <c r="P805" s="23"/>
      <c r="Q805" s="23"/>
      <c r="R805" s="25"/>
    </row>
    <row r="806" spans="7:18" ht="15.75" customHeight="1">
      <c r="G806" s="20"/>
      <c r="H806" s="20"/>
      <c r="J806" s="21"/>
      <c r="K806" s="22"/>
      <c r="L806" s="24"/>
      <c r="M806" s="24"/>
      <c r="N806" s="24"/>
      <c r="O806" s="24"/>
      <c r="P806" s="23"/>
      <c r="Q806" s="23"/>
      <c r="R806" s="25"/>
    </row>
    <row r="807" spans="7:18" ht="15.75" customHeight="1">
      <c r="G807" s="20"/>
      <c r="H807" s="20"/>
      <c r="J807" s="21"/>
      <c r="K807" s="22"/>
      <c r="L807" s="24"/>
      <c r="M807" s="24"/>
      <c r="N807" s="24"/>
      <c r="O807" s="24"/>
      <c r="P807" s="23"/>
      <c r="Q807" s="23"/>
      <c r="R807" s="25"/>
    </row>
    <row r="808" spans="7:18" ht="15.75" customHeight="1">
      <c r="G808" s="20"/>
      <c r="H808" s="20"/>
      <c r="J808" s="21"/>
      <c r="K808" s="22"/>
      <c r="L808" s="24"/>
      <c r="M808" s="24"/>
      <c r="N808" s="24"/>
      <c r="O808" s="24"/>
      <c r="P808" s="23"/>
      <c r="Q808" s="23"/>
      <c r="R808" s="25"/>
    </row>
    <row r="809" spans="7:18" ht="15.75" customHeight="1">
      <c r="G809" s="20"/>
      <c r="H809" s="20"/>
      <c r="J809" s="21"/>
      <c r="K809" s="22"/>
      <c r="L809" s="24"/>
      <c r="M809" s="24"/>
      <c r="N809" s="24"/>
      <c r="O809" s="24"/>
      <c r="P809" s="23"/>
      <c r="Q809" s="23"/>
      <c r="R809" s="25"/>
    </row>
    <row r="810" spans="7:18" ht="15.75" customHeight="1">
      <c r="G810" s="20"/>
      <c r="H810" s="20"/>
      <c r="J810" s="21"/>
      <c r="K810" s="22"/>
      <c r="L810" s="24"/>
      <c r="M810" s="24"/>
      <c r="N810" s="24"/>
      <c r="O810" s="24"/>
      <c r="P810" s="23"/>
      <c r="Q810" s="23"/>
      <c r="R810" s="25"/>
    </row>
    <row r="811" spans="7:18" ht="15.75" customHeight="1">
      <c r="G811" s="20"/>
      <c r="H811" s="20"/>
      <c r="J811" s="21"/>
      <c r="K811" s="22"/>
      <c r="L811" s="24"/>
      <c r="M811" s="24"/>
      <c r="N811" s="24"/>
      <c r="O811" s="24"/>
      <c r="P811" s="23"/>
      <c r="Q811" s="23"/>
      <c r="R811" s="25"/>
    </row>
    <row r="812" spans="7:18" ht="15.75" customHeight="1">
      <c r="G812" s="20"/>
      <c r="H812" s="20"/>
      <c r="J812" s="21"/>
      <c r="K812" s="22"/>
      <c r="L812" s="24"/>
      <c r="M812" s="24"/>
      <c r="N812" s="24"/>
      <c r="O812" s="24"/>
      <c r="P812" s="23"/>
      <c r="Q812" s="23"/>
      <c r="R812" s="25"/>
    </row>
    <row r="813" spans="7:18" ht="15.75" customHeight="1">
      <c r="G813" s="20"/>
      <c r="H813" s="20"/>
      <c r="J813" s="21"/>
      <c r="K813" s="22"/>
      <c r="L813" s="24"/>
      <c r="M813" s="24"/>
      <c r="N813" s="24"/>
      <c r="O813" s="24"/>
      <c r="P813" s="23"/>
      <c r="Q813" s="23"/>
      <c r="R813" s="25"/>
    </row>
    <row r="814" spans="7:18" ht="15.75" customHeight="1">
      <c r="G814" s="20"/>
      <c r="H814" s="20"/>
      <c r="J814" s="21"/>
      <c r="K814" s="22"/>
      <c r="L814" s="24"/>
      <c r="M814" s="24"/>
      <c r="N814" s="24"/>
      <c r="O814" s="24"/>
      <c r="P814" s="23"/>
      <c r="Q814" s="23"/>
      <c r="R814" s="25"/>
    </row>
    <row r="815" spans="7:18" ht="15.75" customHeight="1">
      <c r="G815" s="20"/>
      <c r="H815" s="20"/>
      <c r="J815" s="21"/>
      <c r="K815" s="22"/>
      <c r="L815" s="24"/>
      <c r="M815" s="24"/>
      <c r="N815" s="24"/>
      <c r="O815" s="24"/>
      <c r="P815" s="23"/>
      <c r="Q815" s="23"/>
      <c r="R815" s="25"/>
    </row>
    <row r="816" spans="7:18" ht="15.75" customHeight="1">
      <c r="G816" s="20"/>
      <c r="H816" s="20"/>
      <c r="J816" s="21"/>
      <c r="K816" s="22"/>
      <c r="L816" s="24"/>
      <c r="M816" s="24"/>
      <c r="N816" s="24"/>
      <c r="O816" s="24"/>
      <c r="P816" s="23"/>
      <c r="Q816" s="23"/>
      <c r="R816" s="25"/>
    </row>
    <row r="817" spans="7:18" ht="15.75" customHeight="1">
      <c r="G817" s="20"/>
      <c r="H817" s="20"/>
      <c r="J817" s="21"/>
      <c r="K817" s="22"/>
      <c r="L817" s="24"/>
      <c r="M817" s="24"/>
      <c r="N817" s="24"/>
      <c r="O817" s="24"/>
      <c r="P817" s="23"/>
      <c r="Q817" s="23"/>
      <c r="R817" s="25"/>
    </row>
    <row r="818" spans="7:18" ht="15.75" customHeight="1">
      <c r="G818" s="20"/>
      <c r="H818" s="20"/>
      <c r="J818" s="21"/>
      <c r="K818" s="22"/>
      <c r="L818" s="24"/>
      <c r="M818" s="24"/>
      <c r="N818" s="24"/>
      <c r="O818" s="24"/>
      <c r="P818" s="23"/>
      <c r="Q818" s="23"/>
      <c r="R818" s="25"/>
    </row>
    <row r="819" spans="7:18" ht="15.75" customHeight="1">
      <c r="G819" s="20"/>
      <c r="H819" s="20"/>
      <c r="J819" s="21"/>
      <c r="K819" s="22"/>
      <c r="L819" s="24"/>
      <c r="M819" s="24"/>
      <c r="N819" s="24"/>
      <c r="O819" s="24"/>
      <c r="P819" s="23"/>
      <c r="Q819" s="23"/>
      <c r="R819" s="25"/>
    </row>
    <row r="820" spans="7:18" ht="15.75" customHeight="1">
      <c r="G820" s="20"/>
      <c r="H820" s="20"/>
      <c r="J820" s="21"/>
      <c r="K820" s="22"/>
      <c r="L820" s="24"/>
      <c r="M820" s="24"/>
      <c r="N820" s="24"/>
      <c r="O820" s="24"/>
      <c r="P820" s="23"/>
      <c r="Q820" s="23"/>
      <c r="R820" s="25"/>
    </row>
    <row r="821" spans="7:18" ht="15.75" customHeight="1">
      <c r="G821" s="20"/>
      <c r="H821" s="20"/>
      <c r="J821" s="21"/>
      <c r="K821" s="22"/>
      <c r="L821" s="24"/>
      <c r="M821" s="24"/>
      <c r="N821" s="24"/>
      <c r="O821" s="24"/>
      <c r="P821" s="23"/>
      <c r="Q821" s="23"/>
      <c r="R821" s="25"/>
    </row>
    <row r="822" spans="7:18" ht="15.75" customHeight="1">
      <c r="G822" s="20"/>
      <c r="H822" s="20"/>
      <c r="J822" s="21"/>
      <c r="K822" s="22"/>
      <c r="L822" s="24"/>
      <c r="M822" s="24"/>
      <c r="N822" s="24"/>
      <c r="O822" s="24"/>
      <c r="P822" s="23"/>
      <c r="Q822" s="23"/>
      <c r="R822" s="25"/>
    </row>
    <row r="823" spans="7:18" ht="15.75" customHeight="1">
      <c r="G823" s="20"/>
      <c r="H823" s="20"/>
      <c r="J823" s="21"/>
      <c r="K823" s="22"/>
      <c r="L823" s="24"/>
      <c r="M823" s="24"/>
      <c r="N823" s="24"/>
      <c r="O823" s="24"/>
      <c r="P823" s="23"/>
      <c r="Q823" s="23"/>
      <c r="R823" s="25"/>
    </row>
    <row r="824" spans="7:18" ht="15.75" customHeight="1">
      <c r="G824" s="20"/>
      <c r="H824" s="20"/>
      <c r="J824" s="21"/>
      <c r="K824" s="22"/>
      <c r="L824" s="24"/>
      <c r="M824" s="24"/>
      <c r="N824" s="24"/>
      <c r="O824" s="24"/>
      <c r="P824" s="23"/>
      <c r="Q824" s="23"/>
      <c r="R824" s="25"/>
    </row>
    <row r="825" spans="7:18" ht="15.75" customHeight="1">
      <c r="G825" s="20"/>
      <c r="H825" s="20"/>
      <c r="J825" s="21"/>
      <c r="K825" s="22"/>
      <c r="L825" s="24"/>
      <c r="M825" s="24"/>
      <c r="N825" s="24"/>
      <c r="O825" s="24"/>
      <c r="P825" s="23"/>
      <c r="Q825" s="23"/>
      <c r="R825" s="25"/>
    </row>
    <row r="826" spans="7:18" ht="15.75" customHeight="1">
      <c r="G826" s="20"/>
      <c r="H826" s="20"/>
      <c r="J826" s="21"/>
      <c r="K826" s="22"/>
      <c r="L826" s="24"/>
      <c r="M826" s="24"/>
      <c r="N826" s="24"/>
      <c r="O826" s="24"/>
      <c r="P826" s="23"/>
      <c r="Q826" s="23"/>
      <c r="R826" s="25"/>
    </row>
    <row r="827" spans="7:18" ht="15.75" customHeight="1">
      <c r="G827" s="20"/>
      <c r="H827" s="20"/>
      <c r="J827" s="21"/>
      <c r="K827" s="22"/>
      <c r="L827" s="24"/>
      <c r="M827" s="24"/>
      <c r="N827" s="24"/>
      <c r="O827" s="24"/>
      <c r="P827" s="23"/>
      <c r="Q827" s="23"/>
      <c r="R827" s="25"/>
    </row>
    <row r="828" spans="7:18" ht="15.75" customHeight="1">
      <c r="G828" s="20"/>
      <c r="H828" s="20"/>
      <c r="J828" s="21"/>
      <c r="K828" s="22"/>
      <c r="L828" s="24"/>
      <c r="M828" s="24"/>
      <c r="N828" s="24"/>
      <c r="O828" s="24"/>
      <c r="P828" s="23"/>
      <c r="Q828" s="23"/>
      <c r="R828" s="25"/>
    </row>
    <row r="829" spans="7:18" ht="15.75" customHeight="1">
      <c r="G829" s="20"/>
      <c r="H829" s="20"/>
      <c r="J829" s="21"/>
      <c r="K829" s="22"/>
      <c r="L829" s="24"/>
      <c r="M829" s="24"/>
      <c r="N829" s="24"/>
      <c r="O829" s="24"/>
      <c r="P829" s="23"/>
      <c r="Q829" s="23"/>
      <c r="R829" s="25"/>
    </row>
    <row r="830" spans="7:18" ht="15.75" customHeight="1">
      <c r="G830" s="20"/>
      <c r="H830" s="20"/>
      <c r="J830" s="21"/>
      <c r="K830" s="22"/>
      <c r="L830" s="24"/>
      <c r="M830" s="24"/>
      <c r="N830" s="24"/>
      <c r="O830" s="24"/>
      <c r="P830" s="23"/>
      <c r="Q830" s="23"/>
      <c r="R830" s="25"/>
    </row>
    <row r="831" spans="7:18" ht="15.75" customHeight="1">
      <c r="G831" s="20"/>
      <c r="H831" s="20"/>
      <c r="J831" s="21"/>
      <c r="K831" s="22"/>
      <c r="L831" s="24"/>
      <c r="M831" s="24"/>
      <c r="N831" s="24"/>
      <c r="O831" s="24"/>
      <c r="P831" s="23"/>
      <c r="Q831" s="23"/>
      <c r="R831" s="25"/>
    </row>
    <row r="832" spans="7:18" ht="15.75" customHeight="1">
      <c r="G832" s="20"/>
      <c r="H832" s="20"/>
      <c r="J832" s="21"/>
      <c r="K832" s="22"/>
      <c r="L832" s="24"/>
      <c r="M832" s="24"/>
      <c r="N832" s="24"/>
      <c r="O832" s="24"/>
      <c r="P832" s="23"/>
      <c r="Q832" s="23"/>
      <c r="R832" s="25"/>
    </row>
    <row r="833" spans="7:18" ht="15.75" customHeight="1">
      <c r="G833" s="20"/>
      <c r="H833" s="20"/>
      <c r="J833" s="21"/>
      <c r="K833" s="22"/>
      <c r="L833" s="24"/>
      <c r="M833" s="24"/>
      <c r="N833" s="24"/>
      <c r="O833" s="24"/>
      <c r="P833" s="23"/>
      <c r="Q833" s="23"/>
      <c r="R833" s="25"/>
    </row>
    <row r="834" spans="7:18" ht="15.75" customHeight="1">
      <c r="G834" s="20"/>
      <c r="H834" s="20"/>
      <c r="J834" s="21"/>
      <c r="K834" s="22"/>
      <c r="L834" s="24"/>
      <c r="M834" s="24"/>
      <c r="N834" s="24"/>
      <c r="O834" s="24"/>
      <c r="P834" s="23"/>
      <c r="Q834" s="23"/>
      <c r="R834" s="25"/>
    </row>
    <row r="835" spans="7:18" ht="15.75" customHeight="1">
      <c r="G835" s="20"/>
      <c r="H835" s="20"/>
      <c r="J835" s="21"/>
      <c r="K835" s="22"/>
      <c r="L835" s="24"/>
      <c r="M835" s="24"/>
      <c r="N835" s="24"/>
      <c r="O835" s="24"/>
      <c r="P835" s="23"/>
      <c r="Q835" s="23"/>
      <c r="R835" s="25"/>
    </row>
    <row r="836" spans="7:18" ht="15.75" customHeight="1">
      <c r="G836" s="20"/>
      <c r="H836" s="20"/>
      <c r="J836" s="21"/>
      <c r="K836" s="22"/>
      <c r="L836" s="24"/>
      <c r="M836" s="24"/>
      <c r="N836" s="24"/>
      <c r="O836" s="24"/>
      <c r="P836" s="23"/>
      <c r="Q836" s="23"/>
      <c r="R836" s="25"/>
    </row>
    <row r="837" spans="7:18" ht="15.75" customHeight="1">
      <c r="G837" s="20"/>
      <c r="H837" s="20"/>
      <c r="J837" s="21"/>
      <c r="K837" s="22"/>
      <c r="L837" s="24"/>
      <c r="M837" s="24"/>
      <c r="N837" s="24"/>
      <c r="O837" s="24"/>
      <c r="P837" s="23"/>
      <c r="Q837" s="23"/>
      <c r="R837" s="25"/>
    </row>
    <row r="838" spans="7:18" ht="15.75" customHeight="1">
      <c r="G838" s="20"/>
      <c r="H838" s="20"/>
      <c r="J838" s="21"/>
      <c r="K838" s="22"/>
      <c r="L838" s="24"/>
      <c r="M838" s="24"/>
      <c r="N838" s="24"/>
      <c r="O838" s="24"/>
      <c r="P838" s="23"/>
      <c r="Q838" s="23"/>
      <c r="R838" s="25"/>
    </row>
    <row r="839" spans="7:18" ht="15.75" customHeight="1">
      <c r="G839" s="20"/>
      <c r="H839" s="20"/>
      <c r="J839" s="21"/>
      <c r="K839" s="22"/>
      <c r="L839" s="24"/>
      <c r="M839" s="24"/>
      <c r="N839" s="24"/>
      <c r="O839" s="24"/>
      <c r="P839" s="23"/>
      <c r="Q839" s="23"/>
      <c r="R839" s="25"/>
    </row>
    <row r="840" spans="7:18" ht="15.75" customHeight="1">
      <c r="G840" s="20"/>
      <c r="H840" s="20"/>
      <c r="J840" s="21"/>
      <c r="K840" s="22"/>
      <c r="L840" s="24"/>
      <c r="M840" s="24"/>
      <c r="N840" s="24"/>
      <c r="O840" s="24"/>
      <c r="P840" s="23"/>
      <c r="Q840" s="23"/>
      <c r="R840" s="25"/>
    </row>
    <row r="841" spans="7:18" ht="15.75" customHeight="1">
      <c r="G841" s="20"/>
      <c r="H841" s="20"/>
      <c r="J841" s="21"/>
      <c r="K841" s="22"/>
      <c r="L841" s="24"/>
      <c r="M841" s="24"/>
      <c r="N841" s="24"/>
      <c r="O841" s="24"/>
      <c r="P841" s="23"/>
      <c r="Q841" s="23"/>
      <c r="R841" s="25"/>
    </row>
    <row r="842" spans="7:18" ht="15.75" customHeight="1">
      <c r="G842" s="20"/>
      <c r="H842" s="20"/>
      <c r="J842" s="21"/>
      <c r="K842" s="22"/>
      <c r="L842" s="24"/>
      <c r="M842" s="24"/>
      <c r="N842" s="24"/>
      <c r="O842" s="24"/>
      <c r="P842" s="23"/>
      <c r="Q842" s="23"/>
      <c r="R842" s="25"/>
    </row>
    <row r="843" spans="7:18" ht="15.75" customHeight="1">
      <c r="G843" s="20"/>
      <c r="H843" s="20"/>
      <c r="J843" s="21"/>
      <c r="K843" s="22"/>
      <c r="L843" s="24"/>
      <c r="M843" s="24"/>
      <c r="N843" s="24"/>
      <c r="O843" s="24"/>
      <c r="P843" s="23"/>
      <c r="Q843" s="23"/>
      <c r="R843" s="25"/>
    </row>
    <row r="844" spans="7:18" ht="15.75" customHeight="1">
      <c r="G844" s="20"/>
      <c r="H844" s="20"/>
      <c r="J844" s="21"/>
      <c r="K844" s="22"/>
      <c r="L844" s="24"/>
      <c r="M844" s="24"/>
      <c r="N844" s="24"/>
      <c r="O844" s="24"/>
      <c r="P844" s="23"/>
      <c r="Q844" s="23"/>
      <c r="R844" s="25"/>
    </row>
    <row r="845" spans="7:18" ht="15.75" customHeight="1">
      <c r="G845" s="20"/>
      <c r="H845" s="20"/>
      <c r="J845" s="21"/>
      <c r="K845" s="22"/>
      <c r="L845" s="24"/>
      <c r="M845" s="24"/>
      <c r="N845" s="24"/>
      <c r="O845" s="24"/>
      <c r="P845" s="23"/>
      <c r="Q845" s="23"/>
      <c r="R845" s="25"/>
    </row>
    <row r="846" spans="7:18" ht="15.75" customHeight="1">
      <c r="G846" s="20"/>
      <c r="H846" s="20"/>
      <c r="J846" s="21"/>
      <c r="K846" s="22"/>
      <c r="L846" s="24"/>
      <c r="M846" s="24"/>
      <c r="N846" s="24"/>
      <c r="O846" s="24"/>
      <c r="P846" s="23"/>
      <c r="Q846" s="23"/>
      <c r="R846" s="25"/>
    </row>
    <row r="847" spans="7:18" ht="15.75" customHeight="1">
      <c r="G847" s="20"/>
      <c r="H847" s="20"/>
      <c r="J847" s="21"/>
      <c r="K847" s="22"/>
      <c r="L847" s="24"/>
      <c r="M847" s="24"/>
      <c r="N847" s="24"/>
      <c r="O847" s="24"/>
      <c r="P847" s="23"/>
      <c r="Q847" s="23"/>
      <c r="R847" s="25"/>
    </row>
    <row r="848" spans="7:18" ht="15.75" customHeight="1">
      <c r="G848" s="20"/>
      <c r="H848" s="20"/>
      <c r="J848" s="21"/>
      <c r="K848" s="22"/>
      <c r="L848" s="24"/>
      <c r="M848" s="24"/>
      <c r="N848" s="24"/>
      <c r="O848" s="24"/>
      <c r="P848" s="23"/>
      <c r="Q848" s="23"/>
      <c r="R848" s="25"/>
    </row>
    <row r="849" spans="7:18" ht="15.75" customHeight="1">
      <c r="G849" s="20"/>
      <c r="H849" s="20"/>
      <c r="J849" s="21"/>
      <c r="K849" s="22"/>
      <c r="L849" s="24"/>
      <c r="M849" s="24"/>
      <c r="N849" s="24"/>
      <c r="O849" s="24"/>
      <c r="P849" s="23"/>
      <c r="Q849" s="23"/>
      <c r="R849" s="25"/>
    </row>
    <row r="850" spans="7:18" ht="15.75" customHeight="1">
      <c r="G850" s="20"/>
      <c r="H850" s="20"/>
      <c r="J850" s="21"/>
      <c r="K850" s="22"/>
      <c r="L850" s="24"/>
      <c r="M850" s="24"/>
      <c r="N850" s="24"/>
      <c r="O850" s="24"/>
      <c r="P850" s="23"/>
      <c r="Q850" s="23"/>
      <c r="R850" s="25"/>
    </row>
    <row r="851" spans="7:18" ht="15.75" customHeight="1">
      <c r="G851" s="20"/>
      <c r="H851" s="20"/>
      <c r="J851" s="21"/>
      <c r="K851" s="22"/>
      <c r="L851" s="24"/>
      <c r="M851" s="24"/>
      <c r="N851" s="24"/>
      <c r="O851" s="24"/>
      <c r="P851" s="23"/>
      <c r="Q851" s="23"/>
      <c r="R851" s="25"/>
    </row>
    <row r="852" spans="7:18" ht="15.75" customHeight="1">
      <c r="G852" s="20"/>
      <c r="H852" s="20"/>
      <c r="J852" s="21"/>
      <c r="K852" s="22"/>
      <c r="L852" s="24"/>
      <c r="M852" s="24"/>
      <c r="N852" s="24"/>
      <c r="O852" s="24"/>
      <c r="P852" s="23"/>
      <c r="Q852" s="23"/>
      <c r="R852" s="25"/>
    </row>
    <row r="853" spans="7:18" ht="15.75" customHeight="1">
      <c r="G853" s="20"/>
      <c r="H853" s="20"/>
      <c r="J853" s="21"/>
      <c r="K853" s="22"/>
      <c r="L853" s="24"/>
      <c r="M853" s="24"/>
      <c r="N853" s="24"/>
      <c r="O853" s="24"/>
      <c r="P853" s="23"/>
      <c r="Q853" s="23"/>
      <c r="R853" s="25"/>
    </row>
    <row r="854" spans="7:18" ht="15.75" customHeight="1">
      <c r="G854" s="20"/>
      <c r="H854" s="20"/>
      <c r="J854" s="21"/>
      <c r="K854" s="22"/>
      <c r="L854" s="24"/>
      <c r="M854" s="24"/>
      <c r="N854" s="24"/>
      <c r="O854" s="24"/>
      <c r="P854" s="23"/>
      <c r="Q854" s="23"/>
      <c r="R854" s="25"/>
    </row>
    <row r="855" spans="7:18" ht="15.75" customHeight="1">
      <c r="G855" s="20"/>
      <c r="H855" s="20"/>
      <c r="J855" s="21"/>
      <c r="K855" s="22"/>
      <c r="L855" s="24"/>
      <c r="M855" s="24"/>
      <c r="N855" s="24"/>
      <c r="O855" s="24"/>
      <c r="P855" s="23"/>
      <c r="Q855" s="23"/>
      <c r="R855" s="25"/>
    </row>
    <row r="856" spans="7:18" ht="15.75" customHeight="1">
      <c r="G856" s="20"/>
      <c r="H856" s="20"/>
      <c r="J856" s="21"/>
      <c r="K856" s="22"/>
      <c r="L856" s="24"/>
      <c r="M856" s="24"/>
      <c r="N856" s="24"/>
      <c r="O856" s="24"/>
      <c r="P856" s="23"/>
      <c r="Q856" s="23"/>
      <c r="R856" s="25"/>
    </row>
    <row r="857" spans="7:18" ht="15.75" customHeight="1">
      <c r="G857" s="20"/>
      <c r="H857" s="20"/>
      <c r="J857" s="21"/>
      <c r="K857" s="22"/>
      <c r="L857" s="24"/>
      <c r="M857" s="24"/>
      <c r="N857" s="24"/>
      <c r="O857" s="24"/>
      <c r="P857" s="23"/>
      <c r="Q857" s="23"/>
      <c r="R857" s="25"/>
    </row>
    <row r="858" spans="7:18" ht="15.75" customHeight="1">
      <c r="G858" s="20"/>
      <c r="H858" s="20"/>
      <c r="J858" s="21"/>
      <c r="K858" s="22"/>
      <c r="L858" s="24"/>
      <c r="M858" s="24"/>
      <c r="N858" s="24"/>
      <c r="O858" s="24"/>
      <c r="P858" s="23"/>
      <c r="Q858" s="23"/>
      <c r="R858" s="25"/>
    </row>
    <row r="859" spans="7:18" ht="15.75" customHeight="1">
      <c r="G859" s="20"/>
      <c r="H859" s="20"/>
      <c r="J859" s="21"/>
      <c r="K859" s="22"/>
      <c r="L859" s="24"/>
      <c r="M859" s="24"/>
      <c r="N859" s="24"/>
      <c r="O859" s="24"/>
      <c r="P859" s="23"/>
      <c r="Q859" s="23"/>
      <c r="R859" s="25"/>
    </row>
    <row r="860" spans="7:18" ht="15.75" customHeight="1">
      <c r="G860" s="20"/>
      <c r="H860" s="20"/>
      <c r="J860" s="21"/>
      <c r="K860" s="22"/>
      <c r="L860" s="24"/>
      <c r="M860" s="24"/>
      <c r="N860" s="24"/>
      <c r="O860" s="24"/>
      <c r="P860" s="23"/>
      <c r="Q860" s="23"/>
      <c r="R860" s="25"/>
    </row>
    <row r="861" spans="7:18" ht="15.75" customHeight="1">
      <c r="G861" s="20"/>
      <c r="H861" s="20"/>
      <c r="J861" s="21"/>
      <c r="K861" s="22"/>
      <c r="L861" s="24"/>
      <c r="M861" s="24"/>
      <c r="N861" s="24"/>
      <c r="O861" s="24"/>
      <c r="P861" s="23"/>
      <c r="Q861" s="23"/>
      <c r="R861" s="25"/>
    </row>
    <row r="862" spans="7:18" ht="15.75" customHeight="1">
      <c r="G862" s="20"/>
      <c r="H862" s="20"/>
      <c r="J862" s="21"/>
      <c r="K862" s="22"/>
      <c r="L862" s="24"/>
      <c r="M862" s="24"/>
      <c r="N862" s="24"/>
      <c r="O862" s="24"/>
      <c r="P862" s="23"/>
      <c r="Q862" s="23"/>
      <c r="R862" s="25"/>
    </row>
    <row r="863" spans="7:18" ht="15.75" customHeight="1">
      <c r="G863" s="20"/>
      <c r="H863" s="20"/>
      <c r="J863" s="21"/>
      <c r="K863" s="22"/>
      <c r="L863" s="24"/>
      <c r="M863" s="24"/>
      <c r="N863" s="24"/>
      <c r="O863" s="24"/>
      <c r="P863" s="23"/>
      <c r="Q863" s="23"/>
      <c r="R863" s="25"/>
    </row>
    <row r="864" spans="7:18" ht="15.75" customHeight="1">
      <c r="G864" s="20"/>
      <c r="H864" s="20"/>
      <c r="J864" s="21"/>
      <c r="K864" s="22"/>
      <c r="L864" s="24"/>
      <c r="M864" s="24"/>
      <c r="N864" s="24"/>
      <c r="O864" s="24"/>
      <c r="P864" s="23"/>
      <c r="Q864" s="23"/>
      <c r="R864" s="25"/>
    </row>
    <row r="865" spans="7:18" ht="15.75" customHeight="1">
      <c r="G865" s="20"/>
      <c r="H865" s="20"/>
      <c r="J865" s="21"/>
      <c r="K865" s="22"/>
      <c r="L865" s="24"/>
      <c r="M865" s="24"/>
      <c r="N865" s="24"/>
      <c r="O865" s="24"/>
      <c r="P865" s="23"/>
      <c r="Q865" s="23"/>
      <c r="R865" s="25"/>
    </row>
    <row r="866" spans="7:18" ht="15.75" customHeight="1">
      <c r="G866" s="20"/>
      <c r="H866" s="20"/>
      <c r="J866" s="21"/>
      <c r="K866" s="22"/>
      <c r="L866" s="24"/>
      <c r="M866" s="24"/>
      <c r="N866" s="24"/>
      <c r="O866" s="24"/>
      <c r="P866" s="23"/>
      <c r="Q866" s="23"/>
      <c r="R866" s="25"/>
    </row>
    <row r="867" spans="7:18" ht="15.75" customHeight="1">
      <c r="G867" s="20"/>
      <c r="H867" s="20"/>
      <c r="J867" s="21"/>
      <c r="K867" s="22"/>
      <c r="L867" s="24"/>
      <c r="M867" s="24"/>
      <c r="N867" s="24"/>
      <c r="O867" s="24"/>
      <c r="P867" s="23"/>
      <c r="Q867" s="23"/>
      <c r="R867" s="25"/>
    </row>
    <row r="868" spans="7:18" ht="15.75" customHeight="1">
      <c r="G868" s="20"/>
      <c r="H868" s="20"/>
      <c r="J868" s="21"/>
      <c r="K868" s="22"/>
      <c r="L868" s="24"/>
      <c r="M868" s="24"/>
      <c r="N868" s="24"/>
      <c r="O868" s="24"/>
      <c r="P868" s="23"/>
      <c r="Q868" s="23"/>
      <c r="R868" s="25"/>
    </row>
    <row r="869" spans="7:18" ht="15.75" customHeight="1">
      <c r="G869" s="20"/>
      <c r="H869" s="20"/>
      <c r="J869" s="21"/>
      <c r="K869" s="22"/>
      <c r="L869" s="24"/>
      <c r="M869" s="24"/>
      <c r="N869" s="24"/>
      <c r="O869" s="24"/>
      <c r="P869" s="23"/>
      <c r="Q869" s="23"/>
      <c r="R869" s="25"/>
    </row>
    <row r="870" spans="7:18" ht="15.75" customHeight="1">
      <c r="G870" s="20"/>
      <c r="H870" s="20"/>
      <c r="J870" s="21"/>
      <c r="K870" s="22"/>
      <c r="L870" s="24"/>
      <c r="M870" s="24"/>
      <c r="N870" s="24"/>
      <c r="O870" s="24"/>
      <c r="P870" s="23"/>
      <c r="Q870" s="23"/>
      <c r="R870" s="25"/>
    </row>
    <row r="871" spans="7:18" ht="15.75" customHeight="1">
      <c r="G871" s="20"/>
      <c r="H871" s="20"/>
      <c r="J871" s="21"/>
      <c r="K871" s="22"/>
      <c r="L871" s="24"/>
      <c r="M871" s="24"/>
      <c r="N871" s="24"/>
      <c r="O871" s="24"/>
      <c r="P871" s="23"/>
      <c r="Q871" s="23"/>
      <c r="R871" s="25"/>
    </row>
    <row r="872" spans="7:18" ht="15.75" customHeight="1">
      <c r="G872" s="20"/>
      <c r="H872" s="20"/>
      <c r="J872" s="21"/>
      <c r="K872" s="22"/>
      <c r="L872" s="24"/>
      <c r="M872" s="24"/>
      <c r="N872" s="24"/>
      <c r="O872" s="24"/>
      <c r="P872" s="23"/>
      <c r="Q872" s="23"/>
      <c r="R872" s="25"/>
    </row>
    <row r="873" spans="7:18" ht="15.75" customHeight="1">
      <c r="G873" s="20"/>
      <c r="H873" s="20"/>
      <c r="J873" s="21"/>
      <c r="K873" s="22"/>
      <c r="L873" s="24"/>
      <c r="M873" s="24"/>
      <c r="N873" s="24"/>
      <c r="O873" s="24"/>
      <c r="P873" s="23"/>
      <c r="Q873" s="23"/>
      <c r="R873" s="25"/>
    </row>
    <row r="874" spans="7:18" ht="15.75" customHeight="1">
      <c r="G874" s="20"/>
      <c r="H874" s="20"/>
      <c r="J874" s="21"/>
      <c r="K874" s="22"/>
      <c r="L874" s="24"/>
      <c r="M874" s="24"/>
      <c r="N874" s="24"/>
      <c r="O874" s="24"/>
      <c r="P874" s="23"/>
      <c r="Q874" s="23"/>
      <c r="R874" s="25"/>
    </row>
    <row r="875" spans="7:18" ht="15.75" customHeight="1">
      <c r="G875" s="20"/>
      <c r="H875" s="20"/>
      <c r="J875" s="21"/>
      <c r="K875" s="22"/>
      <c r="L875" s="24"/>
      <c r="M875" s="24"/>
      <c r="N875" s="24"/>
      <c r="O875" s="24"/>
      <c r="P875" s="23"/>
      <c r="Q875" s="23"/>
      <c r="R875" s="25"/>
    </row>
    <row r="876" spans="7:18" ht="15.75" customHeight="1">
      <c r="G876" s="20"/>
      <c r="H876" s="20"/>
      <c r="J876" s="21"/>
      <c r="K876" s="22"/>
      <c r="L876" s="24"/>
      <c r="M876" s="24"/>
      <c r="N876" s="24"/>
      <c r="O876" s="24"/>
      <c r="P876" s="23"/>
      <c r="Q876" s="23"/>
      <c r="R876" s="25"/>
    </row>
    <row r="877" spans="7:18" ht="15.75" customHeight="1">
      <c r="G877" s="20"/>
      <c r="H877" s="20"/>
      <c r="J877" s="21"/>
      <c r="K877" s="22"/>
      <c r="L877" s="24"/>
      <c r="M877" s="24"/>
      <c r="N877" s="24"/>
      <c r="O877" s="24"/>
      <c r="P877" s="23"/>
      <c r="Q877" s="23"/>
      <c r="R877" s="25"/>
    </row>
    <row r="878" spans="7:18" ht="15.75" customHeight="1">
      <c r="G878" s="20"/>
      <c r="H878" s="20"/>
      <c r="J878" s="21"/>
      <c r="K878" s="22"/>
      <c r="L878" s="24"/>
      <c r="M878" s="24"/>
      <c r="N878" s="24"/>
      <c r="O878" s="24"/>
      <c r="P878" s="23"/>
      <c r="Q878" s="23"/>
      <c r="R878" s="25"/>
    </row>
    <row r="879" spans="7:18" ht="15.75" customHeight="1">
      <c r="G879" s="20"/>
      <c r="H879" s="20"/>
      <c r="J879" s="21"/>
      <c r="K879" s="22"/>
      <c r="L879" s="24"/>
      <c r="M879" s="24"/>
      <c r="N879" s="24"/>
      <c r="O879" s="24"/>
      <c r="P879" s="23"/>
      <c r="Q879" s="23"/>
      <c r="R879" s="25"/>
    </row>
    <row r="880" spans="7:18" ht="15.75" customHeight="1">
      <c r="G880" s="20"/>
      <c r="H880" s="20"/>
      <c r="J880" s="21"/>
      <c r="K880" s="22"/>
      <c r="L880" s="24"/>
      <c r="M880" s="24"/>
      <c r="N880" s="24"/>
      <c r="O880" s="24"/>
      <c r="P880" s="23"/>
      <c r="Q880" s="23"/>
      <c r="R880" s="25"/>
    </row>
    <row r="881" spans="7:18" ht="15.75" customHeight="1">
      <c r="G881" s="20"/>
      <c r="H881" s="20"/>
      <c r="J881" s="21"/>
      <c r="K881" s="22"/>
      <c r="L881" s="24"/>
      <c r="M881" s="24"/>
      <c r="N881" s="24"/>
      <c r="O881" s="24"/>
      <c r="P881" s="23"/>
      <c r="Q881" s="23"/>
      <c r="R881" s="25"/>
    </row>
    <row r="882" spans="7:18" ht="15.75" customHeight="1">
      <c r="G882" s="20"/>
      <c r="H882" s="20"/>
      <c r="J882" s="21"/>
      <c r="K882" s="22"/>
      <c r="L882" s="24"/>
      <c r="M882" s="24"/>
      <c r="N882" s="24"/>
      <c r="O882" s="24"/>
      <c r="P882" s="23"/>
      <c r="Q882" s="23"/>
      <c r="R882" s="25"/>
    </row>
    <row r="883" spans="7:18" ht="15.75" customHeight="1">
      <c r="G883" s="20"/>
      <c r="H883" s="20"/>
      <c r="J883" s="21"/>
      <c r="K883" s="22"/>
      <c r="L883" s="24"/>
      <c r="M883" s="24"/>
      <c r="N883" s="24"/>
      <c r="O883" s="24"/>
      <c r="P883" s="23"/>
      <c r="Q883" s="23"/>
      <c r="R883" s="25"/>
    </row>
    <row r="884" spans="7:18" ht="15.75" customHeight="1">
      <c r="G884" s="20"/>
      <c r="H884" s="20"/>
      <c r="J884" s="21"/>
      <c r="K884" s="22"/>
      <c r="L884" s="24"/>
      <c r="M884" s="24"/>
      <c r="N884" s="24"/>
      <c r="O884" s="24"/>
      <c r="P884" s="23"/>
      <c r="Q884" s="23"/>
      <c r="R884" s="25"/>
    </row>
    <row r="885" spans="7:18" ht="15.75" customHeight="1">
      <c r="G885" s="20"/>
      <c r="H885" s="20"/>
      <c r="J885" s="21"/>
      <c r="K885" s="22"/>
      <c r="L885" s="24"/>
      <c r="M885" s="24"/>
      <c r="N885" s="24"/>
      <c r="O885" s="24"/>
      <c r="P885" s="23"/>
      <c r="Q885" s="23"/>
      <c r="R885" s="25"/>
    </row>
    <row r="886" spans="7:18" ht="15.75" customHeight="1">
      <c r="G886" s="20"/>
      <c r="H886" s="20"/>
      <c r="J886" s="21"/>
      <c r="K886" s="22"/>
      <c r="L886" s="24"/>
      <c r="M886" s="24"/>
      <c r="N886" s="24"/>
      <c r="O886" s="24"/>
      <c r="P886" s="23"/>
      <c r="Q886" s="23"/>
      <c r="R886" s="25"/>
    </row>
    <row r="887" spans="7:18" ht="15.75" customHeight="1">
      <c r="G887" s="20"/>
      <c r="H887" s="20"/>
      <c r="J887" s="21"/>
      <c r="K887" s="22"/>
      <c r="L887" s="24"/>
      <c r="M887" s="24"/>
      <c r="N887" s="24"/>
      <c r="O887" s="24"/>
      <c r="P887" s="23"/>
      <c r="Q887" s="23"/>
      <c r="R887" s="25"/>
    </row>
    <row r="888" spans="7:18" ht="15.75" customHeight="1">
      <c r="G888" s="20"/>
      <c r="H888" s="20"/>
      <c r="J888" s="21"/>
      <c r="K888" s="22"/>
      <c r="L888" s="24"/>
      <c r="M888" s="24"/>
      <c r="N888" s="24"/>
      <c r="O888" s="24"/>
      <c r="P888" s="23"/>
      <c r="Q888" s="23"/>
      <c r="R888" s="25"/>
    </row>
    <row r="889" spans="7:18" ht="15.75" customHeight="1">
      <c r="G889" s="20"/>
      <c r="H889" s="20"/>
      <c r="J889" s="21"/>
      <c r="K889" s="22"/>
      <c r="L889" s="24"/>
      <c r="M889" s="24"/>
      <c r="N889" s="24"/>
      <c r="O889" s="24"/>
      <c r="P889" s="23"/>
      <c r="Q889" s="23"/>
      <c r="R889" s="25"/>
    </row>
    <row r="890" spans="7:18" ht="15.75" customHeight="1">
      <c r="G890" s="20"/>
      <c r="H890" s="20"/>
      <c r="J890" s="21"/>
      <c r="K890" s="22"/>
      <c r="L890" s="24"/>
      <c r="M890" s="24"/>
      <c r="N890" s="24"/>
      <c r="O890" s="24"/>
      <c r="P890" s="23"/>
      <c r="Q890" s="23"/>
      <c r="R890" s="25"/>
    </row>
    <row r="891" spans="7:18" ht="15.75" customHeight="1">
      <c r="G891" s="20"/>
      <c r="H891" s="20"/>
      <c r="J891" s="21"/>
      <c r="K891" s="22"/>
      <c r="L891" s="24"/>
      <c r="M891" s="24"/>
      <c r="N891" s="24"/>
      <c r="O891" s="24"/>
      <c r="P891" s="23"/>
      <c r="Q891" s="23"/>
      <c r="R891" s="25"/>
    </row>
    <row r="892" spans="7:18" ht="15.75" customHeight="1">
      <c r="G892" s="20"/>
      <c r="H892" s="20"/>
      <c r="J892" s="21"/>
      <c r="K892" s="22"/>
      <c r="L892" s="24"/>
      <c r="M892" s="24"/>
      <c r="N892" s="24"/>
      <c r="O892" s="24"/>
      <c r="P892" s="23"/>
      <c r="Q892" s="23"/>
      <c r="R892" s="25"/>
    </row>
    <row r="893" spans="7:18" ht="15.75" customHeight="1">
      <c r="G893" s="20"/>
      <c r="H893" s="20"/>
      <c r="J893" s="21"/>
      <c r="K893" s="22"/>
      <c r="L893" s="24"/>
      <c r="M893" s="24"/>
      <c r="N893" s="24"/>
      <c r="O893" s="24"/>
      <c r="P893" s="23"/>
      <c r="Q893" s="23"/>
      <c r="R893" s="25"/>
    </row>
    <row r="894" spans="7:18" ht="15.75" customHeight="1">
      <c r="G894" s="20"/>
      <c r="H894" s="20"/>
      <c r="J894" s="21"/>
      <c r="K894" s="22"/>
      <c r="L894" s="24"/>
      <c r="M894" s="24"/>
      <c r="N894" s="24"/>
      <c r="O894" s="24"/>
      <c r="P894" s="23"/>
      <c r="Q894" s="23"/>
      <c r="R894" s="25"/>
    </row>
    <row r="895" spans="7:18" ht="15.75" customHeight="1">
      <c r="G895" s="20"/>
      <c r="H895" s="20"/>
      <c r="J895" s="21"/>
      <c r="K895" s="22"/>
      <c r="L895" s="24"/>
      <c r="M895" s="24"/>
      <c r="N895" s="24"/>
      <c r="O895" s="24"/>
      <c r="P895" s="23"/>
      <c r="Q895" s="23"/>
      <c r="R895" s="25"/>
    </row>
    <row r="896" spans="7:18" ht="15.75" customHeight="1">
      <c r="G896" s="20"/>
      <c r="H896" s="20"/>
      <c r="J896" s="21"/>
      <c r="K896" s="22"/>
      <c r="L896" s="24"/>
      <c r="M896" s="24"/>
      <c r="N896" s="24"/>
      <c r="O896" s="24"/>
      <c r="P896" s="23"/>
      <c r="Q896" s="23"/>
      <c r="R896" s="25"/>
    </row>
    <row r="897" spans="7:18" ht="15.75" customHeight="1">
      <c r="G897" s="20"/>
      <c r="H897" s="20"/>
      <c r="J897" s="21"/>
      <c r="K897" s="22"/>
      <c r="L897" s="24"/>
      <c r="M897" s="24"/>
      <c r="N897" s="24"/>
      <c r="O897" s="24"/>
      <c r="P897" s="23"/>
      <c r="Q897" s="23"/>
      <c r="R897" s="25"/>
    </row>
    <row r="898" spans="7:18" ht="15.75" customHeight="1">
      <c r="G898" s="20"/>
      <c r="H898" s="20"/>
      <c r="J898" s="21"/>
      <c r="K898" s="22"/>
      <c r="L898" s="24"/>
      <c r="M898" s="24"/>
      <c r="N898" s="24"/>
      <c r="O898" s="24"/>
      <c r="P898" s="23"/>
      <c r="Q898" s="23"/>
      <c r="R898" s="25"/>
    </row>
    <row r="899" spans="7:18" ht="15.75" customHeight="1">
      <c r="G899" s="20"/>
      <c r="H899" s="20"/>
      <c r="J899" s="21"/>
      <c r="K899" s="22"/>
      <c r="L899" s="24"/>
      <c r="M899" s="24"/>
      <c r="N899" s="24"/>
      <c r="O899" s="24"/>
      <c r="P899" s="23"/>
      <c r="Q899" s="23"/>
      <c r="R899" s="25"/>
    </row>
    <row r="900" spans="7:18" ht="15.75" customHeight="1">
      <c r="G900" s="20"/>
      <c r="H900" s="20"/>
      <c r="J900" s="21"/>
      <c r="K900" s="22"/>
      <c r="L900" s="24"/>
      <c r="M900" s="24"/>
      <c r="N900" s="24"/>
      <c r="O900" s="24"/>
      <c r="P900" s="23"/>
      <c r="Q900" s="23"/>
      <c r="R900" s="25"/>
    </row>
    <row r="901" spans="7:18" ht="15.75" customHeight="1">
      <c r="G901" s="20"/>
      <c r="H901" s="20"/>
      <c r="J901" s="21"/>
      <c r="K901" s="22"/>
      <c r="L901" s="24"/>
      <c r="M901" s="24"/>
      <c r="N901" s="24"/>
      <c r="O901" s="24"/>
      <c r="P901" s="23"/>
      <c r="Q901" s="23"/>
      <c r="R901" s="25"/>
    </row>
    <row r="902" spans="7:18" ht="15.75" customHeight="1">
      <c r="G902" s="20"/>
      <c r="H902" s="20"/>
      <c r="J902" s="21"/>
      <c r="K902" s="22"/>
      <c r="L902" s="24"/>
      <c r="M902" s="24"/>
      <c r="N902" s="24"/>
      <c r="O902" s="24"/>
      <c r="P902" s="23"/>
      <c r="Q902" s="23"/>
      <c r="R902" s="25"/>
    </row>
    <row r="903" spans="7:18" ht="15.75" customHeight="1">
      <c r="G903" s="20"/>
      <c r="H903" s="20"/>
      <c r="J903" s="21"/>
      <c r="K903" s="22"/>
      <c r="L903" s="24"/>
      <c r="M903" s="24"/>
      <c r="N903" s="24"/>
      <c r="O903" s="24"/>
      <c r="P903" s="23"/>
      <c r="Q903" s="23"/>
      <c r="R903" s="25"/>
    </row>
    <row r="904" spans="7:18" ht="15.75" customHeight="1">
      <c r="G904" s="20"/>
      <c r="H904" s="20"/>
      <c r="J904" s="21"/>
      <c r="K904" s="22"/>
      <c r="L904" s="24"/>
      <c r="M904" s="24"/>
      <c r="N904" s="24"/>
      <c r="O904" s="24"/>
      <c r="P904" s="23"/>
      <c r="Q904" s="23"/>
      <c r="R904" s="25"/>
    </row>
    <row r="905" spans="7:18" ht="15.75" customHeight="1">
      <c r="G905" s="20"/>
      <c r="H905" s="20"/>
      <c r="J905" s="21"/>
      <c r="K905" s="22"/>
      <c r="L905" s="24"/>
      <c r="M905" s="24"/>
      <c r="N905" s="24"/>
      <c r="O905" s="24"/>
      <c r="P905" s="23"/>
      <c r="Q905" s="23"/>
      <c r="R905" s="25"/>
    </row>
    <row r="906" spans="7:18" ht="15.75" customHeight="1">
      <c r="G906" s="20"/>
      <c r="H906" s="20"/>
      <c r="J906" s="21"/>
      <c r="K906" s="22"/>
      <c r="L906" s="24"/>
      <c r="M906" s="24"/>
      <c r="N906" s="24"/>
      <c r="O906" s="24"/>
      <c r="P906" s="23"/>
      <c r="Q906" s="23"/>
      <c r="R906" s="25"/>
    </row>
    <row r="907" spans="7:18" ht="15.75" customHeight="1">
      <c r="G907" s="20"/>
      <c r="H907" s="20"/>
      <c r="J907" s="21"/>
      <c r="K907" s="22"/>
      <c r="L907" s="24"/>
      <c r="M907" s="24"/>
      <c r="N907" s="24"/>
      <c r="O907" s="24"/>
      <c r="P907" s="23"/>
      <c r="Q907" s="23"/>
      <c r="R907" s="25"/>
    </row>
    <row r="908" spans="7:18" ht="15.75" customHeight="1">
      <c r="G908" s="20"/>
      <c r="H908" s="20"/>
      <c r="J908" s="21"/>
      <c r="K908" s="22"/>
      <c r="L908" s="24"/>
      <c r="M908" s="24"/>
      <c r="N908" s="24"/>
      <c r="O908" s="24"/>
      <c r="P908" s="23"/>
      <c r="Q908" s="23"/>
      <c r="R908" s="25"/>
    </row>
    <row r="909" spans="7:18" ht="15.75" customHeight="1">
      <c r="G909" s="20"/>
      <c r="H909" s="20"/>
      <c r="J909" s="21"/>
      <c r="K909" s="22"/>
      <c r="L909" s="24"/>
      <c r="M909" s="24"/>
      <c r="N909" s="24"/>
      <c r="O909" s="24"/>
      <c r="P909" s="23"/>
      <c r="Q909" s="23"/>
      <c r="R909" s="25"/>
    </row>
    <row r="910" spans="7:18" ht="15.75" customHeight="1">
      <c r="G910" s="20"/>
      <c r="H910" s="20"/>
      <c r="J910" s="21"/>
      <c r="K910" s="22"/>
      <c r="L910" s="24"/>
      <c r="M910" s="24"/>
      <c r="N910" s="24"/>
      <c r="O910" s="24"/>
      <c r="P910" s="23"/>
      <c r="Q910" s="23"/>
      <c r="R910" s="25"/>
    </row>
    <row r="911" spans="7:18" ht="15.75" customHeight="1">
      <c r="G911" s="20"/>
      <c r="H911" s="20"/>
      <c r="J911" s="21"/>
      <c r="K911" s="22"/>
      <c r="L911" s="24"/>
      <c r="M911" s="24"/>
      <c r="N911" s="24"/>
      <c r="O911" s="24"/>
      <c r="P911" s="23"/>
      <c r="Q911" s="23"/>
      <c r="R911" s="25"/>
    </row>
    <row r="912" spans="7:18" ht="15.75" customHeight="1">
      <c r="G912" s="20"/>
      <c r="H912" s="20"/>
      <c r="J912" s="21"/>
      <c r="K912" s="22"/>
      <c r="L912" s="24"/>
      <c r="M912" s="24"/>
      <c r="N912" s="24"/>
      <c r="O912" s="24"/>
      <c r="P912" s="23"/>
      <c r="Q912" s="23"/>
      <c r="R912" s="25"/>
    </row>
    <row r="913" spans="7:18" ht="15.75" customHeight="1">
      <c r="G913" s="20"/>
      <c r="H913" s="20"/>
      <c r="J913" s="21"/>
      <c r="K913" s="22"/>
      <c r="L913" s="24"/>
      <c r="M913" s="24"/>
      <c r="N913" s="24"/>
      <c r="O913" s="24"/>
      <c r="P913" s="23"/>
      <c r="Q913" s="23"/>
      <c r="R913" s="25"/>
    </row>
    <row r="914" spans="7:18" ht="15.75" customHeight="1">
      <c r="G914" s="20"/>
      <c r="H914" s="20"/>
      <c r="J914" s="21"/>
      <c r="K914" s="22"/>
      <c r="L914" s="24"/>
      <c r="M914" s="24"/>
      <c r="N914" s="24"/>
      <c r="O914" s="24"/>
      <c r="P914" s="23"/>
      <c r="Q914" s="23"/>
      <c r="R914" s="25"/>
    </row>
    <row r="915" spans="7:18" ht="15.75" customHeight="1">
      <c r="G915" s="20"/>
      <c r="H915" s="20"/>
      <c r="J915" s="21"/>
      <c r="K915" s="22"/>
      <c r="L915" s="24"/>
      <c r="M915" s="24"/>
      <c r="N915" s="24"/>
      <c r="O915" s="24"/>
      <c r="P915" s="23"/>
      <c r="Q915" s="23"/>
      <c r="R915" s="25"/>
    </row>
    <row r="916" spans="7:18" ht="15.75" customHeight="1">
      <c r="G916" s="20"/>
      <c r="H916" s="20"/>
      <c r="J916" s="21"/>
      <c r="K916" s="22"/>
      <c r="L916" s="24"/>
      <c r="M916" s="24"/>
      <c r="N916" s="24"/>
      <c r="O916" s="24"/>
      <c r="P916" s="23"/>
      <c r="Q916" s="23"/>
      <c r="R916" s="25"/>
    </row>
    <row r="917" spans="7:18" ht="15.75" customHeight="1">
      <c r="G917" s="20"/>
      <c r="H917" s="20"/>
      <c r="J917" s="21"/>
      <c r="K917" s="22"/>
      <c r="L917" s="24"/>
      <c r="M917" s="24"/>
      <c r="N917" s="24"/>
      <c r="O917" s="24"/>
      <c r="P917" s="23"/>
      <c r="Q917" s="23"/>
      <c r="R917" s="25"/>
    </row>
    <row r="918" spans="7:18" ht="15.75" customHeight="1">
      <c r="G918" s="20"/>
      <c r="H918" s="20"/>
      <c r="J918" s="21"/>
      <c r="K918" s="22"/>
      <c r="L918" s="24"/>
      <c r="M918" s="24"/>
      <c r="N918" s="24"/>
      <c r="O918" s="24"/>
      <c r="P918" s="23"/>
      <c r="Q918" s="23"/>
      <c r="R918" s="25"/>
    </row>
    <row r="919" spans="7:18" ht="15.75" customHeight="1">
      <c r="G919" s="20"/>
      <c r="H919" s="20"/>
      <c r="J919" s="21"/>
      <c r="K919" s="22"/>
      <c r="L919" s="24"/>
      <c r="M919" s="24"/>
      <c r="N919" s="24"/>
      <c r="O919" s="24"/>
      <c r="P919" s="23"/>
      <c r="Q919" s="23"/>
      <c r="R919" s="25"/>
    </row>
    <row r="920" spans="7:18" ht="15.75" customHeight="1">
      <c r="G920" s="20"/>
      <c r="H920" s="20"/>
      <c r="J920" s="21"/>
      <c r="K920" s="22"/>
      <c r="L920" s="24"/>
      <c r="M920" s="24"/>
      <c r="N920" s="24"/>
      <c r="O920" s="24"/>
      <c r="P920" s="23"/>
      <c r="Q920" s="23"/>
      <c r="R920" s="25"/>
    </row>
    <row r="921" spans="7:18" ht="15.75" customHeight="1">
      <c r="G921" s="20"/>
      <c r="H921" s="20"/>
      <c r="J921" s="21"/>
      <c r="K921" s="22"/>
      <c r="L921" s="24"/>
      <c r="M921" s="24"/>
      <c r="N921" s="24"/>
      <c r="O921" s="24"/>
      <c r="P921" s="23"/>
      <c r="Q921" s="23"/>
      <c r="R921" s="25"/>
    </row>
    <row r="922" spans="7:18" ht="15.75" customHeight="1">
      <c r="G922" s="20"/>
      <c r="H922" s="20"/>
      <c r="J922" s="21"/>
      <c r="K922" s="22"/>
      <c r="L922" s="24"/>
      <c r="M922" s="24"/>
      <c r="N922" s="24"/>
      <c r="O922" s="24"/>
      <c r="P922" s="23"/>
      <c r="Q922" s="23"/>
      <c r="R922" s="25"/>
    </row>
    <row r="923" spans="7:18" ht="15.75" customHeight="1">
      <c r="G923" s="20"/>
      <c r="H923" s="20"/>
      <c r="J923" s="21"/>
      <c r="K923" s="22"/>
      <c r="L923" s="24"/>
      <c r="M923" s="24"/>
      <c r="N923" s="24"/>
      <c r="O923" s="24"/>
      <c r="P923" s="23"/>
      <c r="Q923" s="23"/>
      <c r="R923" s="25"/>
    </row>
    <row r="924" spans="7:18" ht="15.75" customHeight="1">
      <c r="G924" s="20"/>
      <c r="H924" s="20"/>
      <c r="J924" s="21"/>
      <c r="K924" s="22"/>
      <c r="L924" s="24"/>
      <c r="M924" s="24"/>
      <c r="N924" s="24"/>
      <c r="O924" s="24"/>
      <c r="P924" s="23"/>
      <c r="Q924" s="23"/>
      <c r="R924" s="25"/>
    </row>
    <row r="925" spans="7:18" ht="15.75" customHeight="1">
      <c r="G925" s="20"/>
      <c r="H925" s="20"/>
      <c r="J925" s="21"/>
      <c r="K925" s="22"/>
      <c r="L925" s="24"/>
      <c r="M925" s="24"/>
      <c r="N925" s="24"/>
      <c r="O925" s="24"/>
      <c r="P925" s="23"/>
      <c r="Q925" s="23"/>
      <c r="R925" s="25"/>
    </row>
    <row r="926" spans="7:18" ht="15.75" customHeight="1">
      <c r="G926" s="20"/>
      <c r="H926" s="20"/>
      <c r="J926" s="21"/>
      <c r="K926" s="22"/>
      <c r="L926" s="24"/>
      <c r="M926" s="24"/>
      <c r="N926" s="24"/>
      <c r="O926" s="24"/>
      <c r="P926" s="23"/>
      <c r="Q926" s="23"/>
      <c r="R926" s="25"/>
    </row>
    <row r="927" spans="7:18" ht="15.75" customHeight="1">
      <c r="G927" s="20"/>
      <c r="H927" s="20"/>
      <c r="J927" s="21"/>
      <c r="K927" s="22"/>
      <c r="L927" s="24"/>
      <c r="M927" s="24"/>
      <c r="N927" s="24"/>
      <c r="O927" s="24"/>
      <c r="P927" s="23"/>
      <c r="Q927" s="23"/>
      <c r="R927" s="25"/>
    </row>
    <row r="928" spans="7:18" ht="15.75" customHeight="1">
      <c r="G928" s="20"/>
      <c r="H928" s="20"/>
      <c r="J928" s="21"/>
      <c r="K928" s="22"/>
      <c r="L928" s="24"/>
      <c r="M928" s="24"/>
      <c r="N928" s="24"/>
      <c r="O928" s="24"/>
      <c r="P928" s="23"/>
      <c r="Q928" s="23"/>
      <c r="R928" s="25"/>
    </row>
    <row r="929" spans="7:18" ht="15.75" customHeight="1">
      <c r="G929" s="20"/>
      <c r="H929" s="20"/>
      <c r="J929" s="21"/>
      <c r="K929" s="22"/>
      <c r="L929" s="24"/>
      <c r="M929" s="24"/>
      <c r="N929" s="24"/>
      <c r="O929" s="24"/>
      <c r="P929" s="23"/>
      <c r="Q929" s="23"/>
      <c r="R929" s="25"/>
    </row>
    <row r="930" spans="7:18" ht="15.75" customHeight="1">
      <c r="G930" s="20"/>
      <c r="H930" s="20"/>
      <c r="J930" s="21"/>
      <c r="K930" s="22"/>
      <c r="L930" s="24"/>
      <c r="M930" s="24"/>
      <c r="N930" s="24"/>
      <c r="O930" s="24"/>
      <c r="P930" s="23"/>
      <c r="Q930" s="23"/>
      <c r="R930" s="25"/>
    </row>
    <row r="931" spans="7:18" ht="15.75" customHeight="1">
      <c r="G931" s="20"/>
      <c r="H931" s="20"/>
      <c r="J931" s="21"/>
      <c r="K931" s="22"/>
      <c r="L931" s="24"/>
      <c r="M931" s="24"/>
      <c r="N931" s="24"/>
      <c r="O931" s="24"/>
      <c r="P931" s="23"/>
      <c r="Q931" s="23"/>
      <c r="R931" s="25"/>
    </row>
    <row r="932" spans="7:18" ht="15.75" customHeight="1">
      <c r="G932" s="20"/>
      <c r="H932" s="20"/>
      <c r="J932" s="21"/>
      <c r="K932" s="22"/>
      <c r="L932" s="24"/>
      <c r="M932" s="24"/>
      <c r="N932" s="24"/>
      <c r="O932" s="24"/>
      <c r="P932" s="23"/>
      <c r="Q932" s="23"/>
      <c r="R932" s="25"/>
    </row>
    <row r="933" spans="7:18" ht="15.75" customHeight="1">
      <c r="G933" s="20"/>
      <c r="H933" s="20"/>
      <c r="J933" s="21"/>
      <c r="K933" s="22"/>
      <c r="L933" s="24"/>
      <c r="M933" s="24"/>
      <c r="N933" s="24"/>
      <c r="O933" s="24"/>
      <c r="P933" s="23"/>
      <c r="Q933" s="23"/>
      <c r="R933" s="25"/>
    </row>
    <row r="934" spans="7:18" ht="15.75" customHeight="1">
      <c r="G934" s="20"/>
      <c r="H934" s="20"/>
      <c r="J934" s="21"/>
      <c r="K934" s="22"/>
      <c r="L934" s="24"/>
      <c r="M934" s="24"/>
      <c r="N934" s="24"/>
      <c r="O934" s="24"/>
      <c r="P934" s="23"/>
      <c r="Q934" s="23"/>
      <c r="R934" s="25"/>
    </row>
    <row r="935" spans="7:18" ht="15.75" customHeight="1">
      <c r="G935" s="20"/>
      <c r="H935" s="20"/>
      <c r="J935" s="21"/>
      <c r="K935" s="22"/>
      <c r="L935" s="24"/>
      <c r="M935" s="24"/>
      <c r="N935" s="24"/>
      <c r="O935" s="24"/>
      <c r="P935" s="23"/>
      <c r="Q935" s="23"/>
      <c r="R935" s="25"/>
    </row>
    <row r="936" spans="7:18" ht="15.75" customHeight="1">
      <c r="G936" s="20"/>
      <c r="H936" s="20"/>
      <c r="J936" s="21"/>
      <c r="K936" s="22"/>
      <c r="L936" s="24"/>
      <c r="M936" s="24"/>
      <c r="N936" s="24"/>
      <c r="O936" s="24"/>
      <c r="P936" s="23"/>
      <c r="Q936" s="23"/>
      <c r="R936" s="25"/>
    </row>
    <row r="937" spans="7:18" ht="15.75" customHeight="1">
      <c r="G937" s="20"/>
      <c r="H937" s="20"/>
      <c r="J937" s="21"/>
      <c r="K937" s="22"/>
      <c r="L937" s="24"/>
      <c r="M937" s="24"/>
      <c r="N937" s="24"/>
      <c r="O937" s="24"/>
      <c r="P937" s="23"/>
      <c r="Q937" s="23"/>
      <c r="R937" s="25"/>
    </row>
    <row r="938" spans="7:18" ht="15.75" customHeight="1">
      <c r="G938" s="20"/>
      <c r="H938" s="20"/>
      <c r="J938" s="21"/>
      <c r="K938" s="22"/>
      <c r="L938" s="24"/>
      <c r="M938" s="24"/>
      <c r="N938" s="24"/>
      <c r="O938" s="24"/>
      <c r="P938" s="23"/>
      <c r="Q938" s="23"/>
      <c r="R938" s="25"/>
    </row>
    <row r="939" spans="7:18" ht="15.75" customHeight="1">
      <c r="G939" s="20"/>
      <c r="H939" s="20"/>
      <c r="J939" s="21"/>
      <c r="K939" s="22"/>
      <c r="L939" s="24"/>
      <c r="M939" s="24"/>
      <c r="N939" s="24"/>
      <c r="O939" s="24"/>
      <c r="P939" s="23"/>
      <c r="Q939" s="23"/>
      <c r="R939" s="25"/>
    </row>
    <row r="940" spans="7:18" ht="15.75" customHeight="1">
      <c r="G940" s="20"/>
      <c r="H940" s="20"/>
      <c r="J940" s="21"/>
      <c r="K940" s="22"/>
      <c r="L940" s="24"/>
      <c r="M940" s="24"/>
      <c r="N940" s="24"/>
      <c r="O940" s="24"/>
      <c r="P940" s="23"/>
      <c r="Q940" s="23"/>
      <c r="R940" s="25"/>
    </row>
    <row r="941" spans="7:18" ht="15.75" customHeight="1">
      <c r="G941" s="20"/>
      <c r="H941" s="20"/>
      <c r="J941" s="21"/>
      <c r="K941" s="22"/>
      <c r="L941" s="24"/>
      <c r="M941" s="24"/>
      <c r="N941" s="24"/>
      <c r="O941" s="24"/>
      <c r="P941" s="23"/>
      <c r="Q941" s="23"/>
      <c r="R941" s="25"/>
    </row>
    <row r="942" spans="7:18" ht="15.75" customHeight="1">
      <c r="G942" s="20"/>
      <c r="H942" s="20"/>
      <c r="J942" s="21"/>
      <c r="K942" s="22"/>
      <c r="L942" s="24"/>
      <c r="M942" s="24"/>
      <c r="N942" s="24"/>
      <c r="O942" s="24"/>
      <c r="P942" s="23"/>
      <c r="Q942" s="23"/>
      <c r="R942" s="25"/>
    </row>
    <row r="943" spans="7:18" ht="15.75" customHeight="1">
      <c r="G943" s="20"/>
      <c r="H943" s="20"/>
      <c r="J943" s="21"/>
      <c r="K943" s="22"/>
      <c r="L943" s="24"/>
      <c r="M943" s="24"/>
      <c r="N943" s="24"/>
      <c r="O943" s="24"/>
      <c r="P943" s="23"/>
      <c r="Q943" s="23"/>
      <c r="R943" s="25"/>
    </row>
    <row r="944" spans="7:18" ht="15.75" customHeight="1">
      <c r="G944" s="20"/>
      <c r="H944" s="20"/>
      <c r="J944" s="21"/>
      <c r="K944" s="22"/>
      <c r="L944" s="24"/>
      <c r="M944" s="24"/>
      <c r="N944" s="24"/>
      <c r="O944" s="24"/>
      <c r="P944" s="23"/>
      <c r="Q944" s="23"/>
      <c r="R944" s="25"/>
    </row>
    <row r="945" spans="7:18" ht="15.75" customHeight="1">
      <c r="G945" s="20"/>
      <c r="H945" s="20"/>
      <c r="J945" s="21"/>
      <c r="K945" s="22"/>
      <c r="L945" s="24"/>
      <c r="M945" s="24"/>
      <c r="N945" s="24"/>
      <c r="O945" s="24"/>
      <c r="P945" s="23"/>
      <c r="Q945" s="23"/>
      <c r="R945" s="25"/>
    </row>
    <row r="946" spans="7:18" ht="15.75" customHeight="1">
      <c r="G946" s="20"/>
      <c r="H946" s="20"/>
      <c r="J946" s="21"/>
      <c r="K946" s="22"/>
      <c r="L946" s="24"/>
      <c r="M946" s="24"/>
      <c r="N946" s="24"/>
      <c r="O946" s="24"/>
      <c r="P946" s="23"/>
      <c r="Q946" s="23"/>
      <c r="R946" s="25"/>
    </row>
    <row r="947" spans="7:18" ht="15.75" customHeight="1">
      <c r="G947" s="20"/>
      <c r="H947" s="20"/>
      <c r="J947" s="21"/>
      <c r="K947" s="22"/>
      <c r="L947" s="24"/>
      <c r="M947" s="24"/>
      <c r="N947" s="24"/>
      <c r="O947" s="24"/>
      <c r="P947" s="23"/>
      <c r="Q947" s="23"/>
      <c r="R947" s="25"/>
    </row>
    <row r="948" spans="7:18" ht="15.75" customHeight="1">
      <c r="G948" s="20"/>
      <c r="H948" s="20"/>
      <c r="J948" s="21"/>
      <c r="K948" s="22"/>
      <c r="L948" s="24"/>
      <c r="M948" s="24"/>
      <c r="N948" s="24"/>
      <c r="O948" s="24"/>
      <c r="P948" s="23"/>
      <c r="Q948" s="23"/>
      <c r="R948" s="25"/>
    </row>
    <row r="949" spans="7:18" ht="15.75" customHeight="1">
      <c r="G949" s="20"/>
      <c r="H949" s="20"/>
      <c r="J949" s="21"/>
      <c r="K949" s="22"/>
      <c r="L949" s="24"/>
      <c r="M949" s="24"/>
      <c r="N949" s="24"/>
      <c r="O949" s="24"/>
      <c r="P949" s="23"/>
      <c r="Q949" s="23"/>
      <c r="R949" s="25"/>
    </row>
    <row r="950" spans="7:18" ht="15.75" customHeight="1">
      <c r="G950" s="20"/>
      <c r="H950" s="20"/>
      <c r="J950" s="21"/>
      <c r="K950" s="22"/>
      <c r="L950" s="24"/>
      <c r="M950" s="24"/>
      <c r="N950" s="24"/>
      <c r="O950" s="24"/>
      <c r="P950" s="23"/>
      <c r="Q950" s="23"/>
      <c r="R950" s="25"/>
    </row>
    <row r="951" spans="7:18" ht="15.75" customHeight="1">
      <c r="G951" s="20"/>
      <c r="H951" s="20"/>
      <c r="J951" s="21"/>
      <c r="K951" s="22"/>
      <c r="L951" s="24"/>
      <c r="M951" s="24"/>
      <c r="N951" s="24"/>
      <c r="O951" s="24"/>
      <c r="P951" s="23"/>
      <c r="Q951" s="23"/>
      <c r="R951" s="25"/>
    </row>
    <row r="952" spans="7:18" ht="15.75" customHeight="1">
      <c r="G952" s="20"/>
      <c r="H952" s="20"/>
      <c r="J952" s="21"/>
      <c r="K952" s="22"/>
      <c r="L952" s="24"/>
      <c r="M952" s="24"/>
      <c r="N952" s="24"/>
      <c r="O952" s="24"/>
      <c r="P952" s="23"/>
      <c r="Q952" s="23"/>
      <c r="R952" s="25"/>
    </row>
    <row r="953" spans="7:18" ht="15.75" customHeight="1">
      <c r="G953" s="20"/>
      <c r="H953" s="20"/>
      <c r="J953" s="21"/>
      <c r="K953" s="22"/>
      <c r="L953" s="24"/>
      <c r="M953" s="24"/>
      <c r="N953" s="24"/>
      <c r="O953" s="24"/>
      <c r="P953" s="23"/>
      <c r="Q953" s="23"/>
      <c r="R953" s="25"/>
    </row>
    <row r="954" spans="7:18" ht="15.75" customHeight="1">
      <c r="G954" s="20"/>
      <c r="H954" s="20"/>
      <c r="J954" s="21"/>
      <c r="K954" s="22"/>
      <c r="L954" s="24"/>
      <c r="M954" s="24"/>
      <c r="N954" s="24"/>
      <c r="O954" s="24"/>
      <c r="P954" s="23"/>
      <c r="Q954" s="23"/>
      <c r="R954" s="25"/>
    </row>
    <row r="955" spans="7:18" ht="15.75" customHeight="1">
      <c r="G955" s="20"/>
      <c r="H955" s="20"/>
      <c r="J955" s="21"/>
      <c r="K955" s="22"/>
      <c r="L955" s="24"/>
      <c r="M955" s="24"/>
      <c r="N955" s="24"/>
      <c r="O955" s="24"/>
      <c r="P955" s="23"/>
      <c r="Q955" s="23"/>
      <c r="R955" s="25"/>
    </row>
    <row r="956" spans="7:18" ht="15.75" customHeight="1">
      <c r="G956" s="20"/>
      <c r="H956" s="20"/>
      <c r="J956" s="21"/>
      <c r="K956" s="22"/>
      <c r="L956" s="24"/>
      <c r="M956" s="24"/>
      <c r="N956" s="24"/>
      <c r="O956" s="24"/>
      <c r="P956" s="23"/>
      <c r="Q956" s="23"/>
      <c r="R956" s="25"/>
    </row>
    <row r="957" spans="7:18" ht="15.75" customHeight="1">
      <c r="G957" s="20"/>
      <c r="H957" s="20"/>
      <c r="J957" s="21"/>
      <c r="K957" s="22"/>
      <c r="L957" s="24"/>
      <c r="M957" s="24"/>
      <c r="N957" s="24"/>
      <c r="O957" s="24"/>
      <c r="P957" s="23"/>
      <c r="Q957" s="23"/>
      <c r="R957" s="25"/>
    </row>
    <row r="958" spans="7:18" ht="15.75" customHeight="1">
      <c r="G958" s="20"/>
      <c r="H958" s="20"/>
      <c r="J958" s="21"/>
      <c r="K958" s="22"/>
      <c r="L958" s="24"/>
      <c r="M958" s="24"/>
      <c r="N958" s="24"/>
      <c r="O958" s="24"/>
      <c r="P958" s="23"/>
      <c r="Q958" s="23"/>
      <c r="R958" s="25"/>
    </row>
    <row r="959" spans="7:18" ht="15.75" customHeight="1">
      <c r="G959" s="20"/>
      <c r="H959" s="20"/>
      <c r="J959" s="21"/>
      <c r="K959" s="22"/>
      <c r="L959" s="24"/>
      <c r="M959" s="24"/>
      <c r="N959" s="24"/>
      <c r="O959" s="24"/>
      <c r="P959" s="23"/>
      <c r="Q959" s="23"/>
      <c r="R959" s="25"/>
    </row>
    <row r="960" spans="7:18" ht="15.75" customHeight="1">
      <c r="G960" s="20"/>
      <c r="H960" s="20"/>
      <c r="J960" s="21"/>
      <c r="K960" s="22"/>
      <c r="L960" s="24"/>
      <c r="M960" s="24"/>
      <c r="N960" s="24"/>
      <c r="O960" s="24"/>
      <c r="P960" s="23"/>
      <c r="Q960" s="23"/>
      <c r="R960" s="25"/>
    </row>
    <row r="961" spans="7:18" ht="15.75" customHeight="1">
      <c r="G961" s="20"/>
      <c r="H961" s="20"/>
      <c r="J961" s="21"/>
      <c r="K961" s="22"/>
      <c r="L961" s="24"/>
      <c r="M961" s="24"/>
      <c r="N961" s="24"/>
      <c r="O961" s="24"/>
      <c r="P961" s="23"/>
      <c r="Q961" s="23"/>
      <c r="R961" s="25"/>
    </row>
    <row r="962" spans="7:18" ht="15.75" customHeight="1">
      <c r="G962" s="20"/>
      <c r="H962" s="20"/>
      <c r="J962" s="21"/>
      <c r="K962" s="22"/>
      <c r="L962" s="24"/>
      <c r="M962" s="24"/>
      <c r="N962" s="24"/>
      <c r="O962" s="24"/>
      <c r="P962" s="23"/>
      <c r="Q962" s="23"/>
      <c r="R962" s="25"/>
    </row>
    <row r="963" spans="7:18" ht="15.75" customHeight="1">
      <c r="G963" s="20"/>
      <c r="H963" s="20"/>
      <c r="J963" s="21"/>
      <c r="K963" s="22"/>
      <c r="L963" s="24"/>
      <c r="M963" s="24"/>
      <c r="N963" s="24"/>
      <c r="O963" s="24"/>
      <c r="P963" s="23"/>
      <c r="Q963" s="23"/>
      <c r="R963" s="25"/>
    </row>
    <row r="964" spans="7:18" ht="15.75" customHeight="1">
      <c r="G964" s="20"/>
      <c r="H964" s="20"/>
      <c r="J964" s="21"/>
      <c r="K964" s="22"/>
      <c r="L964" s="24"/>
      <c r="M964" s="24"/>
      <c r="N964" s="24"/>
      <c r="O964" s="24"/>
      <c r="P964" s="23"/>
      <c r="Q964" s="23"/>
      <c r="R964" s="25"/>
    </row>
    <row r="965" spans="7:18" ht="15.75" customHeight="1">
      <c r="G965" s="20"/>
      <c r="H965" s="20"/>
      <c r="J965" s="21"/>
      <c r="K965" s="22"/>
      <c r="L965" s="24"/>
      <c r="M965" s="24"/>
      <c r="N965" s="24"/>
      <c r="O965" s="24"/>
      <c r="P965" s="23"/>
      <c r="Q965" s="23"/>
      <c r="R965" s="25"/>
    </row>
    <row r="966" spans="7:18" ht="15.75" customHeight="1">
      <c r="G966" s="20"/>
      <c r="H966" s="20"/>
      <c r="J966" s="21"/>
      <c r="K966" s="22"/>
      <c r="L966" s="24"/>
      <c r="M966" s="24"/>
      <c r="N966" s="24"/>
      <c r="O966" s="24"/>
      <c r="P966" s="23"/>
      <c r="Q966" s="23"/>
      <c r="R966" s="25"/>
    </row>
    <row r="967" spans="7:18" ht="15.75" customHeight="1">
      <c r="G967" s="20"/>
      <c r="H967" s="20"/>
      <c r="J967" s="21"/>
      <c r="K967" s="22"/>
      <c r="L967" s="24"/>
      <c r="M967" s="24"/>
      <c r="N967" s="24"/>
      <c r="O967" s="24"/>
      <c r="P967" s="23"/>
      <c r="Q967" s="23"/>
      <c r="R967" s="25"/>
    </row>
    <row r="968" spans="7:18" ht="15.75" customHeight="1">
      <c r="G968" s="20"/>
      <c r="H968" s="20"/>
      <c r="J968" s="21"/>
      <c r="K968" s="22"/>
      <c r="L968" s="24"/>
      <c r="M968" s="24"/>
      <c r="N968" s="24"/>
      <c r="O968" s="24"/>
      <c r="P968" s="23"/>
      <c r="Q968" s="23"/>
      <c r="R968" s="25"/>
    </row>
    <row r="969" spans="7:18" ht="15.75" customHeight="1">
      <c r="G969" s="20"/>
      <c r="H969" s="20"/>
      <c r="J969" s="21"/>
      <c r="K969" s="22"/>
      <c r="L969" s="24"/>
      <c r="M969" s="24"/>
      <c r="N969" s="24"/>
      <c r="O969" s="24"/>
      <c r="P969" s="23"/>
      <c r="Q969" s="23"/>
      <c r="R969" s="25"/>
    </row>
    <row r="970" spans="7:18" ht="15.75" customHeight="1">
      <c r="G970" s="20"/>
      <c r="H970" s="20"/>
      <c r="J970" s="21"/>
      <c r="K970" s="22"/>
      <c r="L970" s="24"/>
      <c r="M970" s="24"/>
      <c r="N970" s="24"/>
      <c r="O970" s="24"/>
      <c r="P970" s="23"/>
      <c r="Q970" s="23"/>
      <c r="R970" s="25"/>
    </row>
    <row r="971" spans="7:18" ht="15.75" customHeight="1">
      <c r="G971" s="20"/>
      <c r="H971" s="20"/>
      <c r="J971" s="21"/>
      <c r="K971" s="22"/>
      <c r="L971" s="24"/>
      <c r="M971" s="24"/>
      <c r="N971" s="24"/>
      <c r="O971" s="24"/>
      <c r="P971" s="23"/>
      <c r="Q971" s="23"/>
      <c r="R971" s="25"/>
    </row>
    <row r="972" spans="7:18" ht="15.75" customHeight="1">
      <c r="G972" s="20"/>
      <c r="H972" s="20"/>
      <c r="J972" s="21"/>
      <c r="K972" s="22"/>
      <c r="L972" s="24"/>
      <c r="M972" s="24"/>
      <c r="N972" s="24"/>
      <c r="O972" s="24"/>
      <c r="P972" s="23"/>
      <c r="Q972" s="23"/>
      <c r="R972" s="25"/>
    </row>
    <row r="973" spans="7:18" ht="15.75" customHeight="1">
      <c r="G973" s="20"/>
      <c r="H973" s="20"/>
      <c r="J973" s="21"/>
      <c r="K973" s="22"/>
      <c r="L973" s="24"/>
      <c r="M973" s="24"/>
      <c r="N973" s="24"/>
      <c r="O973" s="24"/>
      <c r="P973" s="23"/>
      <c r="Q973" s="23"/>
      <c r="R973" s="25"/>
    </row>
    <row r="974" spans="7:18" ht="15.75" customHeight="1">
      <c r="G974" s="20"/>
      <c r="H974" s="20"/>
      <c r="J974" s="21"/>
      <c r="K974" s="22"/>
      <c r="L974" s="24"/>
      <c r="M974" s="24"/>
      <c r="N974" s="24"/>
      <c r="O974" s="24"/>
      <c r="P974" s="23"/>
      <c r="Q974" s="23"/>
      <c r="R974" s="25"/>
    </row>
    <row r="975" spans="7:18" ht="15.75" customHeight="1">
      <c r="G975" s="20"/>
      <c r="H975" s="20"/>
      <c r="J975" s="21"/>
      <c r="K975" s="22"/>
      <c r="L975" s="24"/>
      <c r="M975" s="24"/>
      <c r="N975" s="24"/>
      <c r="O975" s="24"/>
      <c r="P975" s="23"/>
      <c r="Q975" s="23"/>
      <c r="R975" s="25"/>
    </row>
    <row r="976" spans="7:18" ht="15.75" customHeight="1">
      <c r="G976" s="20"/>
      <c r="H976" s="20"/>
      <c r="J976" s="21"/>
      <c r="K976" s="22"/>
      <c r="L976" s="24"/>
      <c r="M976" s="24"/>
      <c r="N976" s="24"/>
      <c r="O976" s="24"/>
      <c r="P976" s="23"/>
      <c r="Q976" s="23"/>
      <c r="R976" s="25"/>
    </row>
    <row r="977" spans="7:18" ht="15.75" customHeight="1">
      <c r="G977" s="20"/>
      <c r="H977" s="20"/>
      <c r="J977" s="21"/>
      <c r="K977" s="22"/>
      <c r="L977" s="24"/>
      <c r="M977" s="24"/>
      <c r="N977" s="24"/>
      <c r="O977" s="24"/>
      <c r="P977" s="23"/>
      <c r="Q977" s="23"/>
      <c r="R977" s="25"/>
    </row>
    <row r="978" spans="7:18" ht="15.75" customHeight="1">
      <c r="G978" s="20"/>
      <c r="H978" s="20"/>
      <c r="J978" s="21"/>
      <c r="K978" s="22"/>
      <c r="L978" s="24"/>
      <c r="M978" s="24"/>
      <c r="N978" s="24"/>
      <c r="O978" s="24"/>
      <c r="P978" s="23"/>
      <c r="Q978" s="23"/>
      <c r="R978" s="25"/>
    </row>
    <row r="979" spans="7:18" ht="15.75" customHeight="1">
      <c r="G979" s="20"/>
      <c r="H979" s="20"/>
      <c r="J979" s="21"/>
      <c r="K979" s="22"/>
      <c r="L979" s="24"/>
      <c r="M979" s="24"/>
      <c r="N979" s="24"/>
      <c r="O979" s="24"/>
      <c r="P979" s="23"/>
      <c r="Q979" s="23"/>
      <c r="R979" s="25"/>
    </row>
    <row r="980" spans="7:18" ht="15.75" customHeight="1">
      <c r="G980" s="20"/>
      <c r="H980" s="20"/>
      <c r="J980" s="21"/>
      <c r="K980" s="22"/>
      <c r="L980" s="24"/>
      <c r="M980" s="24"/>
      <c r="N980" s="24"/>
      <c r="O980" s="24"/>
      <c r="P980" s="23"/>
      <c r="Q980" s="23"/>
      <c r="R980" s="25"/>
    </row>
    <row r="981" spans="7:18" ht="15.75" customHeight="1">
      <c r="G981" s="20"/>
      <c r="H981" s="20"/>
      <c r="J981" s="21"/>
      <c r="K981" s="22"/>
      <c r="L981" s="24"/>
      <c r="M981" s="24"/>
      <c r="N981" s="24"/>
      <c r="O981" s="24"/>
      <c r="P981" s="23"/>
      <c r="Q981" s="23"/>
      <c r="R981" s="25"/>
    </row>
    <row r="982" spans="7:18" ht="15.75" customHeight="1">
      <c r="G982" s="20"/>
      <c r="H982" s="20"/>
      <c r="J982" s="21"/>
      <c r="K982" s="22"/>
      <c r="L982" s="24"/>
      <c r="M982" s="24"/>
      <c r="N982" s="24"/>
      <c r="O982" s="24"/>
      <c r="P982" s="23"/>
      <c r="Q982" s="23"/>
      <c r="R982" s="25"/>
    </row>
    <row r="983" spans="7:18" ht="15.75" customHeight="1">
      <c r="G983" s="20"/>
      <c r="H983" s="20"/>
      <c r="J983" s="21"/>
      <c r="K983" s="22"/>
      <c r="L983" s="24"/>
      <c r="M983" s="24"/>
      <c r="N983" s="24"/>
      <c r="O983" s="24"/>
      <c r="P983" s="23"/>
      <c r="Q983" s="23"/>
      <c r="R983" s="25"/>
    </row>
    <row r="984" spans="7:18" ht="15.75" customHeight="1">
      <c r="G984" s="20"/>
      <c r="H984" s="20"/>
      <c r="J984" s="21"/>
      <c r="K984" s="22"/>
      <c r="L984" s="24"/>
      <c r="M984" s="24"/>
      <c r="N984" s="24"/>
      <c r="O984" s="24"/>
      <c r="P984" s="23"/>
      <c r="Q984" s="23"/>
      <c r="R984" s="25"/>
    </row>
    <row r="985" spans="7:18" ht="15.75" customHeight="1">
      <c r="G985" s="20"/>
      <c r="H985" s="20"/>
      <c r="J985" s="21"/>
      <c r="K985" s="22"/>
      <c r="L985" s="24"/>
      <c r="M985" s="24"/>
      <c r="N985" s="24"/>
      <c r="O985" s="24"/>
      <c r="P985" s="23"/>
      <c r="Q985" s="23"/>
      <c r="R985" s="25"/>
    </row>
    <row r="986" spans="7:18" ht="15.75" customHeight="1">
      <c r="G986" s="20"/>
      <c r="H986" s="20"/>
      <c r="J986" s="21"/>
      <c r="K986" s="22"/>
      <c r="L986" s="24"/>
      <c r="M986" s="24"/>
      <c r="N986" s="24"/>
      <c r="O986" s="24"/>
      <c r="P986" s="23"/>
      <c r="Q986" s="23"/>
      <c r="R986" s="25"/>
    </row>
    <row r="987" spans="7:18" ht="15.75" customHeight="1">
      <c r="G987" s="20"/>
      <c r="H987" s="20"/>
      <c r="J987" s="21"/>
      <c r="K987" s="22"/>
      <c r="L987" s="24"/>
      <c r="M987" s="24"/>
      <c r="N987" s="24"/>
      <c r="O987" s="24"/>
      <c r="P987" s="23"/>
      <c r="Q987" s="23"/>
      <c r="R987" s="25"/>
    </row>
    <row r="988" spans="7:18" ht="15.75" customHeight="1">
      <c r="G988" s="20"/>
      <c r="H988" s="20"/>
      <c r="J988" s="21"/>
      <c r="K988" s="22"/>
      <c r="L988" s="24"/>
      <c r="M988" s="24"/>
      <c r="N988" s="24"/>
      <c r="O988" s="24"/>
      <c r="P988" s="23"/>
      <c r="Q988" s="23"/>
      <c r="R988" s="25"/>
    </row>
    <row r="989" spans="7:18" ht="15.75" customHeight="1">
      <c r="G989" s="20"/>
      <c r="H989" s="20"/>
      <c r="J989" s="21"/>
      <c r="K989" s="22"/>
      <c r="L989" s="24"/>
      <c r="M989" s="24"/>
      <c r="N989" s="24"/>
      <c r="O989" s="24"/>
      <c r="P989" s="23"/>
      <c r="Q989" s="23"/>
      <c r="R989" s="25"/>
    </row>
    <row r="990" spans="7:18" ht="15.75" customHeight="1">
      <c r="G990" s="20"/>
      <c r="H990" s="20"/>
      <c r="J990" s="21"/>
      <c r="K990" s="22"/>
      <c r="L990" s="24"/>
      <c r="M990" s="24"/>
      <c r="N990" s="24"/>
      <c r="O990" s="24"/>
      <c r="P990" s="23"/>
      <c r="Q990" s="23"/>
      <c r="R990" s="25"/>
    </row>
    <row r="991" spans="7:18" ht="15.75" customHeight="1">
      <c r="G991" s="20"/>
      <c r="H991" s="20"/>
      <c r="J991" s="21"/>
      <c r="K991" s="22"/>
      <c r="L991" s="24"/>
      <c r="M991" s="24"/>
      <c r="N991" s="24"/>
      <c r="O991" s="24"/>
      <c r="P991" s="23"/>
      <c r="Q991" s="23"/>
      <c r="R991" s="25"/>
    </row>
    <row r="992" spans="7:18" ht="15.75" customHeight="1">
      <c r="G992" s="20"/>
      <c r="H992" s="20"/>
      <c r="J992" s="21"/>
      <c r="K992" s="22"/>
      <c r="L992" s="24"/>
      <c r="M992" s="24"/>
      <c r="N992" s="24"/>
      <c r="O992" s="24"/>
      <c r="P992" s="23"/>
      <c r="Q992" s="23"/>
      <c r="R992" s="25"/>
    </row>
    <row r="993" spans="7:18" ht="15.75" customHeight="1">
      <c r="G993" s="20"/>
      <c r="H993" s="20"/>
      <c r="J993" s="21"/>
      <c r="K993" s="22"/>
      <c r="L993" s="24"/>
      <c r="M993" s="24"/>
      <c r="N993" s="24"/>
      <c r="O993" s="24"/>
      <c r="P993" s="23"/>
      <c r="Q993" s="23"/>
      <c r="R993" s="25"/>
    </row>
    <row r="994" spans="7:18" ht="15.75" customHeight="1">
      <c r="G994" s="20"/>
      <c r="H994" s="20"/>
      <c r="J994" s="21"/>
      <c r="K994" s="22"/>
      <c r="L994" s="24"/>
      <c r="M994" s="24"/>
      <c r="N994" s="24"/>
      <c r="O994" s="24"/>
      <c r="P994" s="23"/>
      <c r="Q994" s="23"/>
      <c r="R994" s="25"/>
    </row>
    <row r="995" spans="7:18" ht="15.75" customHeight="1">
      <c r="G995" s="20"/>
      <c r="H995" s="20"/>
      <c r="J995" s="21"/>
      <c r="K995" s="22"/>
      <c r="L995" s="24"/>
      <c r="M995" s="24"/>
      <c r="N995" s="24"/>
      <c r="O995" s="24"/>
      <c r="P995" s="23"/>
      <c r="Q995" s="23"/>
      <c r="R995" s="25"/>
    </row>
    <row r="996" spans="7:18" ht="15.75" customHeight="1">
      <c r="G996" s="20"/>
      <c r="H996" s="20"/>
      <c r="J996" s="21"/>
      <c r="K996" s="22"/>
      <c r="L996" s="24"/>
      <c r="M996" s="24"/>
      <c r="N996" s="24"/>
      <c r="O996" s="24"/>
      <c r="P996" s="23"/>
      <c r="Q996" s="23"/>
      <c r="R996" s="25"/>
    </row>
    <row r="997" spans="7:18" ht="15.75" customHeight="1">
      <c r="G997" s="20"/>
      <c r="H997" s="20"/>
      <c r="J997" s="21"/>
      <c r="K997" s="22"/>
      <c r="L997" s="24"/>
      <c r="M997" s="24"/>
      <c r="N997" s="24"/>
      <c r="O997" s="24"/>
      <c r="P997" s="23"/>
      <c r="Q997" s="23"/>
      <c r="R997" s="25"/>
    </row>
    <row r="998" spans="7:18" ht="15.75" customHeight="1">
      <c r="G998" s="20"/>
      <c r="H998" s="20"/>
      <c r="J998" s="21"/>
      <c r="K998" s="22"/>
      <c r="L998" s="24"/>
      <c r="M998" s="24"/>
      <c r="N998" s="24"/>
      <c r="O998" s="24"/>
      <c r="P998" s="23"/>
      <c r="Q998" s="23"/>
      <c r="R998" s="25"/>
    </row>
    <row r="999" spans="7:18" ht="15.75" customHeight="1">
      <c r="G999" s="20"/>
      <c r="H999" s="20"/>
      <c r="J999" s="21"/>
      <c r="K999" s="22"/>
      <c r="L999" s="24"/>
      <c r="M999" s="24"/>
      <c r="N999" s="24"/>
      <c r="O999" s="24"/>
      <c r="P999" s="23"/>
      <c r="Q999" s="23"/>
      <c r="R999" s="25"/>
    </row>
    <row r="1000" spans="7:18" ht="15.75" customHeight="1">
      <c r="G1000" s="20"/>
      <c r="H1000" s="20"/>
      <c r="J1000" s="21"/>
      <c r="K1000" s="22"/>
      <c r="L1000" s="24"/>
      <c r="M1000" s="24"/>
      <c r="N1000" s="24"/>
      <c r="O1000" s="24"/>
      <c r="P1000" s="23"/>
      <c r="Q1000" s="23"/>
      <c r="R1000" s="2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37"/>
  <sheetViews>
    <sheetView topLeftCell="A3" zoomScale="80" zoomScaleNormal="80" workbookViewId="0">
      <selection activeCell="D11" sqref="D11"/>
    </sheetView>
  </sheetViews>
  <sheetFormatPr defaultColWidth="14.3984375" defaultRowHeight="15" customHeight="1"/>
  <cols>
    <col min="1" max="1" width="19.69921875" bestFit="1" customWidth="1"/>
    <col min="2" max="2" width="16.8984375" bestFit="1" customWidth="1"/>
    <col min="3" max="3" width="17.5" bestFit="1" customWidth="1"/>
    <col min="4" max="4" width="15.59765625" bestFit="1" customWidth="1"/>
    <col min="5" max="5" width="13.09765625" bestFit="1" customWidth="1"/>
    <col min="6" max="6" width="10.09765625" bestFit="1" customWidth="1"/>
    <col min="7" max="7" width="13.19921875" bestFit="1" customWidth="1"/>
    <col min="8" max="8" width="15.59765625" bestFit="1" customWidth="1"/>
    <col min="9" max="9" width="15" bestFit="1" customWidth="1"/>
    <col min="10" max="10" width="13.19921875" bestFit="1" customWidth="1"/>
    <col min="12" max="12" width="13.09765625" bestFit="1" customWidth="1"/>
    <col min="13" max="13" width="14.796875" bestFit="1" customWidth="1"/>
    <col min="14" max="14" width="13.8984375" bestFit="1" customWidth="1"/>
  </cols>
  <sheetData>
    <row r="1" spans="1:14" ht="15" customHeight="1">
      <c r="A1" s="52" t="s">
        <v>85</v>
      </c>
      <c r="B1" s="53"/>
      <c r="C1" s="53"/>
      <c r="D1" s="53"/>
      <c r="E1" s="54"/>
    </row>
    <row r="2" spans="1:14" ht="15" customHeight="1">
      <c r="A2" s="50" t="s">
        <v>86</v>
      </c>
      <c r="B2" s="52" t="s">
        <v>87</v>
      </c>
      <c r="C2" s="53"/>
      <c r="D2" s="53"/>
      <c r="E2" s="54"/>
    </row>
    <row r="3" spans="1:14" ht="15" customHeight="1">
      <c r="A3" s="51"/>
      <c r="B3" s="31">
        <v>2013</v>
      </c>
      <c r="C3" s="31"/>
      <c r="D3" s="31">
        <v>2014</v>
      </c>
      <c r="E3" s="32"/>
    </row>
    <row r="4" spans="1:14" ht="15" customHeight="1">
      <c r="A4" s="33" t="s">
        <v>88</v>
      </c>
      <c r="B4" s="34">
        <f>SUMIFS('Order raw'!$O$2:$O$701,'Order raw'!$Q$2:$Q$701,B3)</f>
        <v>31433351.449999996</v>
      </c>
      <c r="C4" s="35"/>
      <c r="D4" s="34">
        <f>SUMIFS('Order raw'!$O$2:$O$701,'Order raw'!$Q$2:$Q$701,D3)</f>
        <v>103754869.07729521</v>
      </c>
      <c r="E4" s="35"/>
      <c r="G4" s="33" t="s">
        <v>88</v>
      </c>
      <c r="H4" s="47">
        <v>103754869.07729521</v>
      </c>
      <c r="M4" s="46"/>
    </row>
    <row r="5" spans="1:14" ht="15" customHeight="1">
      <c r="A5" s="36" t="s">
        <v>89</v>
      </c>
      <c r="B5" s="37">
        <f>SUMIFS('Order raw'!$J$2:$J$701,'Order raw'!$Q$2:$Q$701,B3)</f>
        <v>22968202</v>
      </c>
      <c r="C5" s="38">
        <f>B5/B$4</f>
        <v>0.73069529466289229</v>
      </c>
      <c r="D5" s="37">
        <f>SUMIFS('Order raw'!$J$2:$J$701,'Order raw'!$Q$2:$Q$701,D3)</f>
        <v>74373572</v>
      </c>
      <c r="E5" s="38">
        <f>D5/D$4</f>
        <v>0.71682006503803919</v>
      </c>
      <c r="G5" s="36" t="s">
        <v>89</v>
      </c>
      <c r="H5" s="47">
        <v>-74373572</v>
      </c>
      <c r="M5" s="46"/>
    </row>
    <row r="6" spans="1:14" ht="15" customHeight="1">
      <c r="A6" s="33" t="s">
        <v>13</v>
      </c>
      <c r="B6" s="34">
        <f>SUMIFS('Order raw'!$P$2:$P$701,'Order raw'!$Q$2:$Q$701,B3)</f>
        <v>8465149.450000003</v>
      </c>
      <c r="C6" s="39">
        <f>B6/B$4</f>
        <v>0.26930470533710793</v>
      </c>
      <c r="D6" s="34">
        <f>SUMIFS('Order raw'!$P$2:$P$701,'Order raw'!$Q$2:$Q$701,D3)</f>
        <v>29381297.077295247</v>
      </c>
      <c r="E6" s="39">
        <f>D6/D$4</f>
        <v>0.28317993496196109</v>
      </c>
      <c r="G6" s="33" t="s">
        <v>13</v>
      </c>
      <c r="H6" s="47">
        <v>29381297.077295247</v>
      </c>
      <c r="M6" s="46"/>
    </row>
    <row r="7" spans="1:14" ht="15" customHeight="1">
      <c r="A7" s="36" t="s">
        <v>90</v>
      </c>
      <c r="B7" s="40">
        <f>'Other financials'!C2</f>
        <v>854023</v>
      </c>
      <c r="C7" s="41">
        <f t="shared" ref="C7:C11" si="0">B7/B$4</f>
        <v>2.7169326864762304E-2</v>
      </c>
      <c r="D7" s="40">
        <f>'Other financials'!C5</f>
        <v>3532853</v>
      </c>
      <c r="E7" s="41">
        <f t="shared" ref="E7:E11" si="1">D7/D$4</f>
        <v>3.404999718488487E-2</v>
      </c>
      <c r="G7" s="36" t="s">
        <v>90</v>
      </c>
      <c r="H7" s="47">
        <v>-3532853</v>
      </c>
      <c r="M7" s="46"/>
    </row>
    <row r="8" spans="1:14" ht="15" customHeight="1">
      <c r="A8" s="36" t="s">
        <v>91</v>
      </c>
      <c r="B8" s="40">
        <f>'Other financials'!C3</f>
        <v>2895322</v>
      </c>
      <c r="C8" s="41">
        <f t="shared" si="0"/>
        <v>9.2109872681107333E-2</v>
      </c>
      <c r="D8" s="40">
        <f>'Other financials'!C6</f>
        <v>9213451</v>
      </c>
      <c r="E8" s="41">
        <f t="shared" si="1"/>
        <v>8.8800179518670794E-2</v>
      </c>
      <c r="G8" s="36" t="s">
        <v>91</v>
      </c>
      <c r="H8" s="47">
        <v>-9213451</v>
      </c>
      <c r="M8" s="46"/>
    </row>
    <row r="9" spans="1:14" ht="15" customHeight="1">
      <c r="A9" s="33" t="s">
        <v>17</v>
      </c>
      <c r="B9" s="42">
        <f t="shared" ref="B9:D9" si="2">B6-B7-B8</f>
        <v>4715804.450000003</v>
      </c>
      <c r="C9" s="39">
        <f t="shared" si="0"/>
        <v>0.1500255057912383</v>
      </c>
      <c r="D9" s="42">
        <f t="shared" si="2"/>
        <v>16634993.077295247</v>
      </c>
      <c r="E9" s="39">
        <f t="shared" si="1"/>
        <v>0.16032975825840545</v>
      </c>
      <c r="G9" s="33" t="s">
        <v>17</v>
      </c>
      <c r="H9" s="47">
        <v>16634993.077295247</v>
      </c>
      <c r="M9" s="46"/>
    </row>
    <row r="10" spans="1:14" ht="15" customHeight="1">
      <c r="A10" s="36" t="s">
        <v>92</v>
      </c>
      <c r="B10" s="40">
        <f>'Other financials'!C4</f>
        <v>1037476</v>
      </c>
      <c r="C10" s="41">
        <f t="shared" si="0"/>
        <v>3.3005580128809338E-2</v>
      </c>
      <c r="D10" s="40">
        <f>'Other financials'!C7</f>
        <v>3659693</v>
      </c>
      <c r="E10" s="41">
        <f t="shared" si="1"/>
        <v>3.5272494028917384E-2</v>
      </c>
      <c r="G10" s="36" t="s">
        <v>92</v>
      </c>
      <c r="H10" s="47">
        <v>-3659693</v>
      </c>
      <c r="M10" s="46"/>
    </row>
    <row r="11" spans="1:14" ht="15" customHeight="1">
      <c r="A11" s="33" t="s">
        <v>19</v>
      </c>
      <c r="B11" s="42">
        <f t="shared" ref="B11:D11" si="3">B9-B10</f>
        <v>3678328.450000003</v>
      </c>
      <c r="C11" s="39">
        <f t="shared" si="0"/>
        <v>0.11701992566242896</v>
      </c>
      <c r="D11" s="49">
        <f t="shared" si="3"/>
        <v>12975300.077295247</v>
      </c>
      <c r="E11" s="39">
        <f t="shared" si="1"/>
        <v>0.12505726422948807</v>
      </c>
      <c r="G11" s="33" t="s">
        <v>19</v>
      </c>
      <c r="H11" s="47">
        <v>12975300.077295247</v>
      </c>
      <c r="M11" s="46"/>
    </row>
    <row r="12" spans="1:14" ht="15" customHeight="1">
      <c r="B12" s="43" t="s">
        <v>78</v>
      </c>
      <c r="C12" s="45">
        <v>2014</v>
      </c>
      <c r="F12" s="43" t="s">
        <v>78</v>
      </c>
      <c r="G12" s="45">
        <v>2014</v>
      </c>
      <c r="I12" s="43" t="s">
        <v>78</v>
      </c>
      <c r="J12" s="45">
        <v>2014</v>
      </c>
      <c r="L12" s="43" t="s">
        <v>78</v>
      </c>
      <c r="M12" s="45">
        <v>2014</v>
      </c>
    </row>
    <row r="13" spans="1:14" ht="15" customHeight="1">
      <c r="M13" s="46"/>
    </row>
    <row r="14" spans="1:14" ht="15" customHeight="1">
      <c r="B14" s="43" t="s">
        <v>514</v>
      </c>
      <c r="C14" t="s">
        <v>516</v>
      </c>
      <c r="D14" t="s">
        <v>517</v>
      </c>
      <c r="F14" s="43" t="s">
        <v>514</v>
      </c>
      <c r="G14" t="s">
        <v>516</v>
      </c>
      <c r="I14" s="43" t="s">
        <v>514</v>
      </c>
      <c r="J14" t="s">
        <v>516</v>
      </c>
      <c r="L14" s="43" t="s">
        <v>514</v>
      </c>
      <c r="M14" t="s">
        <v>533</v>
      </c>
      <c r="N14" t="s">
        <v>534</v>
      </c>
    </row>
    <row r="15" spans="1:14" ht="15" customHeight="1">
      <c r="B15" s="45" t="s">
        <v>84</v>
      </c>
      <c r="C15" s="48">
        <v>39203881.266666666</v>
      </c>
      <c r="D15">
        <v>121624</v>
      </c>
      <c r="F15" s="45" t="s">
        <v>35</v>
      </c>
      <c r="G15" s="48">
        <v>22901639.079761904</v>
      </c>
      <c r="I15" s="45" t="s">
        <v>39</v>
      </c>
      <c r="J15" s="48">
        <v>42722132.746428579</v>
      </c>
      <c r="L15" s="45" t="s">
        <v>521</v>
      </c>
      <c r="M15" s="44">
        <v>8236148.2257142859</v>
      </c>
      <c r="N15">
        <v>67830</v>
      </c>
    </row>
    <row r="16" spans="1:14" ht="15" customHeight="1">
      <c r="B16" s="45" t="s">
        <v>83</v>
      </c>
      <c r="C16" s="48">
        <v>35419566</v>
      </c>
      <c r="D16">
        <v>127195</v>
      </c>
      <c r="F16" s="45" t="s">
        <v>31</v>
      </c>
      <c r="G16" s="48">
        <v>22344693.689199995</v>
      </c>
      <c r="I16" s="45" t="s">
        <v>45</v>
      </c>
      <c r="J16" s="48">
        <v>16518249.949200001</v>
      </c>
      <c r="L16" s="45" t="s">
        <v>522</v>
      </c>
      <c r="M16" s="44">
        <v>7837279.5000000019</v>
      </c>
      <c r="N16">
        <v>55115</v>
      </c>
    </row>
    <row r="17" spans="2:14" ht="15" customHeight="1">
      <c r="B17" s="45" t="s">
        <v>82</v>
      </c>
      <c r="C17" s="48">
        <v>20581931.640000004</v>
      </c>
      <c r="D17">
        <v>122952</v>
      </c>
      <c r="F17" s="45" t="s">
        <v>27</v>
      </c>
      <c r="G17" s="48">
        <v>21573993.808333341</v>
      </c>
      <c r="I17" s="45" t="s">
        <v>43</v>
      </c>
      <c r="J17" s="48">
        <v>15983999.1</v>
      </c>
      <c r="L17" s="45" t="s">
        <v>523</v>
      </c>
      <c r="M17" s="44">
        <v>6131979.1999999983</v>
      </c>
      <c r="N17">
        <v>53420</v>
      </c>
    </row>
    <row r="18" spans="2:14" ht="15" customHeight="1">
      <c r="B18" s="45" t="s">
        <v>81</v>
      </c>
      <c r="C18" s="48">
        <v>4751516.9714285694</v>
      </c>
      <c r="D18">
        <v>255989</v>
      </c>
      <c r="F18" s="45" t="s">
        <v>29</v>
      </c>
      <c r="G18" s="48">
        <v>19277867.400000002</v>
      </c>
      <c r="I18" s="45" t="s">
        <v>47</v>
      </c>
      <c r="J18" s="48">
        <v>15704455.625000004</v>
      </c>
      <c r="L18" s="45" t="s">
        <v>524</v>
      </c>
      <c r="M18" s="44">
        <v>9126710.0599142853</v>
      </c>
      <c r="N18">
        <v>78880</v>
      </c>
    </row>
    <row r="19" spans="2:14" ht="15" customHeight="1">
      <c r="B19" s="45" t="s">
        <v>79</v>
      </c>
      <c r="C19" s="48">
        <v>2147383.6992000001</v>
      </c>
      <c r="D19">
        <v>115439</v>
      </c>
      <c r="F19" s="45" t="s">
        <v>33</v>
      </c>
      <c r="G19" s="48">
        <v>17656675.099999994</v>
      </c>
      <c r="I19" s="45" t="s">
        <v>41</v>
      </c>
      <c r="J19" s="48">
        <v>12826031.656666666</v>
      </c>
      <c r="L19" s="45" t="s">
        <v>525</v>
      </c>
      <c r="M19" s="44">
        <v>6483235.5999999996</v>
      </c>
      <c r="N19">
        <v>51771</v>
      </c>
    </row>
    <row r="20" spans="2:14" ht="15" customHeight="1">
      <c r="B20" s="45" t="s">
        <v>80</v>
      </c>
      <c r="C20" s="48">
        <v>1650589.4999999998</v>
      </c>
      <c r="D20">
        <v>117915</v>
      </c>
      <c r="F20" s="45" t="s">
        <v>515</v>
      </c>
      <c r="G20" s="48">
        <v>103754869.07729524</v>
      </c>
      <c r="I20" s="45" t="s">
        <v>515</v>
      </c>
      <c r="J20" s="48">
        <v>103754869.07729524</v>
      </c>
      <c r="L20" s="45" t="s">
        <v>526</v>
      </c>
      <c r="M20" s="44">
        <v>13302620.450000003</v>
      </c>
      <c r="N20">
        <v>103302</v>
      </c>
    </row>
    <row r="21" spans="2:14" ht="15" customHeight="1">
      <c r="B21" s="45" t="s">
        <v>515</v>
      </c>
      <c r="C21" s="48">
        <v>103754869.07729523</v>
      </c>
      <c r="D21">
        <v>861114</v>
      </c>
      <c r="L21" s="45" t="s">
        <v>527</v>
      </c>
      <c r="M21" s="44">
        <v>7899839.7416666653</v>
      </c>
      <c r="N21">
        <v>69343</v>
      </c>
    </row>
    <row r="22" spans="2:14" ht="15" customHeight="1">
      <c r="L22" s="45" t="s">
        <v>528</v>
      </c>
      <c r="M22" s="44">
        <v>7779475.6000000015</v>
      </c>
      <c r="N22">
        <v>60705</v>
      </c>
    </row>
    <row r="23" spans="2:14" ht="15" customHeight="1">
      <c r="B23" s="43" t="s">
        <v>78</v>
      </c>
      <c r="C23" s="45">
        <v>2014</v>
      </c>
      <c r="E23" s="43" t="s">
        <v>78</v>
      </c>
      <c r="F23" s="45">
        <v>2014</v>
      </c>
      <c r="H23" s="45" t="s">
        <v>33</v>
      </c>
      <c r="I23" s="44">
        <v>17656675.099999994</v>
      </c>
      <c r="L23" s="45" t="s">
        <v>529</v>
      </c>
      <c r="M23" s="44">
        <v>6907868.9000000004</v>
      </c>
      <c r="N23">
        <v>57280</v>
      </c>
    </row>
    <row r="24" spans="2:14" ht="15" customHeight="1">
      <c r="H24" s="45" t="s">
        <v>29</v>
      </c>
      <c r="I24" s="44">
        <v>19277867.400000002</v>
      </c>
      <c r="L24" s="45" t="s">
        <v>530</v>
      </c>
      <c r="M24" s="44">
        <v>12611631.200000001</v>
      </c>
      <c r="N24">
        <v>105482</v>
      </c>
    </row>
    <row r="25" spans="2:14" ht="15" customHeight="1">
      <c r="B25" s="43" t="s">
        <v>514</v>
      </c>
      <c r="C25" t="s">
        <v>518</v>
      </c>
      <c r="E25" s="43" t="s">
        <v>514</v>
      </c>
      <c r="F25" t="s">
        <v>519</v>
      </c>
      <c r="H25" s="45" t="s">
        <v>27</v>
      </c>
      <c r="I25" s="44">
        <v>21573993.808333341</v>
      </c>
      <c r="L25" s="45" t="s">
        <v>531</v>
      </c>
      <c r="M25" s="44">
        <v>6078227.9500000011</v>
      </c>
      <c r="N25">
        <v>55650</v>
      </c>
    </row>
    <row r="26" spans="2:14" ht="15" customHeight="1">
      <c r="B26" s="45" t="s">
        <v>84</v>
      </c>
      <c r="C26" s="44">
        <v>14879081.266666666</v>
      </c>
      <c r="E26" s="45" t="s">
        <v>99</v>
      </c>
      <c r="F26">
        <v>185</v>
      </c>
      <c r="H26" s="45" t="s">
        <v>31</v>
      </c>
      <c r="I26" s="44">
        <v>22344693.689199995</v>
      </c>
      <c r="L26" s="45" t="s">
        <v>532</v>
      </c>
      <c r="M26" s="44">
        <v>11359852.65</v>
      </c>
      <c r="N26">
        <v>102336</v>
      </c>
    </row>
    <row r="27" spans="2:14" ht="15" customHeight="1">
      <c r="B27" s="45" t="s">
        <v>82</v>
      </c>
      <c r="C27" s="44">
        <v>5827691.6399999997</v>
      </c>
      <c r="E27" s="45" t="s">
        <v>95</v>
      </c>
      <c r="F27">
        <v>117</v>
      </c>
      <c r="H27" s="45" t="s">
        <v>35</v>
      </c>
      <c r="I27" s="44">
        <v>22901639.079761904</v>
      </c>
      <c r="L27" s="45" t="s">
        <v>515</v>
      </c>
      <c r="M27" s="44">
        <v>103754869.07729526</v>
      </c>
      <c r="N27">
        <v>861114</v>
      </c>
    </row>
    <row r="28" spans="2:14" ht="15" customHeight="1">
      <c r="B28" s="45" t="s">
        <v>83</v>
      </c>
      <c r="C28" s="44">
        <v>3620816</v>
      </c>
      <c r="E28" s="45" t="s">
        <v>97</v>
      </c>
      <c r="F28">
        <v>178</v>
      </c>
    </row>
    <row r="29" spans="2:14" ht="15" customHeight="1">
      <c r="B29" s="45" t="s">
        <v>81</v>
      </c>
      <c r="C29" s="44">
        <v>2191626.9714285717</v>
      </c>
      <c r="E29" s="45" t="s">
        <v>114</v>
      </c>
      <c r="F29">
        <v>45</v>
      </c>
    </row>
    <row r="30" spans="2:14" ht="15" customHeight="1">
      <c r="B30" s="45" t="s">
        <v>79</v>
      </c>
      <c r="C30" s="44">
        <v>1801066.6992000006</v>
      </c>
      <c r="E30" s="45" t="s">
        <v>515</v>
      </c>
      <c r="F30">
        <v>525</v>
      </c>
    </row>
    <row r="31" spans="2:14" ht="15" customHeight="1">
      <c r="B31" s="45" t="s">
        <v>80</v>
      </c>
      <c r="C31" s="44">
        <v>1061014.5</v>
      </c>
    </row>
    <row r="32" spans="2:14" ht="15" customHeight="1">
      <c r="B32" s="45" t="s">
        <v>515</v>
      </c>
      <c r="C32" s="44">
        <v>29381297.07729524</v>
      </c>
    </row>
    <row r="34" spans="2:4" ht="15" customHeight="1">
      <c r="B34" s="43" t="s">
        <v>78</v>
      </c>
      <c r="C34" s="45">
        <v>2014</v>
      </c>
    </row>
    <row r="36" spans="2:4" ht="15" customHeight="1">
      <c r="B36" t="s">
        <v>535</v>
      </c>
      <c r="C36" t="s">
        <v>534</v>
      </c>
      <c r="D36" t="s">
        <v>533</v>
      </c>
    </row>
    <row r="37" spans="2:4" ht="15" customHeight="1">
      <c r="B37" s="48">
        <v>29381297.077295259</v>
      </c>
      <c r="C37">
        <v>861114</v>
      </c>
      <c r="D37" s="48">
        <v>103754869.0772952</v>
      </c>
    </row>
  </sheetData>
  <mergeCells count="3">
    <mergeCell ref="A2:A3"/>
    <mergeCell ref="B2:E2"/>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showGridLines="0" showRowColHeaders="0" tabSelected="1" zoomScale="54" zoomScaleNormal="60" workbookViewId="0">
      <selection activeCell="W24" sqref="W24"/>
    </sheetView>
  </sheetViews>
  <sheetFormatPr defaultColWidth="14.3984375" defaultRowHeight="15" customHeight="1"/>
  <cols>
    <col min="8" max="8" width="14.39843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3984375" defaultRowHeight="15" customHeight="1"/>
  <cols>
    <col min="1" max="1" width="15" customWidth="1"/>
    <col min="2" max="2" width="16.09765625" customWidth="1"/>
    <col min="3" max="26" width="10.69921875" customWidth="1"/>
  </cols>
  <sheetData>
    <row r="1" spans="1:2" ht="13.5" customHeight="1">
      <c r="A1" s="26" t="s">
        <v>93</v>
      </c>
      <c r="B1" s="26" t="s">
        <v>94</v>
      </c>
    </row>
    <row r="2" spans="1:2" ht="13.5" customHeight="1">
      <c r="A2" s="7" t="s">
        <v>95</v>
      </c>
      <c r="B2" s="7" t="s">
        <v>96</v>
      </c>
    </row>
    <row r="3" spans="1:2" ht="13.5" customHeight="1">
      <c r="A3" s="7" t="s">
        <v>97</v>
      </c>
      <c r="B3" s="7" t="s">
        <v>98</v>
      </c>
    </row>
    <row r="4" spans="1:2" ht="13.5" customHeight="1">
      <c r="A4" s="7" t="s">
        <v>99</v>
      </c>
      <c r="B4" s="7" t="s">
        <v>100</v>
      </c>
    </row>
    <row r="5" spans="1:2" ht="13.5" customHeight="1"/>
    <row r="6" spans="1:2" ht="13.5" customHeight="1"/>
    <row r="7" spans="1:2" ht="13.5" customHeight="1"/>
    <row r="8" spans="1:2" ht="13.5" customHeight="1"/>
    <row r="9" spans="1:2" ht="13.5" customHeight="1"/>
    <row r="10" spans="1:2" ht="13.5" customHeight="1"/>
    <row r="11" spans="1:2" ht="13.5" customHeight="1"/>
    <row r="12" spans="1:2" ht="13.5" customHeight="1"/>
    <row r="13" spans="1:2" ht="13.5" customHeight="1"/>
    <row r="14" spans="1:2" ht="13.5" customHeight="1"/>
    <row r="15" spans="1:2" ht="13.5" customHeight="1"/>
    <row r="16" spans="1:2"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heetViews>
  <sheetFormatPr defaultColWidth="14.3984375" defaultRowHeight="15" customHeight="1"/>
  <cols>
    <col min="1" max="1" width="10.69921875" customWidth="1"/>
    <col min="2" max="2" width="17.8984375" customWidth="1"/>
    <col min="3" max="3" width="11.8984375" customWidth="1"/>
    <col min="4" max="26" width="10.69921875" customWidth="1"/>
  </cols>
  <sheetData>
    <row r="1" spans="1:3" ht="13.5" customHeight="1">
      <c r="A1" s="27" t="s">
        <v>101</v>
      </c>
      <c r="B1" s="27" t="s">
        <v>89</v>
      </c>
      <c r="C1" s="27" t="s">
        <v>102</v>
      </c>
    </row>
    <row r="2" spans="1:3" ht="13.5" customHeight="1">
      <c r="A2" s="7" t="s">
        <v>79</v>
      </c>
      <c r="B2" s="28">
        <v>3</v>
      </c>
      <c r="C2" s="28">
        <v>20</v>
      </c>
    </row>
    <row r="3" spans="1:3" ht="13.5" customHeight="1">
      <c r="A3" s="7" t="s">
        <v>80</v>
      </c>
      <c r="B3" s="28">
        <v>5</v>
      </c>
      <c r="C3" s="28">
        <v>15</v>
      </c>
    </row>
    <row r="4" spans="1:3" ht="13.5" customHeight="1">
      <c r="A4" s="7" t="s">
        <v>81</v>
      </c>
      <c r="B4" s="28">
        <v>10</v>
      </c>
      <c r="C4" s="28">
        <v>20</v>
      </c>
    </row>
    <row r="5" spans="1:3" ht="13.5" customHeight="1">
      <c r="A5" s="7" t="s">
        <v>82</v>
      </c>
      <c r="B5" s="28">
        <v>120</v>
      </c>
      <c r="C5" s="28">
        <v>180</v>
      </c>
    </row>
    <row r="6" spans="1:3" ht="13.5" customHeight="1">
      <c r="A6" s="7" t="s">
        <v>83</v>
      </c>
      <c r="B6" s="28">
        <v>250</v>
      </c>
      <c r="C6" s="28">
        <v>300</v>
      </c>
    </row>
    <row r="7" spans="1:3" ht="13.5" customHeight="1">
      <c r="A7" s="7" t="s">
        <v>84</v>
      </c>
      <c r="B7" s="28">
        <v>200</v>
      </c>
      <c r="C7" s="28">
        <v>350</v>
      </c>
    </row>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heetViews>
  <sheetFormatPr defaultColWidth="14.3984375" defaultRowHeight="15" customHeight="1"/>
  <cols>
    <col min="1" max="1" width="12" customWidth="1"/>
    <col min="2" max="2" width="37.3984375" customWidth="1"/>
    <col min="3" max="3" width="23.09765625" customWidth="1"/>
    <col min="4" max="26" width="10.69921875" customWidth="1"/>
  </cols>
  <sheetData>
    <row r="1" spans="1:4" ht="13.5" customHeight="1">
      <c r="A1" s="29" t="s">
        <v>103</v>
      </c>
      <c r="B1" s="29" t="s">
        <v>104</v>
      </c>
      <c r="C1" s="29" t="s">
        <v>105</v>
      </c>
      <c r="D1" s="29" t="s">
        <v>78</v>
      </c>
    </row>
    <row r="2" spans="1:4" ht="13.5" customHeight="1">
      <c r="A2" s="7" t="s">
        <v>106</v>
      </c>
      <c r="B2" s="7" t="s">
        <v>107</v>
      </c>
      <c r="C2" s="28">
        <v>854023</v>
      </c>
      <c r="D2" s="7">
        <v>2013</v>
      </c>
    </row>
    <row r="3" spans="1:4" ht="13.5" customHeight="1">
      <c r="A3" s="7" t="s">
        <v>91</v>
      </c>
      <c r="B3" s="7" t="s">
        <v>108</v>
      </c>
      <c r="C3" s="28">
        <v>2895322</v>
      </c>
      <c r="D3" s="7">
        <v>2013</v>
      </c>
    </row>
    <row r="4" spans="1:4" ht="13.5" customHeight="1">
      <c r="A4" s="7" t="s">
        <v>92</v>
      </c>
      <c r="B4" s="7" t="s">
        <v>109</v>
      </c>
      <c r="C4" s="28">
        <v>1037476</v>
      </c>
      <c r="D4" s="7">
        <v>2013</v>
      </c>
    </row>
    <row r="5" spans="1:4" ht="13.5" customHeight="1">
      <c r="A5" s="7" t="s">
        <v>106</v>
      </c>
      <c r="B5" s="7" t="s">
        <v>107</v>
      </c>
      <c r="C5" s="28">
        <v>3532853</v>
      </c>
      <c r="D5" s="7">
        <v>2014</v>
      </c>
    </row>
    <row r="6" spans="1:4" ht="13.5" customHeight="1">
      <c r="A6" s="7" t="s">
        <v>91</v>
      </c>
      <c r="B6" s="7" t="s">
        <v>108</v>
      </c>
      <c r="C6" s="28">
        <v>9213451</v>
      </c>
      <c r="D6" s="7">
        <v>2014</v>
      </c>
    </row>
    <row r="7" spans="1:4" ht="13.5" customHeight="1">
      <c r="A7" s="7" t="s">
        <v>92</v>
      </c>
      <c r="B7" s="7" t="s">
        <v>109</v>
      </c>
      <c r="C7" s="28">
        <v>3659693</v>
      </c>
      <c r="D7" s="7">
        <v>2014</v>
      </c>
    </row>
    <row r="8" spans="1:4" ht="13.5" customHeight="1">
      <c r="A8" s="7" t="s">
        <v>88</v>
      </c>
      <c r="B8" s="7" t="s">
        <v>110</v>
      </c>
      <c r="C8" s="28">
        <v>39582132</v>
      </c>
      <c r="D8" s="7">
        <v>2015</v>
      </c>
    </row>
    <row r="9" spans="1:4" ht="13.5" customHeight="1">
      <c r="A9" s="7" t="s">
        <v>111</v>
      </c>
      <c r="B9" s="7" t="s">
        <v>112</v>
      </c>
      <c r="C9" s="28">
        <v>16652123</v>
      </c>
      <c r="D9" s="7">
        <v>2015</v>
      </c>
    </row>
    <row r="10" spans="1:4" ht="13.5" customHeight="1"/>
    <row r="11" spans="1:4" ht="13.5" customHeight="1">
      <c r="C11" s="30"/>
    </row>
    <row r="12" spans="1:4" ht="13.5" customHeight="1"/>
    <row r="13" spans="1:4" ht="13.5" customHeight="1"/>
    <row r="14" spans="1:4" ht="13.5" customHeight="1"/>
    <row r="15" spans="1:4" ht="13.5" customHeight="1"/>
    <row r="16" spans="1:4"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Order raw</vt:lpstr>
      <vt:lpstr>Overall Analysis</vt:lpstr>
      <vt:lpstr>Dashboard</vt:lpstr>
      <vt:lpstr>Discount</vt:lpstr>
      <vt:lpstr>Product</vt:lpstr>
      <vt:lpstr>Other financials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Balqis Widani</cp:lastModifiedBy>
  <cp:lastPrinted>2025-02-12T11:45:19Z</cp:lastPrinted>
  <dcterms:modified xsi:type="dcterms:W3CDTF">2025-02-16T14:30:48Z</dcterms:modified>
</cp:coreProperties>
</file>