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martaus.sharepoint.com/teams/T-2DOSBLabelling/Shared Documents/Technology Workstream/3. Testing/Test Cases/Tests by DC/"/>
    </mc:Choice>
  </mc:AlternateContent>
  <xr:revisionPtr revIDLastSave="632" documentId="8_{026194A6-3A8F-4815-9A22-BF0806C83E8A}" xr6:coauthVersionLast="47" xr6:coauthVersionMax="47" xr10:uidLastSave="{DC2FEBEA-74B3-4AFE-BAC7-DA1CA34CD462}"/>
  <bookViews>
    <workbookView xWindow="-120" yWindow="-120" windowWidth="29040" windowHeight="15840" xr2:uid="{AD41FADD-EDA8-4650-8D78-2A8F90559736}"/>
  </bookViews>
  <sheets>
    <sheet name="Test Summary" sheetId="27" r:id="rId1"/>
    <sheet name="Printers" sheetId="48" r:id="rId2"/>
    <sheet name="CN80_Standard" sheetId="63" r:id="rId3"/>
    <sheet name="Consolidation" sheetId="64" r:id="rId4"/>
    <sheet name="Cntl Card" sheetId="2" state="hidden" r:id="rId5"/>
  </sheets>
  <definedNames>
    <definedName name="ValidStatus">'Cntl Card'!$B$2:$B$12</definedName>
  </definedNames>
  <calcPr calcId="191029"/>
  <customWorkbookViews>
    <customWorkbookView name="Yeap-Heng Lo - Personal View" guid="{35D03442-C94C-492D-B588-819259D0309A}" mergeInterval="0" personalView="1" maximized="1" xWindow="1912" yWindow="-8" windowWidth="1936" windowHeight="1056" activeSheetId="2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7" l="1" a="1"/>
  <c r="G4" i="27" s="1"/>
  <c r="G5" i="27" a="1"/>
  <c r="G5" i="27" s="1"/>
  <c r="G3" i="27" a="1"/>
  <c r="G3" i="27" s="1"/>
  <c r="M5" i="27"/>
  <c r="L5" i="27"/>
  <c r="K5" i="27"/>
  <c r="J5" i="27"/>
  <c r="I5" i="27"/>
  <c r="H5" i="27"/>
  <c r="M4" i="27"/>
  <c r="L4" i="27"/>
  <c r="K4" i="27"/>
  <c r="J4" i="27"/>
  <c r="I4" i="27"/>
  <c r="H4" i="27"/>
  <c r="M3" i="27"/>
  <c r="L3" i="27"/>
  <c r="K3" i="27"/>
  <c r="J3" i="27"/>
  <c r="I3" i="27"/>
  <c r="H3" i="27"/>
  <c r="M11" i="27" l="1"/>
  <c r="L11" i="27"/>
  <c r="K11" i="27"/>
  <c r="J11" i="27"/>
  <c r="I11" i="27"/>
  <c r="H11" i="27"/>
  <c r="N5" i="27"/>
  <c r="N4" i="27"/>
  <c r="N3" i="27" l="1"/>
  <c r="N11" i="27" l="1"/>
  <c r="N12" i="27" s="1"/>
  <c r="J12" i="27" l="1"/>
  <c r="K12" i="27"/>
  <c r="L12" i="27"/>
  <c r="M12" i="27"/>
  <c r="H12" i="27"/>
  <c r="I12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<sst xmlns="http://schemas.openxmlformats.org/spreadsheetml/2006/main" count="235" uniqueCount="110">
  <si>
    <t>Test Scenarios</t>
  </si>
  <si>
    <t>Test Data</t>
  </si>
  <si>
    <t>Status</t>
  </si>
  <si>
    <t>Product Type</t>
  </si>
  <si>
    <t>Test Steps</t>
  </si>
  <si>
    <t xml:space="preserve">Date </t>
  </si>
  <si>
    <t>Sortation Attributes</t>
  </si>
  <si>
    <t>Expected Result</t>
  </si>
  <si>
    <t>Expected Lane ID Sorted To</t>
  </si>
  <si>
    <t>Keycode</t>
  </si>
  <si>
    <t>PO#</t>
  </si>
  <si>
    <t>Assigned To</t>
  </si>
  <si>
    <t>Store / Qty</t>
  </si>
  <si>
    <t>Test Status</t>
  </si>
  <si>
    <t>Not executed</t>
  </si>
  <si>
    <t>In progress</t>
  </si>
  <si>
    <t>Pass</t>
  </si>
  <si>
    <t>Fail</t>
  </si>
  <si>
    <t>Pending</t>
  </si>
  <si>
    <t>Retest</t>
  </si>
  <si>
    <t>NA</t>
  </si>
  <si>
    <t>Total</t>
  </si>
  <si>
    <t>Percentage</t>
  </si>
  <si>
    <t>Test Purpose</t>
  </si>
  <si>
    <t>Who</t>
  </si>
  <si>
    <t>Worksheet Reference</t>
  </si>
  <si>
    <t>Test Name:</t>
  </si>
  <si>
    <t>Test Step #</t>
  </si>
  <si>
    <t>Test Step</t>
  </si>
  <si>
    <t>Validation Step</t>
  </si>
  <si>
    <t>Notes</t>
  </si>
  <si>
    <t>Dependency</t>
  </si>
  <si>
    <t>Comment</t>
  </si>
  <si>
    <t>Results</t>
  </si>
  <si>
    <t>SSCC</t>
  </si>
  <si>
    <t>Actual Result</t>
  </si>
  <si>
    <t>Any</t>
  </si>
  <si>
    <t>Record Details before testing</t>
  </si>
  <si>
    <t>Special Features of the product</t>
  </si>
  <si>
    <t>Barcode/s</t>
  </si>
  <si>
    <t>N/A</t>
  </si>
  <si>
    <t>Head Office Team</t>
  </si>
  <si>
    <t>Printer Test of 2D barcodes</t>
  </si>
  <si>
    <t>Test ID</t>
  </si>
  <si>
    <t>Print_1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</si>
  <si>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Printronix printer.</t>
    </r>
    <r>
      <rPr>
        <sz val="8"/>
        <color theme="1"/>
        <rFont val="Calibri"/>
        <family val="2"/>
        <scheme val="minor"/>
      </rPr>
      <t xml:space="preserve">
</t>
    </r>
  </si>
  <si>
    <t xml:space="preserve">As Below
</t>
  </si>
  <si>
    <t>2D Label prints</t>
  </si>
  <si>
    <t>Print_2</t>
  </si>
  <si>
    <t>Go to option 351</t>
  </si>
  <si>
    <t>Enter option 7 and find UNRES stock with CC status</t>
  </si>
  <si>
    <t>Use option 9=Re-Print</t>
  </si>
  <si>
    <t>Enters Pick Management</t>
  </si>
  <si>
    <t>Enters Pick Management - SCMs</t>
  </si>
  <si>
    <t>DC Operator</t>
  </si>
  <si>
    <t>Verify that label is printed from the approprate printer.
Validate that the label is a 2D label</t>
  </si>
  <si>
    <t>2D label printed</t>
  </si>
  <si>
    <t>Pre-Work</t>
  </si>
  <si>
    <t>Pick #</t>
  </si>
  <si>
    <t>Sort Lane</t>
  </si>
  <si>
    <t>DC Team</t>
  </si>
  <si>
    <t>Vendor Team</t>
  </si>
  <si>
    <t>Test steps are below the test cases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</si>
  <si>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Intermec PC43D  printer.</t>
    </r>
    <r>
      <rPr>
        <sz val="8"/>
        <color theme="1"/>
        <rFont val="Calibri"/>
        <family val="2"/>
        <scheme val="minor"/>
      </rPr>
      <t xml:space="preserve">
</t>
    </r>
  </si>
  <si>
    <t>Testing printing of 1WMS generated 2D barcodes</t>
  </si>
  <si>
    <t>Regression test of 1D labels and standard 2D label  tests</t>
  </si>
  <si>
    <t>Test  Name</t>
  </si>
  <si>
    <t>Printer test of 2D barcodes</t>
  </si>
  <si>
    <t>DC Operations</t>
  </si>
  <si>
    <t>DC Ops, Sorter Manager</t>
  </si>
  <si>
    <t>Support</t>
  </si>
  <si>
    <t>Standard CN80 Scan Tests</t>
  </si>
  <si>
    <t>[One or two devices during week]</t>
  </si>
  <si>
    <t>CN80Scan_01</t>
  </si>
  <si>
    <t>SSCC scans properly.
SSCC Enquiry information about the 93 SSCC is displayed.</t>
  </si>
  <si>
    <t>Obtain product with appropriate labels, or relabel as necessary.</t>
  </si>
  <si>
    <t>Appropriately labelled product is available</t>
  </si>
  <si>
    <t>Product with appropriate labels applied is available for processing.</t>
  </si>
  <si>
    <t>Enter RF option F5=SSCC Enquiry</t>
  </si>
  <si>
    <t>SSCC Enquiry entry screen displays</t>
  </si>
  <si>
    <t>SSCC Enquiry Entry screen displays</t>
  </si>
  <si>
    <t>Scan the SSCC barcode being tested</t>
  </si>
  <si>
    <t>Ensure that the cursor is at the beginning of the SSCC Enquiry field, and use the CN80 scanner to scan the barcode.</t>
  </si>
  <si>
    <t>Appropriate 20 long SSCC displays, and shows details of the SCM within 1WMS.</t>
  </si>
  <si>
    <t>CN80 Standard</t>
  </si>
  <si>
    <t>CN80Cons_01</t>
  </si>
  <si>
    <t>93 SSCC is displayed when scanned.
93 SSCC is consolidated to the consolidation.</t>
  </si>
  <si>
    <t>Enter RF option F3=Consolidation, then F1=Consolidate, then choose the appropriate consolidation option</t>
  </si>
  <si>
    <t>Consolidation function opens</t>
  </si>
  <si>
    <t>Enter LA Mode using F7</t>
  </si>
  <si>
    <t>LA Mode displays</t>
  </si>
  <si>
    <t>LA Mode is shown in message area of the RF device</t>
  </si>
  <si>
    <t>Scan the SSCC</t>
  </si>
  <si>
    <t>Details of the next store requiring the SSCC are displayed.</t>
  </si>
  <si>
    <t>SSCC Next Store details displayed</t>
  </si>
  <si>
    <t>NB: This step can be skipped if done for an earlier test</t>
  </si>
  <si>
    <t>Scan the Consolidation for the Next Store</t>
  </si>
  <si>
    <t>Consolidation SSCC is entered</t>
  </si>
  <si>
    <t>Consolidation is displayed</t>
  </si>
  <si>
    <t xml:space="preserve">Scan the SSCC being tested </t>
  </si>
  <si>
    <t>Valiate that 93 SSCC is entered and consolidated.
Validate that SSCC count down details are displayed or GO TO Next store details are displayed.</t>
  </si>
  <si>
    <t>Last SSCC is shown as the just scanned 93 SSCC.
X to Go is displayed and/or Go To next store details are displayed</t>
  </si>
  <si>
    <t>If Go To next store , then go there for consolidating the next product.</t>
  </si>
  <si>
    <t>Consolidaton Tests</t>
  </si>
  <si>
    <t>2D Label Testing</t>
  </si>
  <si>
    <r>
      <rPr>
        <b/>
        <sz val="8"/>
        <color theme="1"/>
        <rFont val="Calibri"/>
        <family val="2"/>
        <scheme val="minor"/>
      </rPr>
      <t>Use scanner to scan ten 2D 92/93 SSCC barcodse applied to  cartons/polybags</t>
    </r>
    <r>
      <rPr>
        <sz val="8"/>
        <color theme="1"/>
        <rFont val="Calibri"/>
        <family val="2"/>
        <scheme val="minor"/>
      </rPr>
      <t xml:space="preserve">
</t>
    </r>
  </si>
  <si>
    <t>Consolidation Tests</t>
  </si>
  <si>
    <t>CN80Cons_02</t>
  </si>
  <si>
    <r>
      <rPr>
        <b/>
        <sz val="8"/>
        <color theme="1"/>
        <rFont val="Calibri"/>
        <family val="2"/>
        <scheme val="minor"/>
      </rPr>
      <t>Use scanner to consolidate around 5 2D 93 carton in Non-Cons/Sorting area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</si>
  <si>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Use a Voice unit and ring scanner to consolidate around 5 2D labeled 93 cartons</t>
    </r>
    <r>
      <rPr>
        <sz val="8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</si>
</sst>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8" fillId="9" borderId="0" xfId="0" applyFont="1" applyFill="1"/>
    <xf numFmtId="0" fontId="9" fillId="10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/>
    <xf numFmtId="0" fontId="1" fillId="2" borderId="5" xfId="0" applyFont="1" applyFill="1" applyBorder="1" applyAlignment="1">
      <alignment vertical="top"/>
    </xf>
    <xf numFmtId="0" fontId="11" fillId="9" borderId="1" xfId="0" applyFont="1" applyFill="1" applyBorder="1"/>
    <xf numFmtId="0" fontId="11" fillId="9" borderId="1" xfId="0" applyFont="1" applyFill="1" applyBorder="1" applyAlignment="1">
      <alignment wrapText="1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9" fontId="11" fillId="11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/>
    </xf>
    <xf numFmtId="0" fontId="5" fillId="13" borderId="6" xfId="0" applyFont="1" applyFill="1" applyBorder="1" applyAlignment="1">
      <alignment vertical="top"/>
    </xf>
    <xf numFmtId="0" fontId="5" fillId="13" borderId="6" xfId="0" applyFont="1" applyFill="1" applyBorder="1" applyAlignment="1">
      <alignment horizontal="left" vertical="top"/>
    </xf>
    <xf numFmtId="0" fontId="3" fillId="13" borderId="6" xfId="0" applyFont="1" applyFill="1" applyBorder="1" applyAlignment="1">
      <alignment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14" borderId="1" xfId="0" applyFont="1" applyFill="1" applyBorder="1" applyAlignment="1">
      <alignment vertical="top"/>
    </xf>
    <xf numFmtId="0" fontId="3" fillId="13" borderId="6" xfId="0" applyFont="1" applyFill="1" applyBorder="1" applyAlignment="1">
      <alignment vertical="top" wrapText="1"/>
    </xf>
    <xf numFmtId="0" fontId="10" fillId="3" borderId="1" xfId="0" applyFont="1" applyFill="1" applyBorder="1"/>
    <xf numFmtId="0" fontId="0" fillId="3" borderId="0" xfId="0" applyFill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1" fillId="12" borderId="5" xfId="0" applyFont="1" applyFill="1" applyBorder="1"/>
    <xf numFmtId="0" fontId="11" fillId="12" borderId="5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5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/>
    </xf>
    <xf numFmtId="9" fontId="10" fillId="0" borderId="0" xfId="1" applyFont="1" applyAlignment="1">
      <alignment wrapText="1"/>
    </xf>
    <xf numFmtId="0" fontId="4" fillId="13" borderId="6" xfId="0" applyFont="1" applyFill="1" applyBorder="1" applyAlignment="1">
      <alignment horizontal="left" vertical="top" wrapText="1"/>
    </xf>
    <xf numFmtId="0" fontId="0" fillId="13" borderId="6" xfId="0" applyFill="1" applyBorder="1" applyAlignment="1">
      <alignment horizontal="left" vertical="top" wrapText="1"/>
    </xf>
    <xf numFmtId="0" fontId="0" fillId="13" borderId="6" xfId="0" applyFill="1" applyBorder="1" applyAlignment="1">
      <alignment vertical="top" wrapText="1"/>
    </xf>
    <xf numFmtId="0" fontId="3" fillId="13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14" borderId="11" xfId="0" applyFont="1" applyFill="1" applyBorder="1" applyAlignment="1">
      <alignment horizontal="center" vertical="top"/>
    </xf>
    <xf numFmtId="0" fontId="5" fillId="14" borderId="10" xfId="0" applyFont="1" applyFill="1" applyBorder="1" applyAlignment="1">
      <alignment horizontal="center" vertical="top"/>
    </xf>
    <xf numFmtId="0" fontId="5" fillId="15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/>
    </xf>
    <xf numFmtId="0" fontId="5" fillId="13" borderId="6" xfId="0" applyFont="1" applyFill="1" applyBorder="1" applyAlignment="1">
      <alignment vertical="top"/>
    </xf>
    <xf numFmtId="0" fontId="7" fillId="13" borderId="6" xfId="0" applyFont="1" applyFill="1" applyBorder="1" applyAlignment="1">
      <alignment vertical="top"/>
    </xf>
    <xf numFmtId="0" fontId="5" fillId="13" borderId="7" xfId="0" applyFont="1" applyFill="1" applyBorder="1" applyAlignment="1">
      <alignment vertical="top"/>
    </xf>
    <xf numFmtId="0" fontId="7" fillId="13" borderId="8" xfId="0" applyFont="1" applyFill="1" applyBorder="1" applyAlignment="1">
      <alignment vertical="top"/>
    </xf>
    <xf numFmtId="0" fontId="7" fillId="13" borderId="9" xfId="0" applyFont="1" applyFill="1" applyBorder="1" applyAlignment="1">
      <alignment vertical="top"/>
    </xf>
    <xf numFmtId="0" fontId="15" fillId="13" borderId="7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A46"/>
      <color rgb="FF9A0000"/>
      <color rgb="FFFF050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2D Label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58D-4ABB-90F1-15F1B33CE4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8D-4ABB-90F1-15F1B33CE476}"/>
              </c:ext>
            </c:extLst>
          </c:dPt>
          <c:dPt>
            <c:idx val="2"/>
            <c:bubble3D val="0"/>
            <c:spPr>
              <a:solidFill>
                <a:srgbClr val="009A4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58D-4ABB-90F1-15F1B33CE476}"/>
              </c:ext>
            </c:extLst>
          </c:dPt>
          <c:dPt>
            <c:idx val="3"/>
            <c:bubble3D val="0"/>
            <c:spPr>
              <a:solidFill>
                <a:srgbClr val="FF050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8D-4ABB-90F1-15F1B33CE476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58D-4ABB-90F1-15F1B33CE476}"/>
              </c:ext>
            </c:extLst>
          </c:dPt>
          <c:dPt>
            <c:idx val="5"/>
            <c:bubble3D val="0"/>
            <c:spPr>
              <a:solidFill>
                <a:srgbClr val="9A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8D-4ABB-90F1-15F1B33CE476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Summary'!$H$12:$M$12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D-4ABB-90F1-15F1B33CE47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D-4108-83B3-5B04AF65C31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D-4108-83B3-5B04AF65C31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D-4108-83B3-5B04AF65C31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D-4108-83B3-5B04AF65C31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D-4108-83B3-5B04AF65C31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AD-4108-83B3-5B04AF65C313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Summary'!$H$12:$M$12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8D-4ABB-90F1-15F1B33C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1628775</xdr:colOff>
      <xdr:row>13</xdr:row>
      <xdr:rowOff>180975</xdr:rowOff>
    </xdr:from>
    <xdr:to>
      <xdr:col>14</xdr:col>
      <xdr:colOff>419100</xdr:colOff>
      <xdr:row>28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693A3E-CF1A-0F89-56DA-82C714B61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ummary Sheet View" id="{F0649160-2283-42CF-8977-8B1DE2D07525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rinters" id="{400100AD-52AA-4E23-B913-3D14C68A75D4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Std" id="{1B96F412-10CC-4892-8520-C432A20C2BB2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onsolidation" id="{4401F40F-F7BF-4084-BE92-8459BE47E252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3.xm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39D-B0E7-4D13-B78C-F75BF8429098}">
  <sheetPr codeName="Sheet1"/>
  <dimension ref="A1:O13"/>
  <sheetViews>
    <sheetView tabSelected="1" workbookViewId="0">
      <pane ySplit="2" topLeftCell="A3" activePane="bottomLeft" state="frozen"/>
      <selection pane="bottomLeft" activeCell="C26" sqref="C26"/>
    </sheetView>
  </sheetViews>
  <sheetFormatPr defaultRowHeight="15" x14ac:dyDescent="0.25"/>
  <cols>
    <col min="1" max="1" width="30.7109375" customWidth="1"/>
    <col min="2" max="2" width="46.5703125" style="36" customWidth="1"/>
    <col min="3" max="3" width="30.7109375" style="36" customWidth="1"/>
    <col min="4" max="4" width="19.7109375" customWidth="1"/>
    <col min="5" max="5" width="9.42578125" customWidth="1"/>
    <col min="6" max="6" width="7.7109375" customWidth="1"/>
    <col min="7" max="7" width="18.7109375" style="26" bestFit="1" customWidth="1"/>
    <col min="8" max="8" width="9.7109375" style="27" customWidth="1"/>
    <col min="9" max="14" width="8.7109375" style="26"/>
  </cols>
  <sheetData>
    <row r="1" spans="1:15" x14ac:dyDescent="0.25">
      <c r="A1" s="57" t="s">
        <v>104</v>
      </c>
    </row>
    <row r="2" spans="1:15" ht="24.75" x14ac:dyDescent="0.25">
      <c r="A2" s="30" t="s">
        <v>66</v>
      </c>
      <c r="B2" s="31" t="s">
        <v>23</v>
      </c>
      <c r="C2" s="31" t="s">
        <v>32</v>
      </c>
      <c r="D2" s="30" t="s">
        <v>60</v>
      </c>
      <c r="E2" s="31" t="s">
        <v>41</v>
      </c>
      <c r="F2" s="31" t="s">
        <v>61</v>
      </c>
      <c r="G2" s="32" t="s">
        <v>25</v>
      </c>
      <c r="H2" s="33" t="s">
        <v>14</v>
      </c>
      <c r="I2" s="33" t="s">
        <v>15</v>
      </c>
      <c r="J2" s="33" t="s">
        <v>16</v>
      </c>
      <c r="K2" s="33" t="s">
        <v>17</v>
      </c>
      <c r="L2" s="33" t="s">
        <v>18</v>
      </c>
      <c r="M2" s="33" t="s">
        <v>19</v>
      </c>
      <c r="N2" s="33" t="s">
        <v>21</v>
      </c>
    </row>
    <row r="3" spans="1:15" s="46" customFormat="1" ht="14.25" customHeight="1" x14ac:dyDescent="0.25">
      <c r="A3" s="45" t="s">
        <v>67</v>
      </c>
      <c r="B3" s="47" t="s">
        <v>64</v>
      </c>
      <c r="C3" s="47"/>
      <c r="D3" s="45" t="s">
        <v>68</v>
      </c>
      <c r="E3" s="45"/>
      <c r="F3" s="47"/>
      <c r="G3" s="45" t="str" cm="1">
        <f t="array" aca="1" ref="G3" ca="1">RIGHT(CELL("filename",Printers!A1),LEN(CELL("filename",Printers!A1)) - FIND("]",CELL("filename",Printers!A1),1))</f>
        <v>Printers</v>
      </c>
      <c r="H3" s="48">
        <f>COUNTIF(Printers!$G$4:$G$50,H$2)</f>
        <v>2</v>
      </c>
      <c r="I3" s="48">
        <f>COUNTIF(Printers!$G$4:$G$50,I$2)</f>
        <v>0</v>
      </c>
      <c r="J3" s="48">
        <f>COUNTIF(Printers!$G$4:$G$50,J$2)</f>
        <v>0</v>
      </c>
      <c r="K3" s="48">
        <f>COUNTIF(Printers!$G$4:$G$50,K$2)</f>
        <v>0</v>
      </c>
      <c r="L3" s="48">
        <f>COUNTIF(Printers!$G$4:$G$50,L$2)</f>
        <v>0</v>
      </c>
      <c r="M3" s="48">
        <f>COUNTIF(Printers!$G$4:$G$50,M$2)</f>
        <v>0</v>
      </c>
      <c r="N3" s="48">
        <f>SUM(H3:M3)</f>
        <v>2</v>
      </c>
    </row>
    <row r="4" spans="1:15" s="26" customFormat="1" ht="10.5" customHeight="1" x14ac:dyDescent="0.2">
      <c r="A4" s="28" t="s">
        <v>84</v>
      </c>
      <c r="B4" s="47" t="s">
        <v>65</v>
      </c>
      <c r="C4" s="34"/>
      <c r="D4" s="45" t="s">
        <v>69</v>
      </c>
      <c r="E4" s="28" t="s">
        <v>70</v>
      </c>
      <c r="F4" s="28" t="s">
        <v>70</v>
      </c>
      <c r="G4" s="45" t="str" cm="1">
        <f t="array" aca="1" ref="G4" ca="1">RIGHT(CELL("filename",CN80_Standard!A2),LEN(CELL("filename",CN80_Standard!A2)) - FIND("]",CELL("filename",CN80_Standard!A2),1))</f>
        <v>CN80_Standard</v>
      </c>
      <c r="H4" s="48">
        <f>COUNTIF(CN80_Standard!$G$4:$G$44,H$2)</f>
        <v>1</v>
      </c>
      <c r="I4" s="48">
        <f>COUNTIF(CN80_Standard!$G$4:$G$44,I$2)</f>
        <v>0</v>
      </c>
      <c r="J4" s="48">
        <f>COUNTIF(CN80_Standard!$G$4:$G$44,J$2)</f>
        <v>0</v>
      </c>
      <c r="K4" s="48">
        <f>COUNTIF(CN80_Standard!$G$4:$G$44,K$2)</f>
        <v>0</v>
      </c>
      <c r="L4" s="48">
        <f>COUNTIF(CN80_Standard!$G$4:$G$44,L$2)</f>
        <v>0</v>
      </c>
      <c r="M4" s="48">
        <f>COUNTIF(CN80_Standard!$G$4:$G$44,M$2)</f>
        <v>0</v>
      </c>
      <c r="N4" s="48">
        <f t="shared" ref="N4" si="0">SUM(H4:M4)</f>
        <v>1</v>
      </c>
    </row>
    <row r="5" spans="1:15" s="26" customFormat="1" ht="10.5" customHeight="1" x14ac:dyDescent="0.2">
      <c r="A5" s="28" t="s">
        <v>103</v>
      </c>
      <c r="B5" s="47" t="s">
        <v>65</v>
      </c>
      <c r="C5" s="34"/>
      <c r="D5" s="45" t="s">
        <v>69</v>
      </c>
      <c r="E5" s="28" t="s">
        <v>70</v>
      </c>
      <c r="F5" s="28" t="s">
        <v>70</v>
      </c>
      <c r="G5" s="45" t="str" cm="1">
        <f t="array" aca="1" ref="G5" ca="1">RIGHT(CELL("filename",Consolidation!G6),LEN(CELL("filename",Consolidation!G6)) - FIND("]",CELL("filename",Consolidation!G6),1))</f>
        <v>Consolidation</v>
      </c>
      <c r="H5" s="48">
        <f>COUNTIF(Consolidation!$G$4:$G$47,H$2)</f>
        <v>2</v>
      </c>
      <c r="I5" s="48">
        <f>COUNTIF(Consolidation!$G$4:$G$47,I$2)</f>
        <v>0</v>
      </c>
      <c r="J5" s="48">
        <f>COUNTIF(Consolidation!$G$4:$G$47,J$2)</f>
        <v>0</v>
      </c>
      <c r="K5" s="48">
        <f>COUNTIF(Consolidation!$G$4:$G$47,K$2)</f>
        <v>0</v>
      </c>
      <c r="L5" s="48">
        <f>COUNTIF(Consolidation!$G$4:$G$47,L$2)</f>
        <v>0</v>
      </c>
      <c r="M5" s="48">
        <f>COUNTIF(Consolidation!$G$4:$G$47,M$2)</f>
        <v>0</v>
      </c>
      <c r="N5" s="48">
        <f t="shared" ref="N5" si="1">SUM(H5:M5)</f>
        <v>2</v>
      </c>
    </row>
    <row r="6" spans="1:15" s="26" customFormat="1" ht="10.5" customHeight="1" x14ac:dyDescent="0.2">
      <c r="A6" s="28"/>
      <c r="B6" s="47"/>
      <c r="C6" s="34"/>
      <c r="D6" s="45"/>
      <c r="E6" s="28"/>
      <c r="F6" s="28"/>
      <c r="G6" s="28"/>
      <c r="H6" s="48"/>
      <c r="I6" s="28"/>
      <c r="J6" s="28"/>
      <c r="K6" s="28"/>
      <c r="L6" s="28"/>
      <c r="M6" s="28"/>
      <c r="N6" s="48"/>
    </row>
    <row r="7" spans="1:15" s="26" customFormat="1" ht="10.5" customHeight="1" x14ac:dyDescent="0.2">
      <c r="A7" s="28"/>
      <c r="B7" s="47"/>
      <c r="C7" s="34"/>
      <c r="D7" s="45"/>
      <c r="E7" s="28"/>
      <c r="F7" s="28"/>
      <c r="G7" s="28"/>
      <c r="H7" s="48"/>
      <c r="I7" s="28"/>
      <c r="J7" s="28"/>
      <c r="K7" s="28"/>
      <c r="L7" s="28"/>
      <c r="M7" s="28"/>
      <c r="N7" s="48"/>
    </row>
    <row r="8" spans="1:15" s="26" customFormat="1" ht="10.5" customHeight="1" x14ac:dyDescent="0.2">
      <c r="A8" s="28"/>
      <c r="B8" s="47"/>
      <c r="C8" s="34"/>
      <c r="D8" s="45"/>
      <c r="E8" s="28"/>
      <c r="F8" s="28"/>
      <c r="G8" s="28"/>
      <c r="H8" s="48"/>
      <c r="I8" s="28"/>
      <c r="J8" s="28"/>
      <c r="K8" s="28"/>
      <c r="L8" s="28"/>
      <c r="M8" s="28"/>
      <c r="N8" s="48"/>
    </row>
    <row r="9" spans="1:15" s="26" customFormat="1" ht="10.5" customHeight="1" x14ac:dyDescent="0.2">
      <c r="A9" s="28"/>
      <c r="B9" s="47"/>
      <c r="C9" s="34"/>
      <c r="D9" s="45"/>
      <c r="E9" s="28"/>
      <c r="F9" s="28"/>
      <c r="G9" s="28"/>
      <c r="H9" s="48"/>
      <c r="I9" s="28"/>
      <c r="J9" s="28"/>
      <c r="K9" s="28"/>
      <c r="L9" s="28"/>
      <c r="M9" s="28"/>
      <c r="N9" s="48"/>
    </row>
    <row r="10" spans="1:15" x14ac:dyDescent="0.25">
      <c r="A10" s="28"/>
      <c r="B10" s="47"/>
      <c r="C10" s="34"/>
      <c r="D10" s="45"/>
      <c r="E10" s="28"/>
      <c r="F10" s="28"/>
      <c r="G10" s="28"/>
      <c r="H10" s="48"/>
      <c r="I10" s="28"/>
      <c r="J10" s="28"/>
      <c r="K10" s="28"/>
      <c r="L10" s="28"/>
      <c r="M10" s="28"/>
      <c r="N10" s="48"/>
      <c r="O10" s="26"/>
    </row>
    <row r="11" spans="1:15" x14ac:dyDescent="0.25">
      <c r="G11" s="49" t="s">
        <v>21</v>
      </c>
      <c r="H11" s="50">
        <f>SUM(H3:H10)</f>
        <v>5</v>
      </c>
      <c r="I11" s="50">
        <f>SUM(I3:I10)</f>
        <v>0</v>
      </c>
      <c r="J11" s="50">
        <f>SUM(J3:J10)</f>
        <v>0</v>
      </c>
      <c r="K11" s="50">
        <f>SUM(K3:K10)</f>
        <v>0</v>
      </c>
      <c r="L11" s="50">
        <f>SUM(L3:L10)</f>
        <v>0</v>
      </c>
      <c r="M11" s="50">
        <f>SUM(M3:M10)</f>
        <v>0</v>
      </c>
      <c r="N11" s="50">
        <f>SUM(N3:N10)</f>
        <v>5</v>
      </c>
    </row>
    <row r="12" spans="1:15" x14ac:dyDescent="0.25">
      <c r="G12" s="32" t="s">
        <v>22</v>
      </c>
      <c r="H12" s="35">
        <f>(H11/$N$11)</f>
        <v>1</v>
      </c>
      <c r="I12" s="35">
        <f t="shared" ref="I12:N12" si="2">(I11/$N$11)</f>
        <v>0</v>
      </c>
      <c r="J12" s="35">
        <f t="shared" si="2"/>
        <v>0</v>
      </c>
      <c r="K12" s="35">
        <f t="shared" si="2"/>
        <v>0</v>
      </c>
      <c r="L12" s="35">
        <f t="shared" si="2"/>
        <v>0</v>
      </c>
      <c r="M12" s="35">
        <f t="shared" si="2"/>
        <v>0</v>
      </c>
      <c r="N12" s="35">
        <f t="shared" si="2"/>
        <v>1</v>
      </c>
    </row>
    <row r="13" spans="1:15" x14ac:dyDescent="0.25">
      <c r="H13" s="58"/>
    </row>
  </sheetData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9FB-EA9B-43FF-8FDC-03FDE1D9F4AE}">
  <sheetPr codeName="Sheet4"/>
  <dimension ref="A1:AG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4" sqref="F24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11.28515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11.28515625" style="1"/>
    <col min="22" max="22" width="28.7109375" style="1" customWidth="1"/>
    <col min="23" max="23" width="21.140625" style="1" customWidth="1"/>
    <col min="24" max="25" width="11.28515625" style="1"/>
    <col min="26" max="26" width="14.5703125" style="1" customWidth="1"/>
    <col min="27" max="33" width="8.7109375" style="1"/>
  </cols>
  <sheetData>
    <row r="1" spans="1:33" ht="21" x14ac:dyDescent="0.25">
      <c r="A1" s="37" t="s">
        <v>26</v>
      </c>
      <c r="B1" s="37" t="s">
        <v>42</v>
      </c>
      <c r="C1" s="51"/>
      <c r="D1" s="51"/>
      <c r="J1" s="56" t="s">
        <v>62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 x14ac:dyDescent="0.25">
      <c r="A4" s="2" t="s">
        <v>44</v>
      </c>
      <c r="B4" s="3" t="s">
        <v>45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47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 x14ac:dyDescent="0.25">
      <c r="A5" s="2" t="s">
        <v>48</v>
      </c>
      <c r="B5" s="3" t="s">
        <v>63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/>
      <c r="J5" s="2" t="s">
        <v>36</v>
      </c>
      <c r="K5" s="2"/>
      <c r="L5" s="3">
        <v>1</v>
      </c>
      <c r="M5" s="3" t="s">
        <v>46</v>
      </c>
      <c r="N5" s="3" t="s">
        <v>47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B6" s="54"/>
      <c r="C6" s="54"/>
      <c r="D6" s="54"/>
      <c r="H6" s="54"/>
      <c r="P6" s="55"/>
      <c r="Q6" s="55"/>
      <c r="U6" s="54"/>
      <c r="V6" s="54"/>
      <c r="W6" s="54"/>
      <c r="Y6" s="54"/>
      <c r="Z6" s="54"/>
      <c r="AA6" s="54"/>
    </row>
    <row r="7" spans="1:33" ht="15.75" thickBot="1" x14ac:dyDescent="0.3">
      <c r="A7" s="38" t="s">
        <v>27</v>
      </c>
      <c r="B7" s="38" t="s">
        <v>28</v>
      </c>
      <c r="C7" s="38" t="s">
        <v>24</v>
      </c>
      <c r="D7" s="69" t="s">
        <v>29</v>
      </c>
      <c r="E7" s="70"/>
      <c r="F7" s="70"/>
      <c r="G7" s="70"/>
      <c r="H7" s="69" t="s">
        <v>7</v>
      </c>
      <c r="I7" s="70"/>
      <c r="J7" s="70"/>
      <c r="K7" s="70"/>
      <c r="L7" s="70"/>
      <c r="M7" s="71" t="s">
        <v>30</v>
      </c>
      <c r="N7" s="72"/>
      <c r="O7" s="73"/>
    </row>
    <row r="8" spans="1:33" ht="33.4" customHeight="1" thickBot="1" x14ac:dyDescent="0.3">
      <c r="A8" s="39">
        <v>1</v>
      </c>
      <c r="B8" s="40" t="s">
        <v>49</v>
      </c>
      <c r="C8" s="40" t="s">
        <v>54</v>
      </c>
      <c r="D8" s="59" t="s">
        <v>52</v>
      </c>
      <c r="E8" s="60"/>
      <c r="F8" s="60"/>
      <c r="G8" s="60"/>
      <c r="H8" s="59" t="s">
        <v>52</v>
      </c>
      <c r="I8" s="61"/>
      <c r="J8" s="61"/>
      <c r="K8" s="61"/>
      <c r="L8" s="61"/>
      <c r="M8" s="74"/>
      <c r="N8" s="63"/>
      <c r="O8" s="64"/>
    </row>
    <row r="9" spans="1:33" ht="33.4" customHeight="1" thickBot="1" x14ac:dyDescent="0.3">
      <c r="A9" s="39">
        <v>2</v>
      </c>
      <c r="B9" s="40" t="s">
        <v>50</v>
      </c>
      <c r="C9" s="40" t="s">
        <v>54</v>
      </c>
      <c r="D9" s="59" t="s">
        <v>53</v>
      </c>
      <c r="E9" s="60"/>
      <c r="F9" s="60"/>
      <c r="G9" s="60"/>
      <c r="H9" s="59" t="s">
        <v>53</v>
      </c>
      <c r="I9" s="61"/>
      <c r="J9" s="61"/>
      <c r="K9" s="61"/>
      <c r="L9" s="61"/>
      <c r="M9" s="62"/>
      <c r="N9" s="63"/>
      <c r="O9" s="64"/>
    </row>
    <row r="10" spans="1:33" ht="33.4" customHeight="1" thickBot="1" x14ac:dyDescent="0.3">
      <c r="A10" s="39">
        <v>3</v>
      </c>
      <c r="B10" s="40" t="s">
        <v>51</v>
      </c>
      <c r="C10" s="40" t="s">
        <v>54</v>
      </c>
      <c r="D10" s="59" t="s">
        <v>55</v>
      </c>
      <c r="E10" s="60"/>
      <c r="F10" s="60"/>
      <c r="G10" s="60"/>
      <c r="H10" s="59" t="s">
        <v>56</v>
      </c>
      <c r="I10" s="61"/>
      <c r="J10" s="61"/>
      <c r="K10" s="61"/>
      <c r="L10" s="61"/>
      <c r="M10" s="62"/>
      <c r="N10" s="63"/>
      <c r="O10" s="64"/>
    </row>
    <row r="18" spans="11:12" x14ac:dyDescent="0.25">
      <c r="K18" s="41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41"/>
      <c r="L24" s="42"/>
    </row>
  </sheetData>
  <mergeCells count="14">
    <mergeCell ref="D10:G10"/>
    <mergeCell ref="H10:L10"/>
    <mergeCell ref="M10:O10"/>
    <mergeCell ref="P2:R2"/>
    <mergeCell ref="S2:T2"/>
    <mergeCell ref="D9:G9"/>
    <mergeCell ref="H9:L9"/>
    <mergeCell ref="M9:O9"/>
    <mergeCell ref="D7:G7"/>
    <mergeCell ref="H7:L7"/>
    <mergeCell ref="M7:O7"/>
    <mergeCell ref="D8:G8"/>
    <mergeCell ref="H8:L8"/>
    <mergeCell ref="M8:O8"/>
  </mergeCells>
  <dataValidations count="1">
    <dataValidation type="list" allowBlank="1" showInputMessage="1" showErrorMessage="1" sqref="G4:G6" xr:uid="{F10E0D7F-DE39-43B2-898D-3BE30F5DBEE2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94D-C270-483F-936E-A13E368A4A5A}">
  <sheetPr codeName="Sheet10"/>
  <dimension ref="A1:AG23"/>
  <sheetViews>
    <sheetView workbookViewId="0">
      <selection activeCell="I21" sqref="I21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71</v>
      </c>
      <c r="C1" s="51" t="s">
        <v>72</v>
      </c>
      <c r="D1" s="51"/>
      <c r="J1" s="56" t="s">
        <v>62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 x14ac:dyDescent="0.25">
      <c r="A4" s="2" t="s">
        <v>73</v>
      </c>
      <c r="B4" s="3" t="s">
        <v>105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10</v>
      </c>
      <c r="M4" s="3" t="s">
        <v>46</v>
      </c>
      <c r="N4" s="3" t="s">
        <v>74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B5" s="54"/>
      <c r="C5" s="54"/>
      <c r="D5" s="54"/>
      <c r="H5" s="54"/>
      <c r="L5" s="54"/>
      <c r="M5" s="54"/>
      <c r="N5" s="54"/>
      <c r="O5" s="54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38" t="s">
        <v>27</v>
      </c>
      <c r="B6" s="38" t="s">
        <v>28</v>
      </c>
      <c r="C6" s="38" t="s">
        <v>24</v>
      </c>
      <c r="D6" s="69" t="s">
        <v>29</v>
      </c>
      <c r="E6" s="70"/>
      <c r="F6" s="70"/>
      <c r="G6" s="70"/>
      <c r="H6" s="69" t="s">
        <v>7</v>
      </c>
      <c r="I6" s="70"/>
      <c r="J6" s="70"/>
      <c r="K6" s="70"/>
      <c r="L6" s="70"/>
      <c r="M6" s="71" t="s">
        <v>30</v>
      </c>
      <c r="N6" s="72"/>
      <c r="O6" s="73"/>
    </row>
    <row r="7" spans="1:33" ht="23.25" thickBot="1" x14ac:dyDescent="0.3">
      <c r="A7" s="39">
        <v>1</v>
      </c>
      <c r="B7" s="44" t="s">
        <v>75</v>
      </c>
      <c r="C7" s="40" t="s">
        <v>54</v>
      </c>
      <c r="D7" s="59" t="s">
        <v>76</v>
      </c>
      <c r="E7" s="60"/>
      <c r="F7" s="60"/>
      <c r="G7" s="60"/>
      <c r="H7" s="59" t="s">
        <v>77</v>
      </c>
      <c r="I7" s="61"/>
      <c r="J7" s="61"/>
      <c r="K7" s="61"/>
      <c r="L7" s="61"/>
      <c r="M7" s="74"/>
      <c r="N7" s="63"/>
      <c r="O7" s="64"/>
    </row>
    <row r="8" spans="1:33" ht="15.75" thickBot="1" x14ac:dyDescent="0.3">
      <c r="A8" s="39">
        <v>2</v>
      </c>
      <c r="B8" s="44" t="s">
        <v>78</v>
      </c>
      <c r="C8" s="40" t="s">
        <v>54</v>
      </c>
      <c r="D8" s="59" t="s">
        <v>79</v>
      </c>
      <c r="E8" s="60"/>
      <c r="F8" s="60"/>
      <c r="G8" s="60"/>
      <c r="H8" s="59" t="s">
        <v>80</v>
      </c>
      <c r="I8" s="61"/>
      <c r="J8" s="61"/>
      <c r="K8" s="61"/>
      <c r="L8" s="61"/>
      <c r="M8" s="74"/>
      <c r="N8" s="63"/>
      <c r="O8" s="64"/>
    </row>
    <row r="9" spans="1:33" ht="15.75" thickBot="1" x14ac:dyDescent="0.3">
      <c r="A9" s="39">
        <v>3</v>
      </c>
      <c r="B9" s="44" t="s">
        <v>81</v>
      </c>
      <c r="C9" s="40" t="s">
        <v>54</v>
      </c>
      <c r="D9" s="59" t="s">
        <v>82</v>
      </c>
      <c r="E9" s="60"/>
      <c r="F9" s="60"/>
      <c r="G9" s="60"/>
      <c r="H9" s="59" t="s">
        <v>83</v>
      </c>
      <c r="I9" s="61"/>
      <c r="J9" s="61"/>
      <c r="K9" s="61"/>
      <c r="L9" s="61"/>
      <c r="M9" s="62"/>
      <c r="N9" s="63"/>
      <c r="O9" s="64"/>
    </row>
    <row r="17" spans="11:12" x14ac:dyDescent="0.25">
      <c r="K17" s="41"/>
      <c r="L17" s="42"/>
    </row>
    <row r="18" spans="11:12" x14ac:dyDescent="0.25">
      <c r="K18" s="13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41"/>
      <c r="L23" s="42"/>
    </row>
  </sheetData>
  <mergeCells count="14">
    <mergeCell ref="D7:G7"/>
    <mergeCell ref="H7:L7"/>
    <mergeCell ref="M7:O7"/>
    <mergeCell ref="P2:R2"/>
    <mergeCell ref="S2:T2"/>
    <mergeCell ref="D6:G6"/>
    <mergeCell ref="H6:L6"/>
    <mergeCell ref="M6:O6"/>
    <mergeCell ref="D8:G8"/>
    <mergeCell ref="H8:L8"/>
    <mergeCell ref="M8:O8"/>
    <mergeCell ref="D9:G9"/>
    <mergeCell ref="H9:L9"/>
    <mergeCell ref="M9:O9"/>
  </mergeCells>
  <dataValidations count="1">
    <dataValidation type="list" allowBlank="1" showInputMessage="1" showErrorMessage="1" sqref="G4:G5" xr:uid="{4C6FB368-F4EE-417F-B0F4-0B0FFCA24931}">
      <formula1>ValidStatus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3207-5894-469C-966E-12CA30CA5F6E}">
  <sheetPr codeName="Sheet11"/>
  <dimension ref="A1:AG24"/>
  <sheetViews>
    <sheetView workbookViewId="0">
      <selection activeCell="F21" sqref="F21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37" t="s">
        <v>26</v>
      </c>
      <c r="B1" s="37" t="s">
        <v>106</v>
      </c>
      <c r="C1" s="51" t="s">
        <v>72</v>
      </c>
      <c r="D1" s="51"/>
      <c r="J1" s="56" t="s">
        <v>62</v>
      </c>
    </row>
    <row r="2" spans="1:33" x14ac:dyDescent="0.25">
      <c r="A2" s="14"/>
      <c r="B2" s="18"/>
      <c r="C2" s="18"/>
      <c r="D2" s="6"/>
      <c r="E2" s="7"/>
      <c r="F2" s="7"/>
      <c r="G2" s="19"/>
      <c r="H2" s="9" t="s">
        <v>6</v>
      </c>
      <c r="I2" s="21"/>
      <c r="J2" s="4"/>
      <c r="K2" s="4" t="s">
        <v>1</v>
      </c>
      <c r="L2" s="8"/>
      <c r="M2" s="10"/>
      <c r="N2" s="12"/>
      <c r="O2" s="11"/>
      <c r="P2" s="65" t="s">
        <v>33</v>
      </c>
      <c r="Q2" s="66"/>
      <c r="R2" s="66"/>
      <c r="S2" s="67" t="s">
        <v>37</v>
      </c>
      <c r="T2" s="68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 x14ac:dyDescent="0.25">
      <c r="A3" s="15" t="s">
        <v>43</v>
      </c>
      <c r="B3" s="15" t="s">
        <v>0</v>
      </c>
      <c r="C3" s="29" t="s">
        <v>24</v>
      </c>
      <c r="D3" s="5" t="s">
        <v>31</v>
      </c>
      <c r="E3" s="5" t="s">
        <v>11</v>
      </c>
      <c r="F3" s="5" t="s">
        <v>5</v>
      </c>
      <c r="G3" s="5" t="s">
        <v>2</v>
      </c>
      <c r="H3" s="16" t="s">
        <v>3</v>
      </c>
      <c r="I3" s="20" t="s">
        <v>10</v>
      </c>
      <c r="J3" s="20" t="s">
        <v>58</v>
      </c>
      <c r="K3" s="20" t="s">
        <v>9</v>
      </c>
      <c r="L3" s="20" t="s">
        <v>12</v>
      </c>
      <c r="M3" s="17" t="s">
        <v>4</v>
      </c>
      <c r="N3" s="22" t="s">
        <v>7</v>
      </c>
      <c r="O3" s="23" t="s">
        <v>8</v>
      </c>
      <c r="P3" s="43" t="s">
        <v>59</v>
      </c>
      <c r="Q3" s="43" t="s">
        <v>34</v>
      </c>
      <c r="R3" s="43" t="s">
        <v>35</v>
      </c>
      <c r="S3" s="52" t="s">
        <v>38</v>
      </c>
      <c r="T3" s="53" t="s">
        <v>39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 x14ac:dyDescent="0.25">
      <c r="A4" s="2" t="s">
        <v>85</v>
      </c>
      <c r="B4" s="3" t="s">
        <v>108</v>
      </c>
      <c r="C4" s="3" t="s">
        <v>54</v>
      </c>
      <c r="D4" s="3" t="s">
        <v>57</v>
      </c>
      <c r="E4" s="2"/>
      <c r="F4" s="2"/>
      <c r="G4" s="2" t="s">
        <v>14</v>
      </c>
      <c r="H4" s="3" t="s">
        <v>40</v>
      </c>
      <c r="I4" s="2"/>
      <c r="J4" s="2" t="s">
        <v>36</v>
      </c>
      <c r="K4" s="2"/>
      <c r="L4" s="3">
        <v>1</v>
      </c>
      <c r="M4" s="3" t="s">
        <v>46</v>
      </c>
      <c r="N4" s="3" t="s">
        <v>86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45" x14ac:dyDescent="0.25">
      <c r="A5" s="2" t="s">
        <v>107</v>
      </c>
      <c r="B5" s="3" t="s">
        <v>109</v>
      </c>
      <c r="C5" s="3" t="s">
        <v>54</v>
      </c>
      <c r="D5" s="3" t="s">
        <v>57</v>
      </c>
      <c r="E5" s="2"/>
      <c r="F5" s="2"/>
      <c r="G5" s="2" t="s">
        <v>14</v>
      </c>
      <c r="H5" s="3" t="s">
        <v>40</v>
      </c>
      <c r="I5" s="2"/>
      <c r="J5" s="2" t="s">
        <v>36</v>
      </c>
      <c r="K5" s="2"/>
      <c r="L5" s="3">
        <v>1</v>
      </c>
      <c r="M5" s="3" t="s">
        <v>46</v>
      </c>
      <c r="N5" s="3" t="s">
        <v>86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 x14ac:dyDescent="0.3">
      <c r="A6" s="2"/>
      <c r="B6" s="3"/>
      <c r="C6" s="3"/>
      <c r="D6" s="3"/>
      <c r="E6" s="2"/>
      <c r="F6" s="2"/>
      <c r="G6" s="2"/>
      <c r="H6" s="3"/>
      <c r="I6" s="2"/>
      <c r="J6" s="2"/>
      <c r="K6" s="2"/>
      <c r="L6" s="3"/>
      <c r="M6" s="3"/>
      <c r="N6" s="3"/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A7" s="38" t="s">
        <v>27</v>
      </c>
      <c r="B7" s="38" t="s">
        <v>28</v>
      </c>
      <c r="C7" s="38" t="s">
        <v>24</v>
      </c>
      <c r="D7" s="69" t="s">
        <v>29</v>
      </c>
      <c r="E7" s="70"/>
      <c r="F7" s="70"/>
      <c r="G7" s="70"/>
      <c r="H7" s="69" t="s">
        <v>7</v>
      </c>
      <c r="I7" s="70"/>
      <c r="J7" s="70"/>
      <c r="K7" s="70"/>
      <c r="L7" s="70"/>
      <c r="M7" s="71" t="s">
        <v>30</v>
      </c>
      <c r="N7" s="72"/>
      <c r="O7" s="73"/>
    </row>
    <row r="8" spans="1:33" ht="23.25" thickBot="1" x14ac:dyDescent="0.3">
      <c r="A8" s="39">
        <v>1</v>
      </c>
      <c r="B8" s="44" t="s">
        <v>75</v>
      </c>
      <c r="C8" s="40" t="s">
        <v>54</v>
      </c>
      <c r="D8" s="59" t="s">
        <v>76</v>
      </c>
      <c r="E8" s="60"/>
      <c r="F8" s="60"/>
      <c r="G8" s="60"/>
      <c r="H8" s="59" t="s">
        <v>77</v>
      </c>
      <c r="I8" s="61"/>
      <c r="J8" s="61"/>
      <c r="K8" s="61"/>
      <c r="L8" s="61"/>
      <c r="M8" s="74"/>
      <c r="N8" s="63"/>
      <c r="O8" s="64"/>
    </row>
    <row r="9" spans="1:33" ht="23.25" thickBot="1" x14ac:dyDescent="0.3">
      <c r="A9" s="39">
        <v>2</v>
      </c>
      <c r="B9" s="44" t="s">
        <v>87</v>
      </c>
      <c r="C9" s="40" t="s">
        <v>54</v>
      </c>
      <c r="D9" s="59" t="s">
        <v>88</v>
      </c>
      <c r="E9" s="60"/>
      <c r="F9" s="60"/>
      <c r="G9" s="60"/>
      <c r="H9" s="59" t="s">
        <v>88</v>
      </c>
      <c r="I9" s="61"/>
      <c r="J9" s="61"/>
      <c r="K9" s="61"/>
      <c r="L9" s="61"/>
      <c r="M9" s="74"/>
      <c r="N9" s="63"/>
      <c r="O9" s="64"/>
    </row>
    <row r="10" spans="1:33" ht="15.75" thickBot="1" x14ac:dyDescent="0.3">
      <c r="A10" s="39">
        <v>3</v>
      </c>
      <c r="B10" s="44" t="s">
        <v>89</v>
      </c>
      <c r="C10" s="40" t="s">
        <v>54</v>
      </c>
      <c r="D10" s="59" t="s">
        <v>90</v>
      </c>
      <c r="E10" s="60"/>
      <c r="F10" s="60"/>
      <c r="G10" s="60"/>
      <c r="H10" s="59" t="s">
        <v>91</v>
      </c>
      <c r="I10" s="61"/>
      <c r="J10" s="61"/>
      <c r="K10" s="61"/>
      <c r="L10" s="61"/>
      <c r="M10" s="62"/>
      <c r="N10" s="63"/>
      <c r="O10" s="64"/>
    </row>
    <row r="11" spans="1:33" ht="15.75" thickBot="1" x14ac:dyDescent="0.3">
      <c r="A11" s="39">
        <v>4</v>
      </c>
      <c r="B11" s="44" t="s">
        <v>92</v>
      </c>
      <c r="C11" s="40" t="s">
        <v>54</v>
      </c>
      <c r="D11" s="59" t="s">
        <v>93</v>
      </c>
      <c r="E11" s="60"/>
      <c r="F11" s="60"/>
      <c r="G11" s="60"/>
      <c r="H11" s="59" t="s">
        <v>94</v>
      </c>
      <c r="I11" s="61"/>
      <c r="J11" s="61"/>
      <c r="K11" s="61"/>
      <c r="L11" s="61"/>
      <c r="M11" s="62" t="s">
        <v>95</v>
      </c>
      <c r="N11" s="63"/>
      <c r="O11" s="64"/>
    </row>
    <row r="12" spans="1:33" ht="15.75" thickBot="1" x14ac:dyDescent="0.3">
      <c r="A12" s="39">
        <v>5</v>
      </c>
      <c r="B12" s="44" t="s">
        <v>96</v>
      </c>
      <c r="C12" s="40" t="s">
        <v>54</v>
      </c>
      <c r="D12" s="59" t="s">
        <v>97</v>
      </c>
      <c r="E12" s="60"/>
      <c r="F12" s="60"/>
      <c r="G12" s="60"/>
      <c r="H12" s="59" t="s">
        <v>98</v>
      </c>
      <c r="I12" s="61"/>
      <c r="J12" s="61"/>
      <c r="K12" s="61"/>
      <c r="L12" s="61"/>
      <c r="M12" s="62" t="s">
        <v>95</v>
      </c>
      <c r="N12" s="63"/>
      <c r="O12" s="64"/>
    </row>
    <row r="13" spans="1:33" ht="15.75" thickBot="1" x14ac:dyDescent="0.3">
      <c r="A13" s="39">
        <v>6</v>
      </c>
      <c r="B13" s="44" t="s">
        <v>99</v>
      </c>
      <c r="C13" s="40" t="s">
        <v>54</v>
      </c>
      <c r="D13" s="59" t="s">
        <v>100</v>
      </c>
      <c r="E13" s="60"/>
      <c r="F13" s="60"/>
      <c r="G13" s="60"/>
      <c r="H13" s="59" t="s">
        <v>101</v>
      </c>
      <c r="I13" s="61"/>
      <c r="J13" s="61"/>
      <c r="K13" s="61"/>
      <c r="L13" s="61"/>
      <c r="M13" s="62" t="s">
        <v>102</v>
      </c>
      <c r="N13" s="63"/>
      <c r="O13" s="64"/>
    </row>
    <row r="18" spans="11:12" x14ac:dyDescent="0.25">
      <c r="K18" s="41"/>
      <c r="L18" s="42"/>
    </row>
    <row r="19" spans="11:12" x14ac:dyDescent="0.25">
      <c r="K19" s="13"/>
      <c r="L19" s="42"/>
    </row>
    <row r="20" spans="11:12" x14ac:dyDescent="0.25">
      <c r="K20" s="13"/>
      <c r="L20" s="42"/>
    </row>
    <row r="21" spans="11:12" x14ac:dyDescent="0.25">
      <c r="K21" s="13"/>
      <c r="L21" s="42"/>
    </row>
    <row r="22" spans="11:12" x14ac:dyDescent="0.25">
      <c r="K22" s="13"/>
      <c r="L22" s="42"/>
    </row>
    <row r="23" spans="11:12" x14ac:dyDescent="0.25">
      <c r="K23" s="13"/>
      <c r="L23" s="42"/>
    </row>
    <row r="24" spans="11:12" x14ac:dyDescent="0.25">
      <c r="K24" s="41"/>
      <c r="L24" s="42"/>
    </row>
  </sheetData>
  <mergeCells count="23">
    <mergeCell ref="D8:G8"/>
    <mergeCell ref="H8:L8"/>
    <mergeCell ref="M8:O8"/>
    <mergeCell ref="P2:R2"/>
    <mergeCell ref="S2:T2"/>
    <mergeCell ref="D7:G7"/>
    <mergeCell ref="H7:L7"/>
    <mergeCell ref="M7:O7"/>
    <mergeCell ref="D9:G9"/>
    <mergeCell ref="H9:L9"/>
    <mergeCell ref="M9:O9"/>
    <mergeCell ref="D10:G10"/>
    <mergeCell ref="H10:L10"/>
    <mergeCell ref="M10:O10"/>
    <mergeCell ref="D13:G13"/>
    <mergeCell ref="H13:L13"/>
    <mergeCell ref="M13:O13"/>
    <mergeCell ref="D11:G11"/>
    <mergeCell ref="H11:L11"/>
    <mergeCell ref="M11:O11"/>
    <mergeCell ref="D12:G12"/>
    <mergeCell ref="H12:L12"/>
    <mergeCell ref="M12:O12"/>
  </mergeCells>
  <dataValidations count="1">
    <dataValidation type="list" allowBlank="1" showInputMessage="1" showErrorMessage="1" sqref="G4:G6" xr:uid="{B8572DD1-EB77-4421-95CC-6D058BB9D9F3}">
      <formula1>ValidStatus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94C6-64CC-4F6D-84CF-394537B74270}">
  <sheetPr codeName="Sheet16"/>
  <dimension ref="B1:B12"/>
  <sheetViews>
    <sheetView workbookViewId="0">
      <selection activeCell="F17" sqref="F17"/>
    </sheetView>
  </sheetViews>
  <sheetFormatPr defaultRowHeight="15" x14ac:dyDescent="0.25"/>
  <cols>
    <col min="2" max="2" width="13.5703125" customWidth="1"/>
  </cols>
  <sheetData>
    <row r="1" spans="2:2" x14ac:dyDescent="0.25">
      <c r="B1" s="24" t="s">
        <v>13</v>
      </c>
    </row>
    <row r="2" spans="2:2" x14ac:dyDescent="0.25">
      <c r="B2" s="25" t="s">
        <v>14</v>
      </c>
    </row>
    <row r="3" spans="2:2" x14ac:dyDescent="0.25">
      <c r="B3" s="25" t="s">
        <v>15</v>
      </c>
    </row>
    <row r="4" spans="2:2" x14ac:dyDescent="0.25">
      <c r="B4" s="25" t="s">
        <v>16</v>
      </c>
    </row>
    <row r="5" spans="2:2" x14ac:dyDescent="0.25">
      <c r="B5" s="25" t="s">
        <v>17</v>
      </c>
    </row>
    <row r="6" spans="2:2" x14ac:dyDescent="0.25">
      <c r="B6" s="25" t="s">
        <v>18</v>
      </c>
    </row>
    <row r="7" spans="2:2" x14ac:dyDescent="0.25">
      <c r="B7" s="25" t="s">
        <v>19</v>
      </c>
    </row>
    <row r="8" spans="2:2" x14ac:dyDescent="0.25">
      <c r="B8" s="25" t="s">
        <v>20</v>
      </c>
    </row>
    <row r="9" spans="2:2" x14ac:dyDescent="0.25">
      <c r="B9" s="25"/>
    </row>
    <row r="10" spans="2:2" x14ac:dyDescent="0.25">
      <c r="B10" s="25"/>
    </row>
    <row r="11" spans="2:2" x14ac:dyDescent="0.25">
      <c r="B11" s="25"/>
    </row>
    <row r="12" spans="2:2" x14ac:dyDescent="0.25">
      <c r="B12" s="25"/>
    </row>
  </sheetData>
  <customSheetViews>
    <customSheetView guid="{35D03442-C94C-492D-B588-819259D0309A}" state="hidden">
      <selection activeCell="F10" sqref="F10"/>
      <pageMargins left="0.7" right="0.7" top="0.75" bottom="0.75" header="0.3" footer="0.3"/>
      <pageSetup paperSize="9" orientation="portrait" verticalDpi="598" r:id="rId1"/>
    </customSheetView>
  </customSheetViews>
  <pageMargins left="0.7" right="0.7" top="0.75" bottom="0.75" header="0.3" footer="0.3"/>
  <pageSetup paperSize="9" orientation="portrait" verticalDpi="598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620C68A05F240BF9A925F60C0AFB6" ma:contentTypeVersion="13" ma:contentTypeDescription="Create a new document." ma:contentTypeScope="" ma:versionID="76c786084e0bdf91d559b5a48329e27a">
  <xsd:schema xmlns:xsd="http://www.w3.org/2001/XMLSchema" xmlns:xs="http://www.w3.org/2001/XMLSchema" xmlns:p="http://schemas.microsoft.com/office/2006/metadata/properties" xmlns:ns2="42cfbe10-6d39-4340-a1b3-38a886b171d8" xmlns:ns3="c564591c-15a3-4adf-af05-a1858014a694" targetNamespace="http://schemas.microsoft.com/office/2006/metadata/properties" ma:root="true" ma:fieldsID="a4daf089d19bd900e55d5f0238633eb8" ns2:_="" ns3:_="">
    <xsd:import namespace="42cfbe10-6d39-4340-a1b3-38a886b171d8"/>
    <xsd:import namespace="c564591c-15a3-4adf-af05-a1858014a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be10-6d39-4340-a1b3-38a886b17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821134-7e8e-467b-be76-962851911b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4591c-15a3-4adf-af05-a1858014a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eeaba4-89f2-4d45-b2a7-7760562ce99a}" ma:internalName="TaxCatchAll" ma:showField="CatchAllData" ma:web="c564591c-15a3-4adf-af05-a1858014a6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fbe10-6d39-4340-a1b3-38a886b171d8">
      <Terms xmlns="http://schemas.microsoft.com/office/infopath/2007/PartnerControls"/>
    </lcf76f155ced4ddcb4097134ff3c332f>
    <TaxCatchAll xmlns="c564591c-15a3-4adf-af05-a1858014a6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5C3E9-EA5F-4436-A6CE-B187AED348CC}"/>
</file>

<file path=customXml/itemProps2.xml><?xml version="1.0" encoding="utf-8"?>
<ds:datastoreItem xmlns:ds="http://schemas.openxmlformats.org/officeDocument/2006/customXml" ds:itemID="{340A1EBF-6997-493A-9D4A-DAABC1016199}">
  <ds:schemaRefs>
    <ds:schemaRef ds:uri="http://schemas.microsoft.com/office/2006/metadata/properties"/>
    <ds:schemaRef ds:uri="http://schemas.microsoft.com/office/infopath/2007/PartnerControls"/>
    <ds:schemaRef ds:uri="42cfbe10-6d39-4340-a1b3-38a886b171d8"/>
    <ds:schemaRef ds:uri="c564591c-15a3-4adf-af05-a1858014a694"/>
  </ds:schemaRefs>
</ds:datastoreItem>
</file>

<file path=customXml/itemProps3.xml><?xml version="1.0" encoding="utf-8"?>
<ds:datastoreItem xmlns:ds="http://schemas.openxmlformats.org/officeDocument/2006/customXml" ds:itemID="{B71DA671-E73E-4F49-AC26-E2C4B6BD6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 Summary</vt:lpstr>
      <vt:lpstr>Printers</vt:lpstr>
      <vt:lpstr>CN80_Standard</vt:lpstr>
      <vt:lpstr>Consolidation</vt:lpstr>
      <vt:lpstr>Cntl Card</vt:lpstr>
      <vt:lpstr>ValidStatus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Yeap-Heng Lo</dc:creator>
  <cp:lastModifiedBy>John Herbert</cp:lastModifiedBy>
  <dcterms:created xsi:type="dcterms:W3CDTF">2020-04-06T05:01:33Z</dcterms:created>
  <dcterms:modified xsi:type="dcterms:W3CDTF">2023-05-04T06:42:05Z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0x01010077D620C68A05F240BF9A925F60C0AFB6</vt:lpwstr>
  </property>
  <property fmtid="{D5CDD505-2E9C-101B-9397-08002B2CF9AE}" pid="3" name="MediaServiceImageTags">
    <vt:lpwstr/>
  </property>
</Properties>
</file>