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ttis\Dropbox\Data Science\Course5\Task3\"/>
    </mc:Choice>
  </mc:AlternateContent>
  <xr:revisionPtr revIDLastSave="0" documentId="13_ncr:1_{D262531F-FB74-4D2B-B377-4D72ABE03840}" xr6:coauthVersionLast="47" xr6:coauthVersionMax="47" xr10:uidLastSave="{00000000-0000-0000-0000-000000000000}"/>
  <bookViews>
    <workbookView xWindow="-108" yWindow="-108" windowWidth="23256" windowHeight="12576" activeTab="2" xr2:uid="{0CEAC654-0B80-4551-9E87-A5C9E5108E3D}"/>
  </bookViews>
  <sheets>
    <sheet name="Accuracy" sheetId="1" r:id="rId1"/>
    <sheet name="Confusion" sheetId="2" r:id="rId2"/>
    <sheet name="Summary" sheetId="3" r:id="rId3"/>
    <sheet name="Final_output_L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P21" i="3"/>
  <c r="R24" i="3"/>
  <c r="Q24" i="3"/>
  <c r="P24" i="3"/>
  <c r="O24" i="3"/>
  <c r="N24" i="3"/>
  <c r="M24" i="3"/>
  <c r="R23" i="3"/>
  <c r="Q23" i="3"/>
  <c r="P23" i="3"/>
  <c r="O23" i="3"/>
  <c r="N23" i="3"/>
  <c r="M23" i="3"/>
  <c r="R22" i="3"/>
  <c r="Q22" i="3"/>
  <c r="O22" i="3"/>
  <c r="N22" i="3"/>
  <c r="M22" i="3"/>
  <c r="R21" i="3"/>
  <c r="Q21" i="3"/>
  <c r="O21" i="3"/>
  <c r="N21" i="3"/>
  <c r="M21" i="3"/>
  <c r="R20" i="3"/>
  <c r="Q20" i="3"/>
  <c r="O20" i="3"/>
  <c r="N20" i="3"/>
  <c r="M20" i="3"/>
  <c r="R19" i="3"/>
  <c r="Q19" i="3"/>
  <c r="O19" i="3"/>
  <c r="N19" i="3"/>
  <c r="M19" i="3"/>
  <c r="R18" i="3"/>
  <c r="Q18" i="3"/>
  <c r="O18" i="3"/>
  <c r="N18" i="3"/>
  <c r="M18" i="3"/>
  <c r="R17" i="3"/>
  <c r="Q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P14" i="3"/>
  <c r="D15" i="3"/>
  <c r="E15" i="3"/>
  <c r="F15" i="3"/>
  <c r="G15" i="3"/>
  <c r="H15" i="3"/>
  <c r="D16" i="3"/>
  <c r="E16" i="3"/>
  <c r="F16" i="3"/>
  <c r="G16" i="3"/>
  <c r="H16" i="3"/>
  <c r="D17" i="3"/>
  <c r="E17" i="3"/>
  <c r="G17" i="3"/>
  <c r="H17" i="3"/>
  <c r="D18" i="3"/>
  <c r="E18" i="3"/>
  <c r="F18" i="3"/>
  <c r="G18" i="3"/>
  <c r="H18" i="3"/>
  <c r="D19" i="3"/>
  <c r="E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G22" i="3"/>
  <c r="H22" i="3"/>
  <c r="D23" i="3"/>
  <c r="E23" i="3"/>
  <c r="F23" i="3"/>
  <c r="G23" i="3"/>
  <c r="H23" i="3"/>
  <c r="D24" i="3"/>
  <c r="E24" i="3"/>
  <c r="F24" i="3"/>
  <c r="G24" i="3"/>
  <c r="H24" i="3"/>
  <c r="F14" i="3"/>
  <c r="C24" i="3"/>
  <c r="C16" i="3"/>
  <c r="C17" i="3"/>
  <c r="C18" i="3"/>
  <c r="C19" i="3"/>
  <c r="C20" i="3"/>
  <c r="C21" i="3"/>
  <c r="C22" i="3"/>
  <c r="C23" i="3"/>
  <c r="C15" i="3"/>
  <c r="I28" i="2"/>
  <c r="I37" i="2"/>
  <c r="S62" i="2"/>
  <c r="S10" i="2"/>
  <c r="S19" i="2"/>
  <c r="S37" i="2"/>
  <c r="S46" i="2"/>
  <c r="S53" i="2"/>
  <c r="I53" i="2"/>
  <c r="I62" i="2"/>
  <c r="I46" i="2"/>
  <c r="I19" i="2"/>
  <c r="I10" i="2"/>
</calcChain>
</file>

<file path=xl/sharedStrings.xml><?xml version="1.0" encoding="utf-8"?>
<sst xmlns="http://schemas.openxmlformats.org/spreadsheetml/2006/main" count="392" uniqueCount="78">
  <si>
    <t>Galaxy OOB</t>
  </si>
  <si>
    <t>Accuracy</t>
  </si>
  <si>
    <t>Min.</t>
  </si>
  <si>
    <t>Median</t>
  </si>
  <si>
    <t>Mean</t>
  </si>
  <si>
    <t>NA's</t>
  </si>
  <si>
    <t>C50_GOOB</t>
  </si>
  <si>
    <t>RF_GOOB</t>
  </si>
  <si>
    <t>SVM_GOOB</t>
  </si>
  <si>
    <t>KKNN_GOOB</t>
  </si>
  <si>
    <t>Kappa</t>
  </si>
  <si>
    <t>1st Quartile</t>
  </si>
  <si>
    <t>3rd Quartile</t>
  </si>
  <si>
    <t>Max</t>
  </si>
  <si>
    <t>Training Set</t>
  </si>
  <si>
    <t>C50_IOOB</t>
  </si>
  <si>
    <t>RF_IOOB</t>
  </si>
  <si>
    <t>SVM_IOOB</t>
  </si>
  <si>
    <t>KKNN_IOOB</t>
  </si>
  <si>
    <t>Iphone OOB</t>
  </si>
  <si>
    <t>Test Data</t>
  </si>
  <si>
    <t>Galaxy</t>
  </si>
  <si>
    <t>Reference</t>
  </si>
  <si>
    <t>Prediction</t>
  </si>
  <si>
    <t>RF</t>
  </si>
  <si>
    <t>C50</t>
  </si>
  <si>
    <t>iPhone</t>
  </si>
  <si>
    <t>Feature Selection</t>
  </si>
  <si>
    <t>c50GCor</t>
  </si>
  <si>
    <t>c50Gnzv</t>
  </si>
  <si>
    <t>c50Grfe</t>
  </si>
  <si>
    <t>c50Gsub</t>
  </si>
  <si>
    <t>c50ICor</t>
  </si>
  <si>
    <t>c50Inzv</t>
  </si>
  <si>
    <t>c50Irfe</t>
  </si>
  <si>
    <t>c50Isub</t>
  </si>
  <si>
    <t>c50rfe</t>
  </si>
  <si>
    <t>c50Cor</t>
  </si>
  <si>
    <t>c50GRC</t>
  </si>
  <si>
    <t>c50Gpca</t>
  </si>
  <si>
    <t>Feature Engineering</t>
  </si>
  <si>
    <t>c50IRC</t>
  </si>
  <si>
    <t>c50Ipca</t>
  </si>
  <si>
    <t>Pos/Neg Acc</t>
  </si>
  <si>
    <t>c50nzv</t>
  </si>
  <si>
    <t>Data Set</t>
  </si>
  <si>
    <t>Algorithm</t>
  </si>
  <si>
    <t>Training Kappa</t>
  </si>
  <si>
    <t>KKNN</t>
  </si>
  <si>
    <t>Handset</t>
  </si>
  <si>
    <t>Training Accuracy (Median)</t>
  </si>
  <si>
    <t>Training Kappa (Median)</t>
  </si>
  <si>
    <t>Test Accuracy</t>
  </si>
  <si>
    <t>Test Kappa</t>
  </si>
  <si>
    <t>C5.0</t>
  </si>
  <si>
    <t>OOB</t>
  </si>
  <si>
    <t>SVM</t>
  </si>
  <si>
    <t xml:space="preserve"> ---</t>
  </si>
  <si>
    <t>Corr</t>
  </si>
  <si>
    <t>NZV</t>
  </si>
  <si>
    <t>RFE</t>
  </si>
  <si>
    <t>SUB</t>
  </si>
  <si>
    <t>RC</t>
  </si>
  <si>
    <t>PCA</t>
  </si>
  <si>
    <t>Training Acc</t>
  </si>
  <si>
    <t>Test Acc</t>
  </si>
  <si>
    <t>SentimentGroups</t>
  </si>
  <si>
    <t>GalaxyLMSentiment</t>
  </si>
  <si>
    <t>iPhoneLMSentiment</t>
  </si>
  <si>
    <t>Negative</t>
  </si>
  <si>
    <t>Positive</t>
  </si>
  <si>
    <t>Somewhat Negative</t>
  </si>
  <si>
    <t>Somewhat Positive</t>
  </si>
  <si>
    <t>Sentiment</t>
  </si>
  <si>
    <t>Galaxy Sentiment</t>
  </si>
  <si>
    <t>iPhone Sentiment</t>
  </si>
  <si>
    <t>Pos/Neg Tone Accuracy</t>
  </si>
  <si>
    <t>Test  Sentiment Tone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</si>
</sst>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C84FF"/>
        <bgColor indexed="64"/>
      </patternFill>
    </fill>
    <fill>
      <patternFill patternType="solid">
        <fgColor rgb="FFFD65D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3" borderId="0" xfId="0" applyFill="1" applyBorder="1"/>
    <xf numFmtId="0" fontId="0" fillId="4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65DE"/>
      <color rgb="FF5C84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Galaxy</a:t>
            </a:r>
            <a:r>
              <a:rPr lang="en-US" baseline="0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74287665760281E-2"/>
          <c:y val="0.12277391592188017"/>
          <c:w val="0.89842025679686932"/>
          <c:h val="0.58337516648552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Summary!$D$14</c:f>
              <c:strCache>
                <c:ptCount val="1"/>
                <c:pt idx="0">
                  <c:v>Training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Summary!$C$15:$C$24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Summary!$D$15:$D$24</c:f>
              <c:numCache>
                <c:formatCode>General</c:formatCode>
                <c:ptCount val="10"/>
                <c:pt idx="0">
                  <c:v>0.76620489999999997</c:v>
                </c:pt>
                <c:pt idx="1">
                  <c:v>0.76064149999999997</c:v>
                </c:pt>
                <c:pt idx="2">
                  <c:v>0.70370109999999997</c:v>
                </c:pt>
                <c:pt idx="3">
                  <c:v>0.75359909999999997</c:v>
                </c:pt>
                <c:pt idx="4">
                  <c:v>0.7262168</c:v>
                </c:pt>
                <c:pt idx="5">
                  <c:v>0.75110619999999995</c:v>
                </c:pt>
                <c:pt idx="6">
                  <c:v>0.76216810000000002</c:v>
                </c:pt>
                <c:pt idx="7">
                  <c:v>0.64510869999999998</c:v>
                </c:pt>
                <c:pt idx="8">
                  <c:v>0.84163900000000003</c:v>
                </c:pt>
                <c:pt idx="9">
                  <c:v>0.75581399999999999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3-46CB-861D-5B330FE9C6F1}"/>
            </c:ext>
          </c:extLst>
        </c:ser>
        <c:ser>
          <c:idx val="1"/>
          <c:order val="1"/>
          <c:tx>
            <c:strRef>
              <c:f>Summary!$E$14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Summary!$C$15:$C$24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Summary!$E$15:$E$24</c:f>
              <c:numCache>
                <c:formatCode>General</c:formatCode>
                <c:ptCount val="10"/>
                <c:pt idx="0">
                  <c:v>0.76750189999999996</c:v>
                </c:pt>
                <c:pt idx="1">
                  <c:v>0.76750189999999996</c:v>
                </c:pt>
                <c:pt idx="2">
                  <c:v>0.69749419999999995</c:v>
                </c:pt>
                <c:pt idx="3">
                  <c:v>0.76052699999999995</c:v>
                </c:pt>
                <c:pt idx="4">
                  <c:v>0.72746060000000001</c:v>
                </c:pt>
                <c:pt idx="5">
                  <c:v>0.76026870000000002</c:v>
                </c:pt>
                <c:pt idx="6">
                  <c:v>0.7680186</c:v>
                </c:pt>
                <c:pt idx="7">
                  <c:v>0.64350300000000005</c:v>
                </c:pt>
                <c:pt idx="8">
                  <c:v>0.84710739999999995</c:v>
                </c:pt>
                <c:pt idx="9">
                  <c:v>0.75691039999999998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3-46CB-861D-5B330FE9C6F1}"/>
            </c:ext>
          </c:extLst>
        </c:ser>
        <c:ser>
          <c:idx val="2"/>
          <c:order val="2"/>
          <c:tx>
            <c:strRef>
              <c:f>Summary!$F$14</c:f>
              <c:strCache>
                <c:ptCount val="1"/>
                <c:pt idx="0">
                  <c:v>Test  Sentiment Tone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Summary!$C$15:$C$24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Summary!$F$15:$F$24</c:f>
              <c:numCache>
                <c:formatCode>General</c:formatCode>
                <c:ptCount val="10"/>
                <c:pt idx="0">
                  <c:v>0.88969258589511757</c:v>
                </c:pt>
                <c:pt idx="1">
                  <c:v>0.89046757943683807</c:v>
                </c:pt>
                <c:pt idx="3">
                  <c:v>0.88478429346422116</c:v>
                </c:pt>
                <c:pt idx="5">
                  <c:v>0.89175923533970547</c:v>
                </c:pt>
                <c:pt idx="6">
                  <c:v>0.88969258589511757</c:v>
                </c:pt>
                <c:pt idx="8">
                  <c:v>0.89230371900826444</c:v>
                </c:pt>
                <c:pt idx="9">
                  <c:v>0.88581761818651517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3-46CB-861D-5B330FE9C6F1}"/>
            </c:ext>
          </c:extLst>
        </c:ser>
        <c:ser>
          <c:idx val="3"/>
          <c:order val="3"/>
          <c:tx>
            <c:strRef>
              <c:f>Summary!$G$14</c:f>
              <c:strCache>
                <c:ptCount val="1"/>
                <c:pt idx="0">
                  <c:v>Training 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Summary!$C$15:$C$24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Summary!$G$15:$G$24</c:f>
              <c:numCache>
                <c:formatCode>General</c:formatCode>
                <c:ptCount val="10"/>
                <c:pt idx="0">
                  <c:v>0.52971690000000005</c:v>
                </c:pt>
                <c:pt idx="1">
                  <c:v>0.52862509999999996</c:v>
                </c:pt>
                <c:pt idx="2">
                  <c:v>0.37944149999999999</c:v>
                </c:pt>
                <c:pt idx="3">
                  <c:v>0.51373970000000002</c:v>
                </c:pt>
                <c:pt idx="4">
                  <c:v>0.44395879999999999</c:v>
                </c:pt>
                <c:pt idx="5">
                  <c:v>0.49598680000000001</c:v>
                </c:pt>
                <c:pt idx="6">
                  <c:v>0.52061519999999994</c:v>
                </c:pt>
                <c:pt idx="7">
                  <c:v>0.193938</c:v>
                </c:pt>
                <c:pt idx="8">
                  <c:v>0.58540199999999998</c:v>
                </c:pt>
                <c:pt idx="9">
                  <c:v>0.50984980000000002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3-46CB-861D-5B330FE9C6F1}"/>
            </c:ext>
          </c:extLst>
        </c:ser>
        <c:ser>
          <c:idx val="4"/>
          <c:order val="4"/>
          <c:tx>
            <c:strRef>
              <c:f>Summary!$H$14</c:f>
              <c:strCache>
                <c:ptCount val="1"/>
                <c:pt idx="0">
                  <c:v>Test Kappa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Summary!$C$15:$C$24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Summary!$H$15:$H$24</c:f>
              <c:numCache>
                <c:formatCode>General</c:formatCode>
                <c:ptCount val="10"/>
                <c:pt idx="0">
                  <c:v>0.53225219999999995</c:v>
                </c:pt>
                <c:pt idx="1">
                  <c:v>0.53678320000000002</c:v>
                </c:pt>
                <c:pt idx="2">
                  <c:v>0.36428430000000001</c:v>
                </c:pt>
                <c:pt idx="3">
                  <c:v>0.52145459999999999</c:v>
                </c:pt>
                <c:pt idx="4">
                  <c:v>0.44699040000000001</c:v>
                </c:pt>
                <c:pt idx="5">
                  <c:v>0.51658479999999996</c:v>
                </c:pt>
                <c:pt idx="6">
                  <c:v>0.53448110000000004</c:v>
                </c:pt>
                <c:pt idx="7">
                  <c:v>0.18598229999999999</c:v>
                </c:pt>
                <c:pt idx="8">
                  <c:v>0.60632209999999997</c:v>
                </c:pt>
                <c:pt idx="9">
                  <c:v>0.51314769999999998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3-46CB-861D-5B330FE9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932152"/>
        <c:axId val="342929200"/>
      </c:barChart>
      <c:catAx>
        <c:axId val="34293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29200"/>
        <c:crosses val="autoZero"/>
        <c:auto val="1"/>
        <c:lblAlgn val="ctr"/>
        <c:lblOffset val="100"/>
        <c:noMultiLvlLbl val="0"/>
      </c:catAx>
      <c:valAx>
        <c:axId val="3429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3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383073228776029E-2"/>
          <c:y val="0.85724808232138816"/>
          <c:w val="0.83757318796688884"/>
          <c:h val="0.12289094449092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iPhone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1048158882415E-2"/>
          <c:y val="0.1239750656167979"/>
          <c:w val="0.89294010276402747"/>
          <c:h val="0.57244566929133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Summary!$N$14</c:f>
              <c:strCache>
                <c:ptCount val="1"/>
                <c:pt idx="0">
                  <c:v>Training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Summary!$M$15:$M$24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Summary!$N$15:$N$24</c:f>
              <c:numCache>
                <c:formatCode>General</c:formatCode>
                <c:ptCount val="10"/>
                <c:pt idx="0">
                  <c:v>0.77079880000000001</c:v>
                </c:pt>
                <c:pt idx="1">
                  <c:v>0.77105109999999999</c:v>
                </c:pt>
                <c:pt idx="2">
                  <c:v>0.70649799999999996</c:v>
                </c:pt>
                <c:pt idx="3">
                  <c:v>0.34729919999999997</c:v>
                </c:pt>
                <c:pt idx="4">
                  <c:v>0.77172629999999998</c:v>
                </c:pt>
                <c:pt idx="5">
                  <c:v>0.7561911</c:v>
                </c:pt>
                <c:pt idx="6">
                  <c:v>0.77270249999999996</c:v>
                </c:pt>
                <c:pt idx="7">
                  <c:v>0.72216100000000005</c:v>
                </c:pt>
                <c:pt idx="8">
                  <c:v>0.84801760000000004</c:v>
                </c:pt>
                <c:pt idx="9">
                  <c:v>0.75770930000000003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6BC-9D85-A57432165749}"/>
            </c:ext>
          </c:extLst>
        </c:ser>
        <c:ser>
          <c:idx val="1"/>
          <c:order val="1"/>
          <c:tx>
            <c:strRef>
              <c:f>Summary!$O$14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Summary!$M$15:$M$24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Summary!$O$15:$O$24</c:f>
              <c:numCache>
                <c:formatCode>General</c:formatCode>
                <c:ptCount val="10"/>
                <c:pt idx="0">
                  <c:v>0.77403599999999995</c:v>
                </c:pt>
                <c:pt idx="1">
                  <c:v>0.7755784</c:v>
                </c:pt>
                <c:pt idx="2">
                  <c:v>0.7059126</c:v>
                </c:pt>
                <c:pt idx="3">
                  <c:v>0.34498709999999999</c:v>
                </c:pt>
                <c:pt idx="4">
                  <c:v>0.77300769999999996</c:v>
                </c:pt>
                <c:pt idx="5">
                  <c:v>0.75578409999999996</c:v>
                </c:pt>
                <c:pt idx="6">
                  <c:v>0.77146530000000002</c:v>
                </c:pt>
                <c:pt idx="7">
                  <c:v>0.72159379999999995</c:v>
                </c:pt>
                <c:pt idx="8">
                  <c:v>0.84164519999999998</c:v>
                </c:pt>
                <c:pt idx="9">
                  <c:v>0.76709510000000003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0-46BC-9D85-A57432165749}"/>
            </c:ext>
          </c:extLst>
        </c:ser>
        <c:ser>
          <c:idx val="2"/>
          <c:order val="2"/>
          <c:tx>
            <c:strRef>
              <c:f>Summary!$P$14</c:f>
              <c:strCache>
                <c:ptCount val="1"/>
                <c:pt idx="0">
                  <c:v>Test  Sentiment Tone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Summary!$M$15:$M$24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Summary!$P$15:$P$24</c:f>
              <c:numCache>
                <c:formatCode>General</c:formatCode>
                <c:ptCount val="10"/>
                <c:pt idx="0">
                  <c:v>0.88200514138817476</c:v>
                </c:pt>
                <c:pt idx="1">
                  <c:v>0.88071979434447301</c:v>
                </c:pt>
                <c:pt idx="4">
                  <c:v>0.88663239074550126</c:v>
                </c:pt>
                <c:pt idx="6">
                  <c:v>0.87969151670951162</c:v>
                </c:pt>
                <c:pt idx="8">
                  <c:v>0.87583547557840613</c:v>
                </c:pt>
                <c:pt idx="9">
                  <c:v>0.87763496143958863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0-46BC-9D85-A57432165749}"/>
            </c:ext>
          </c:extLst>
        </c:ser>
        <c:ser>
          <c:idx val="3"/>
          <c:order val="3"/>
          <c:tx>
            <c:strRef>
              <c:f>Summary!$Q$14</c:f>
              <c:strCache>
                <c:ptCount val="1"/>
                <c:pt idx="0">
                  <c:v>Training 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Summary!$M$15:$M$24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Summary!$Q$15:$Q$24</c:f>
              <c:numCache>
                <c:formatCode>General</c:formatCode>
                <c:ptCount val="10"/>
                <c:pt idx="0">
                  <c:v>0.55604330000000002</c:v>
                </c:pt>
                <c:pt idx="1">
                  <c:v>0.56105899999999997</c:v>
                </c:pt>
                <c:pt idx="2">
                  <c:v>0.40787820000000002</c:v>
                </c:pt>
                <c:pt idx="3">
                  <c:v>0.17301630000000001</c:v>
                </c:pt>
                <c:pt idx="4">
                  <c:v>0.556396</c:v>
                </c:pt>
                <c:pt idx="5">
                  <c:v>0.51975789999999999</c:v>
                </c:pt>
                <c:pt idx="6">
                  <c:v>0.55718179999999995</c:v>
                </c:pt>
                <c:pt idx="7">
                  <c:v>0.43804510000000002</c:v>
                </c:pt>
                <c:pt idx="8">
                  <c:v>0.62294970000000005</c:v>
                </c:pt>
                <c:pt idx="9">
                  <c:v>0.53246859999999996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0-46BC-9D85-A57432165749}"/>
            </c:ext>
          </c:extLst>
        </c:ser>
        <c:ser>
          <c:idx val="4"/>
          <c:order val="4"/>
          <c:tx>
            <c:strRef>
              <c:f>Summary!$R$14</c:f>
              <c:strCache>
                <c:ptCount val="1"/>
                <c:pt idx="0">
                  <c:v>Test Kappa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Summary!$M$15:$M$24</c:f>
              <c:strCache>
                <c:ptCount val="10"/>
                <c:pt idx="0">
                  <c:v>C5.0-OOB</c:v>
                </c:pt>
                <c:pt idx="1">
                  <c:v>RF-OOB</c:v>
                </c:pt>
                <c:pt idx="2">
                  <c:v>SVM-OOB</c:v>
                </c:pt>
                <c:pt idx="3">
                  <c:v>KKNN-OOB</c:v>
                </c:pt>
                <c:pt idx="4">
                  <c:v>C5.0-Corr</c:v>
                </c:pt>
                <c:pt idx="5">
                  <c:v>C5.0-NZV</c:v>
                </c:pt>
                <c:pt idx="6">
                  <c:v>C5.0-RFE</c:v>
                </c:pt>
                <c:pt idx="7">
                  <c:v>C5.0-SUB</c:v>
                </c:pt>
                <c:pt idx="8">
                  <c:v>C5.0-RC</c:v>
                </c:pt>
                <c:pt idx="9">
                  <c:v>C5.0-PCA</c:v>
                </c:pt>
              </c:strCache>
            </c:strRef>
          </c:cat>
          <c:val>
            <c:numRef>
              <c:f>Summary!$R$15:$R$24</c:f>
              <c:numCache>
                <c:formatCode>General</c:formatCode>
                <c:ptCount val="10"/>
                <c:pt idx="0">
                  <c:v>0.56253319999999996</c:v>
                </c:pt>
                <c:pt idx="1">
                  <c:v>0.56945730000000006</c:v>
                </c:pt>
                <c:pt idx="2">
                  <c:v>0.4011344</c:v>
                </c:pt>
                <c:pt idx="3">
                  <c:v>0.1704019</c:v>
                </c:pt>
                <c:pt idx="4">
                  <c:v>0.55846859999999998</c:v>
                </c:pt>
                <c:pt idx="5">
                  <c:v>0.52137049999999996</c:v>
                </c:pt>
                <c:pt idx="6">
                  <c:v>0.55346490000000004</c:v>
                </c:pt>
                <c:pt idx="7">
                  <c:v>0.43446000000000001</c:v>
                </c:pt>
                <c:pt idx="8">
                  <c:v>0.60438999999999998</c:v>
                </c:pt>
                <c:pt idx="9">
                  <c:v>0.54981250000000004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0-46BC-9D85-A5743216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85480"/>
        <c:axId val="410685808"/>
      </c:barChart>
      <c:catAx>
        <c:axId val="41068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5808"/>
        <c:crosses val="autoZero"/>
        <c:auto val="1"/>
        <c:lblAlgn val="ctr"/>
        <c:lblOffset val="100"/>
        <c:noMultiLvlLbl val="0"/>
      </c:catAx>
      <c:valAx>
        <c:axId val="4106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03280839895013"/>
          <c:w val="0.86970684039087942"/>
          <c:h val="0.14511206172221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24</xdr:row>
      <xdr:rowOff>91440</xdr:rowOff>
    </xdr:from>
    <xdr:to>
      <xdr:col>8</xdr:col>
      <xdr:colOff>419100</xdr:colOff>
      <xdr:row>45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91121-6212-4DD8-A704-93919190E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24</xdr:row>
      <xdr:rowOff>99060</xdr:rowOff>
    </xdr:from>
    <xdr:to>
      <xdr:col>16</xdr:col>
      <xdr:colOff>449580</xdr:colOff>
      <xdr:row>45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43BB8-6AD1-460E-A5C1-572BAF558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ttis/Dropbox/Data%20Science/Course4/Task3/Model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f_FE"/>
    </sheetNames>
    <sheetDataSet>
      <sheetData sheetId="0">
        <row r="2">
          <cell r="N2" t="str">
            <v>Train Acc</v>
          </cell>
          <cell r="O2" t="str">
            <v>Train Kappa</v>
          </cell>
          <cell r="P2" t="str">
            <v>Test Acc</v>
          </cell>
          <cell r="Q2" t="str">
            <v>Test Kappa</v>
          </cell>
        </row>
        <row r="3">
          <cell r="M3" t="str">
            <v>KNN-Samp</v>
          </cell>
          <cell r="N3">
            <v>0.32156069999999998</v>
          </cell>
          <cell r="O3">
            <v>0.32048149999999997</v>
          </cell>
          <cell r="P3">
            <v>0.39032260000000002</v>
          </cell>
          <cell r="Q3">
            <v>0.38926339999999998</v>
          </cell>
        </row>
        <row r="4">
          <cell r="M4" t="str">
            <v>KNN-Sp_Samp</v>
          </cell>
          <cell r="N4">
            <v>0.34360940000000001</v>
          </cell>
          <cell r="O4">
            <v>0.3422578</v>
          </cell>
          <cell r="P4">
            <v>0.43743840000000001</v>
          </cell>
          <cell r="Q4">
            <v>0.43617089999999997</v>
          </cell>
        </row>
        <row r="5">
          <cell r="M5" t="str">
            <v>KNN-FE</v>
          </cell>
          <cell r="N5">
            <v>0.68876210000000004</v>
          </cell>
          <cell r="O5">
            <v>0.68831319999999996</v>
          </cell>
          <cell r="P5">
            <v>0.71094599999999997</v>
          </cell>
          <cell r="Q5">
            <v>0.71052999999999999</v>
          </cell>
        </row>
        <row r="6">
          <cell r="M6" t="str">
            <v>RF-Samp</v>
          </cell>
          <cell r="N6">
            <v>0.89904430000000002</v>
          </cell>
          <cell r="O6">
            <v>0.89880559999999998</v>
          </cell>
          <cell r="P6">
            <v>0.95806449999999999</v>
          </cell>
          <cell r="Q6">
            <v>0.95799020000000001</v>
          </cell>
        </row>
        <row r="7">
          <cell r="M7" t="str">
            <v>RF-Sp_Samp</v>
          </cell>
          <cell r="N7">
            <v>0.90274180000000004</v>
          </cell>
          <cell r="O7">
            <v>0.90254990000000002</v>
          </cell>
          <cell r="P7">
            <v>0.96748769999999995</v>
          </cell>
          <cell r="Q7">
            <v>0.96741480000000002</v>
          </cell>
        </row>
        <row r="8">
          <cell r="M8" t="str">
            <v>RF-FE_mini</v>
          </cell>
          <cell r="N8">
            <v>0.49639820000000001</v>
          </cell>
          <cell r="O8">
            <v>0.49550070000000002</v>
          </cell>
          <cell r="P8">
            <v>0.56333169999999999</v>
          </cell>
          <cell r="Q8">
            <v>0.56245000000000001</v>
          </cell>
        </row>
        <row r="9">
          <cell r="M9" t="str">
            <v>C50-Samp</v>
          </cell>
          <cell r="N9">
            <v>0.87907360000000001</v>
          </cell>
          <cell r="O9">
            <v>0.87888900000000003</v>
          </cell>
          <cell r="P9">
            <v>0.92795700000000003</v>
          </cell>
          <cell r="Q9">
            <v>0.92783090000000001</v>
          </cell>
        </row>
        <row r="10">
          <cell r="M10" t="str">
            <v>C50-Sp_Samp</v>
          </cell>
          <cell r="N10">
            <v>0.88298460000000001</v>
          </cell>
          <cell r="O10">
            <v>0.88275559999999997</v>
          </cell>
          <cell r="P10">
            <v>0.93694580000000005</v>
          </cell>
          <cell r="Q10">
            <v>0.93680629999999998</v>
          </cell>
        </row>
        <row r="11">
          <cell r="M11" t="str">
            <v>C50-FE</v>
          </cell>
          <cell r="N11">
            <v>0.977182</v>
          </cell>
          <cell r="O11">
            <v>0.97715030000000003</v>
          </cell>
          <cell r="P11">
            <v>0.98055490000000001</v>
          </cell>
          <cell r="Q11">
            <v>0.98052709999999998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2857-1520-4EF4-96BD-530788C8D1CC}">
  <dimension ref="A1:S63"/>
  <sheetViews>
    <sheetView topLeftCell="A28" workbookViewId="0">
      <selection activeCell="M62" sqref="M62:N63"/>
    </sheetView>
  </sheetViews>
  <sheetFormatPr defaultRowHeight="14.4" x14ac:dyDescent="0.3"/>
  <sheetData>
    <row r="1" spans="1:19" x14ac:dyDescent="0.3">
      <c r="A1" t="s">
        <v>0</v>
      </c>
      <c r="C1" t="s">
        <v>14</v>
      </c>
      <c r="L1" t="s">
        <v>19</v>
      </c>
      <c r="N1" t="s">
        <v>14</v>
      </c>
    </row>
    <row r="2" spans="1:19" x14ac:dyDescent="0.3">
      <c r="A2" t="s">
        <v>1</v>
      </c>
      <c r="L2" t="s">
        <v>1</v>
      </c>
    </row>
    <row r="3" spans="1:19" x14ac:dyDescent="0.3">
      <c r="B3" t="s">
        <v>2</v>
      </c>
      <c r="C3" t="s">
        <v>11</v>
      </c>
      <c r="D3" t="s">
        <v>3</v>
      </c>
      <c r="E3" t="s">
        <v>4</v>
      </c>
      <c r="F3" t="s">
        <v>12</v>
      </c>
      <c r="G3" t="s">
        <v>13</v>
      </c>
      <c r="H3" t="s">
        <v>5</v>
      </c>
      <c r="M3" t="s">
        <v>2</v>
      </c>
      <c r="N3" t="s">
        <v>11</v>
      </c>
      <c r="O3" t="s">
        <v>3</v>
      </c>
      <c r="P3" t="s">
        <v>4</v>
      </c>
      <c r="Q3" t="s">
        <v>12</v>
      </c>
      <c r="R3" t="s">
        <v>13</v>
      </c>
      <c r="S3" t="s">
        <v>5</v>
      </c>
    </row>
    <row r="4" spans="1:19" x14ac:dyDescent="0.3">
      <c r="A4" t="s">
        <v>6</v>
      </c>
      <c r="B4">
        <v>0.74557519999999999</v>
      </c>
      <c r="C4">
        <v>0.75663720000000001</v>
      </c>
      <c r="D4" s="1">
        <v>0.76620489999999997</v>
      </c>
      <c r="E4" s="1">
        <v>0.76504349999999999</v>
      </c>
      <c r="F4">
        <v>0.77286580000000005</v>
      </c>
      <c r="G4">
        <v>0.78381369999999995</v>
      </c>
      <c r="H4">
        <v>0</v>
      </c>
      <c r="L4" t="s">
        <v>15</v>
      </c>
      <c r="M4">
        <v>0.74367439999999996</v>
      </c>
      <c r="N4">
        <v>0.76569379999999998</v>
      </c>
      <c r="O4">
        <v>0.77079880000000001</v>
      </c>
      <c r="P4">
        <v>0.77034369999999996</v>
      </c>
      <c r="Q4">
        <v>0.7762173</v>
      </c>
      <c r="R4">
        <v>0.78941570000000005</v>
      </c>
      <c r="S4">
        <v>0</v>
      </c>
    </row>
    <row r="5" spans="1:19" x14ac:dyDescent="0.3">
      <c r="A5" t="s">
        <v>7</v>
      </c>
      <c r="B5">
        <v>0.74557519999999999</v>
      </c>
      <c r="C5">
        <v>0.75339469999999997</v>
      </c>
      <c r="D5">
        <v>0.76064149999999997</v>
      </c>
      <c r="E5">
        <v>0.76244239999999996</v>
      </c>
      <c r="F5">
        <v>0.76714599999999999</v>
      </c>
      <c r="G5">
        <v>0.78674029999999995</v>
      </c>
      <c r="H5">
        <v>0</v>
      </c>
      <c r="L5" t="s">
        <v>16</v>
      </c>
      <c r="M5">
        <v>0.74669600000000003</v>
      </c>
      <c r="N5">
        <v>0.76550079999999998</v>
      </c>
      <c r="O5">
        <v>0.77105109999999999</v>
      </c>
      <c r="P5">
        <v>0.77050700000000005</v>
      </c>
      <c r="Q5">
        <v>0.77829859999999995</v>
      </c>
      <c r="R5">
        <v>0.79074889999999998</v>
      </c>
      <c r="S5">
        <v>0</v>
      </c>
    </row>
    <row r="6" spans="1:19" x14ac:dyDescent="0.3">
      <c r="A6" t="s">
        <v>8</v>
      </c>
      <c r="B6">
        <v>0.69502759999999997</v>
      </c>
      <c r="C6">
        <v>0.69994469999999998</v>
      </c>
      <c r="D6">
        <v>0.70370109999999997</v>
      </c>
      <c r="E6">
        <v>0.70536549999999998</v>
      </c>
      <c r="F6">
        <v>0.71183629999999998</v>
      </c>
      <c r="G6">
        <v>0.71681419999999996</v>
      </c>
      <c r="H6">
        <v>0</v>
      </c>
      <c r="L6" t="s">
        <v>17</v>
      </c>
      <c r="M6">
        <v>0.68351649999999997</v>
      </c>
      <c r="N6">
        <v>0.69672120000000004</v>
      </c>
      <c r="O6">
        <v>0.70649799999999996</v>
      </c>
      <c r="P6">
        <v>0.7048411</v>
      </c>
      <c r="Q6">
        <v>0.7096865</v>
      </c>
      <c r="R6">
        <v>0.73127750000000002</v>
      </c>
      <c r="S6">
        <v>0</v>
      </c>
    </row>
    <row r="7" spans="1:19" x14ac:dyDescent="0.3">
      <c r="A7" t="s">
        <v>9</v>
      </c>
      <c r="B7">
        <v>0.69690269999999999</v>
      </c>
      <c r="C7">
        <v>0.74750550000000004</v>
      </c>
      <c r="D7">
        <v>0.75359909999999997</v>
      </c>
      <c r="E7">
        <v>0.74905940000000004</v>
      </c>
      <c r="F7">
        <v>0.75650229999999996</v>
      </c>
      <c r="G7">
        <v>0.76132599999999995</v>
      </c>
      <c r="H7">
        <v>0</v>
      </c>
      <c r="L7" t="s">
        <v>18</v>
      </c>
      <c r="M7">
        <v>0.31607930000000001</v>
      </c>
      <c r="N7">
        <v>0.34002090000000001</v>
      </c>
      <c r="O7">
        <v>0.34729919999999997</v>
      </c>
      <c r="P7">
        <v>0.34504040000000002</v>
      </c>
      <c r="Q7">
        <v>0.3510317</v>
      </c>
      <c r="R7">
        <v>0.36193619999999999</v>
      </c>
      <c r="S7">
        <v>0</v>
      </c>
    </row>
    <row r="9" spans="1:19" x14ac:dyDescent="0.3">
      <c r="A9" t="s">
        <v>10</v>
      </c>
      <c r="L9" t="s">
        <v>10</v>
      </c>
    </row>
    <row r="10" spans="1:19" x14ac:dyDescent="0.3">
      <c r="B10" t="s">
        <v>2</v>
      </c>
      <c r="C10" t="s">
        <v>11</v>
      </c>
      <c r="D10" t="s">
        <v>3</v>
      </c>
      <c r="E10" t="s">
        <v>4</v>
      </c>
      <c r="F10" t="s">
        <v>12</v>
      </c>
      <c r="G10" t="s">
        <v>13</v>
      </c>
      <c r="H10" t="s">
        <v>5</v>
      </c>
      <c r="M10" t="s">
        <v>2</v>
      </c>
      <c r="N10" t="s">
        <v>11</v>
      </c>
      <c r="O10" t="s">
        <v>3</v>
      </c>
      <c r="P10" t="s">
        <v>4</v>
      </c>
      <c r="Q10" t="s">
        <v>12</v>
      </c>
      <c r="R10" t="s">
        <v>13</v>
      </c>
      <c r="S10" t="s">
        <v>5</v>
      </c>
    </row>
    <row r="11" spans="1:19" x14ac:dyDescent="0.3">
      <c r="A11" t="s">
        <v>6</v>
      </c>
      <c r="B11">
        <v>0.48865510000000001</v>
      </c>
      <c r="C11">
        <v>0.51059220000000005</v>
      </c>
      <c r="D11">
        <v>0.52971690000000005</v>
      </c>
      <c r="E11">
        <v>0.52778510000000001</v>
      </c>
      <c r="F11">
        <v>0.5485466</v>
      </c>
      <c r="G11">
        <v>0.57068580000000002</v>
      </c>
      <c r="H11">
        <v>0</v>
      </c>
      <c r="L11" t="s">
        <v>15</v>
      </c>
      <c r="M11">
        <v>0.49454320000000002</v>
      </c>
      <c r="N11">
        <v>0.54217170000000003</v>
      </c>
      <c r="O11">
        <v>0.55604330000000002</v>
      </c>
      <c r="P11">
        <v>0.55332020000000004</v>
      </c>
      <c r="Q11">
        <v>0.56953279999999995</v>
      </c>
      <c r="R11">
        <v>0.59523499999999996</v>
      </c>
      <c r="S11">
        <v>0</v>
      </c>
    </row>
    <row r="12" spans="1:19" x14ac:dyDescent="0.3">
      <c r="A12" t="s">
        <v>7</v>
      </c>
      <c r="B12">
        <v>0.4924365</v>
      </c>
      <c r="C12">
        <v>0.50477819999999995</v>
      </c>
      <c r="D12">
        <v>0.52862509999999996</v>
      </c>
      <c r="E12">
        <v>0.52769770000000005</v>
      </c>
      <c r="F12">
        <v>0.53903509999999999</v>
      </c>
      <c r="G12">
        <v>0.58415570000000006</v>
      </c>
      <c r="H12">
        <v>0</v>
      </c>
      <c r="L12" t="s">
        <v>16</v>
      </c>
      <c r="M12">
        <v>0.4993611</v>
      </c>
      <c r="N12">
        <v>0.54673039999999995</v>
      </c>
      <c r="O12">
        <v>0.56105899999999997</v>
      </c>
      <c r="P12">
        <v>0.55674950000000001</v>
      </c>
      <c r="Q12">
        <v>0.57462150000000001</v>
      </c>
      <c r="R12">
        <v>0.60017609999999999</v>
      </c>
      <c r="S12">
        <v>0</v>
      </c>
    </row>
    <row r="13" spans="1:19" x14ac:dyDescent="0.3">
      <c r="A13" t="s">
        <v>8</v>
      </c>
      <c r="B13">
        <v>0.35426570000000002</v>
      </c>
      <c r="C13">
        <v>0.36507139999999999</v>
      </c>
      <c r="D13">
        <v>0.37944149999999999</v>
      </c>
      <c r="E13">
        <v>0.37844800000000001</v>
      </c>
      <c r="F13">
        <v>0.3919455</v>
      </c>
      <c r="G13">
        <v>0.4027984</v>
      </c>
      <c r="H13">
        <v>0</v>
      </c>
      <c r="L13" t="s">
        <v>17</v>
      </c>
      <c r="M13">
        <v>0.35341800000000001</v>
      </c>
      <c r="N13">
        <v>0.38044879999999998</v>
      </c>
      <c r="O13">
        <v>0.40787820000000002</v>
      </c>
      <c r="P13">
        <v>0.40149089999999998</v>
      </c>
      <c r="Q13">
        <v>0.41362389999999999</v>
      </c>
      <c r="R13">
        <v>0.46418110000000001</v>
      </c>
      <c r="S13">
        <v>0</v>
      </c>
    </row>
    <row r="14" spans="1:19" x14ac:dyDescent="0.3">
      <c r="A14" t="s">
        <v>9</v>
      </c>
      <c r="B14">
        <v>0.44114690000000001</v>
      </c>
      <c r="C14">
        <v>0.49336079999999999</v>
      </c>
      <c r="D14">
        <v>0.51373970000000002</v>
      </c>
      <c r="E14">
        <v>0.50589410000000001</v>
      </c>
      <c r="F14">
        <v>0.52448059999999996</v>
      </c>
      <c r="G14">
        <v>0.53383440000000004</v>
      </c>
      <c r="H14">
        <v>0</v>
      </c>
      <c r="L14" t="s">
        <v>18</v>
      </c>
      <c r="M14">
        <v>0.136266</v>
      </c>
      <c r="N14">
        <v>0.16629840000000001</v>
      </c>
      <c r="O14">
        <v>0.17301630000000001</v>
      </c>
      <c r="P14">
        <v>0.1703953</v>
      </c>
      <c r="Q14">
        <v>0.1799017</v>
      </c>
      <c r="R14">
        <v>0.18683630000000001</v>
      </c>
      <c r="S14">
        <v>0</v>
      </c>
    </row>
    <row r="16" spans="1:19" x14ac:dyDescent="0.3">
      <c r="A16" t="s">
        <v>20</v>
      </c>
      <c r="M16" t="s">
        <v>20</v>
      </c>
    </row>
    <row r="17" spans="1:19" x14ac:dyDescent="0.3">
      <c r="B17" t="s">
        <v>1</v>
      </c>
      <c r="C17" t="s">
        <v>10</v>
      </c>
      <c r="N17" t="s">
        <v>1</v>
      </c>
      <c r="O17" t="s">
        <v>10</v>
      </c>
    </row>
    <row r="18" spans="1:19" x14ac:dyDescent="0.3">
      <c r="A18" t="s">
        <v>6</v>
      </c>
      <c r="B18">
        <v>0.76750189999999996</v>
      </c>
      <c r="C18">
        <v>0.53225219999999995</v>
      </c>
      <c r="M18" t="s">
        <v>6</v>
      </c>
      <c r="N18">
        <v>0.77403599999999995</v>
      </c>
      <c r="O18">
        <v>0.56253319999999996</v>
      </c>
    </row>
    <row r="19" spans="1:19" x14ac:dyDescent="0.3">
      <c r="A19" t="s">
        <v>7</v>
      </c>
      <c r="B19">
        <v>0.76750189999999996</v>
      </c>
      <c r="C19">
        <v>0.53678320000000002</v>
      </c>
      <c r="M19" t="s">
        <v>7</v>
      </c>
      <c r="N19">
        <v>0.7755784</v>
      </c>
      <c r="O19">
        <v>0.56945730000000006</v>
      </c>
    </row>
    <row r="20" spans="1:19" x14ac:dyDescent="0.3">
      <c r="A20" t="s">
        <v>8</v>
      </c>
      <c r="B20">
        <v>0.69749419999999995</v>
      </c>
      <c r="C20">
        <v>0.36428430000000001</v>
      </c>
      <c r="M20" t="s">
        <v>8</v>
      </c>
      <c r="N20">
        <v>0.7059126</v>
      </c>
      <c r="O20">
        <v>0.4011344</v>
      </c>
    </row>
    <row r="21" spans="1:19" x14ac:dyDescent="0.3">
      <c r="A21" t="s">
        <v>9</v>
      </c>
      <c r="B21">
        <v>0.76052699999999995</v>
      </c>
      <c r="C21">
        <v>0.52145459999999999</v>
      </c>
      <c r="M21" t="s">
        <v>9</v>
      </c>
      <c r="N21">
        <v>0.34498709999999999</v>
      </c>
      <c r="O21">
        <v>0.1704019</v>
      </c>
    </row>
    <row r="24" spans="1:19" x14ac:dyDescent="0.3">
      <c r="A24" s="2" t="s">
        <v>27</v>
      </c>
    </row>
    <row r="25" spans="1:19" x14ac:dyDescent="0.3">
      <c r="A25" s="2" t="s">
        <v>21</v>
      </c>
      <c r="L25" s="2" t="s">
        <v>26</v>
      </c>
    </row>
    <row r="26" spans="1:19" x14ac:dyDescent="0.3">
      <c r="A26" t="s">
        <v>1</v>
      </c>
      <c r="L26" t="s">
        <v>1</v>
      </c>
    </row>
    <row r="27" spans="1:19" x14ac:dyDescent="0.3">
      <c r="B27" t="s">
        <v>2</v>
      </c>
      <c r="C27" t="s">
        <v>11</v>
      </c>
      <c r="D27" t="s">
        <v>3</v>
      </c>
      <c r="E27" t="s">
        <v>4</v>
      </c>
      <c r="F27" t="s">
        <v>12</v>
      </c>
      <c r="G27" t="s">
        <v>13</v>
      </c>
      <c r="H27" t="s">
        <v>5</v>
      </c>
      <c r="M27" t="s">
        <v>2</v>
      </c>
      <c r="N27" t="s">
        <v>11</v>
      </c>
      <c r="O27" t="s">
        <v>3</v>
      </c>
      <c r="P27" t="s">
        <v>4</v>
      </c>
      <c r="Q27" t="s">
        <v>12</v>
      </c>
      <c r="R27" t="s">
        <v>13</v>
      </c>
      <c r="S27" t="s">
        <v>5</v>
      </c>
    </row>
    <row r="28" spans="1:19" x14ac:dyDescent="0.3">
      <c r="A28" t="s">
        <v>28</v>
      </c>
      <c r="B28">
        <v>0.69988930000000005</v>
      </c>
      <c r="C28">
        <v>0.71954600000000002</v>
      </c>
      <c r="D28">
        <v>0.7262168</v>
      </c>
      <c r="E28">
        <v>0.72383980000000003</v>
      </c>
      <c r="F28">
        <v>0.72978960000000004</v>
      </c>
      <c r="G28">
        <v>0.74668140000000005</v>
      </c>
      <c r="H28">
        <v>0</v>
      </c>
      <c r="L28" t="s">
        <v>32</v>
      </c>
      <c r="M28">
        <v>0.75357540000000001</v>
      </c>
      <c r="N28">
        <v>0.76550079999999998</v>
      </c>
      <c r="O28">
        <v>0.77172629999999998</v>
      </c>
      <c r="P28">
        <v>0.77094790000000002</v>
      </c>
      <c r="Q28">
        <v>0.77845129999999996</v>
      </c>
      <c r="R28">
        <v>0.78327829999999998</v>
      </c>
      <c r="S28">
        <v>0</v>
      </c>
    </row>
    <row r="29" spans="1:19" x14ac:dyDescent="0.3">
      <c r="A29" t="s">
        <v>29</v>
      </c>
      <c r="B29">
        <v>0.72787610000000003</v>
      </c>
      <c r="C29">
        <v>0.74315750000000003</v>
      </c>
      <c r="D29">
        <v>0.75110619999999995</v>
      </c>
      <c r="E29">
        <v>0.74917230000000001</v>
      </c>
      <c r="F29">
        <v>0.75456579999999995</v>
      </c>
      <c r="G29">
        <v>0.76243090000000002</v>
      </c>
      <c r="H29">
        <v>0</v>
      </c>
      <c r="L29" t="s">
        <v>33</v>
      </c>
      <c r="M29">
        <v>0.73788549999999997</v>
      </c>
      <c r="N29">
        <v>0.74807480000000004</v>
      </c>
      <c r="O29">
        <v>0.7561911</v>
      </c>
      <c r="P29">
        <v>0.75619360000000002</v>
      </c>
      <c r="Q29">
        <v>0.76206110000000005</v>
      </c>
      <c r="R29">
        <v>0.7742291</v>
      </c>
      <c r="S29">
        <v>0</v>
      </c>
    </row>
    <row r="30" spans="1:19" x14ac:dyDescent="0.3">
      <c r="A30" t="s">
        <v>30</v>
      </c>
      <c r="B30">
        <v>0.751938</v>
      </c>
      <c r="C30">
        <v>0.76008819999999999</v>
      </c>
      <c r="D30">
        <v>0.76216810000000002</v>
      </c>
      <c r="E30">
        <v>0.76310730000000004</v>
      </c>
      <c r="F30">
        <v>0.76732009999999995</v>
      </c>
      <c r="G30">
        <v>0.77212389999999997</v>
      </c>
      <c r="H30">
        <v>0</v>
      </c>
      <c r="L30" t="s">
        <v>34</v>
      </c>
      <c r="M30">
        <v>0.75440529999999995</v>
      </c>
      <c r="N30">
        <v>0.76897689999999996</v>
      </c>
      <c r="O30">
        <v>0.77270249999999996</v>
      </c>
      <c r="P30">
        <v>0.77375649999999996</v>
      </c>
      <c r="Q30">
        <v>0.78041369999999999</v>
      </c>
      <c r="R30">
        <v>0.78831309999999999</v>
      </c>
      <c r="S30">
        <v>0</v>
      </c>
    </row>
    <row r="31" spans="1:19" x14ac:dyDescent="0.3">
      <c r="A31" t="s">
        <v>31</v>
      </c>
      <c r="B31">
        <v>0.63425410000000004</v>
      </c>
      <c r="C31">
        <v>0.64007720000000001</v>
      </c>
      <c r="D31">
        <v>0.64510869999999998</v>
      </c>
      <c r="E31">
        <v>0.64552430000000005</v>
      </c>
      <c r="F31">
        <v>0.65060910000000005</v>
      </c>
      <c r="G31">
        <v>0.65780729999999998</v>
      </c>
      <c r="H31">
        <v>0</v>
      </c>
      <c r="L31" t="s">
        <v>35</v>
      </c>
      <c r="M31">
        <v>0.71035239999999999</v>
      </c>
      <c r="N31">
        <v>0.7159411</v>
      </c>
      <c r="O31">
        <v>0.72216100000000005</v>
      </c>
      <c r="P31">
        <v>0.72321599999999997</v>
      </c>
      <c r="Q31">
        <v>0.72737289999999999</v>
      </c>
      <c r="R31">
        <v>0.75054949999999998</v>
      </c>
      <c r="S31">
        <v>0</v>
      </c>
    </row>
    <row r="33" spans="1:19" x14ac:dyDescent="0.3">
      <c r="A33" t="s">
        <v>10</v>
      </c>
      <c r="L33" t="s">
        <v>10</v>
      </c>
    </row>
    <row r="34" spans="1:19" x14ac:dyDescent="0.3">
      <c r="B34" t="s">
        <v>2</v>
      </c>
      <c r="C34" t="s">
        <v>11</v>
      </c>
      <c r="D34" t="s">
        <v>3</v>
      </c>
      <c r="E34" t="s">
        <v>4</v>
      </c>
      <c r="F34" t="s">
        <v>12</v>
      </c>
      <c r="G34" t="s">
        <v>13</v>
      </c>
      <c r="H34" t="s">
        <v>5</v>
      </c>
      <c r="M34" t="s">
        <v>2</v>
      </c>
      <c r="N34" t="s">
        <v>11</v>
      </c>
      <c r="O34" t="s">
        <v>3</v>
      </c>
      <c r="P34" t="s">
        <v>4</v>
      </c>
      <c r="Q34" t="s">
        <v>12</v>
      </c>
      <c r="R34" t="s">
        <v>13</v>
      </c>
      <c r="S34" t="s">
        <v>5</v>
      </c>
    </row>
    <row r="35" spans="1:19" x14ac:dyDescent="0.3">
      <c r="A35" t="s">
        <v>28</v>
      </c>
      <c r="B35">
        <v>0.39797329999999997</v>
      </c>
      <c r="C35">
        <v>0.42660500000000001</v>
      </c>
      <c r="D35">
        <v>0.44395879999999999</v>
      </c>
      <c r="E35">
        <v>0.44143009999999999</v>
      </c>
      <c r="F35">
        <v>0.45284920000000001</v>
      </c>
      <c r="G35">
        <v>0.49864259999999999</v>
      </c>
      <c r="H35">
        <v>0</v>
      </c>
      <c r="L35" t="s">
        <v>32</v>
      </c>
      <c r="M35">
        <v>0.5153316</v>
      </c>
      <c r="N35">
        <v>0.54376239999999998</v>
      </c>
      <c r="O35">
        <v>0.556396</v>
      </c>
      <c r="P35">
        <v>0.55506060000000002</v>
      </c>
      <c r="Q35">
        <v>0.5723627</v>
      </c>
      <c r="R35">
        <v>0.58216749999999995</v>
      </c>
      <c r="S35">
        <v>0</v>
      </c>
    </row>
    <row r="36" spans="1:19" x14ac:dyDescent="0.3">
      <c r="A36" t="s">
        <v>29</v>
      </c>
      <c r="B36">
        <v>0.4445094</v>
      </c>
      <c r="C36">
        <v>0.48088350000000002</v>
      </c>
      <c r="D36">
        <v>0.49598680000000001</v>
      </c>
      <c r="E36">
        <v>0.48939270000000001</v>
      </c>
      <c r="F36">
        <v>0.50030479999999999</v>
      </c>
      <c r="G36">
        <v>0.5243852</v>
      </c>
      <c r="H36">
        <v>0</v>
      </c>
      <c r="L36" t="s">
        <v>33</v>
      </c>
      <c r="M36">
        <v>0.48155360000000003</v>
      </c>
      <c r="N36">
        <v>0.50284689999999999</v>
      </c>
      <c r="O36">
        <v>0.51975789999999999</v>
      </c>
      <c r="P36">
        <v>0.51960189999999995</v>
      </c>
      <c r="Q36">
        <v>0.53021680000000004</v>
      </c>
      <c r="R36">
        <v>0.55932139999999997</v>
      </c>
      <c r="S36">
        <v>0</v>
      </c>
    </row>
    <row r="37" spans="1:19" x14ac:dyDescent="0.3">
      <c r="A37" t="s">
        <v>30</v>
      </c>
      <c r="B37">
        <v>0.49462319999999999</v>
      </c>
      <c r="C37">
        <v>0.51535989999999998</v>
      </c>
      <c r="D37">
        <v>0.52061519999999994</v>
      </c>
      <c r="E37">
        <v>0.52315739999999999</v>
      </c>
      <c r="F37">
        <v>0.53586069999999997</v>
      </c>
      <c r="G37">
        <v>0.54408270000000003</v>
      </c>
      <c r="H37">
        <v>0</v>
      </c>
      <c r="L37" t="s">
        <v>34</v>
      </c>
      <c r="M37">
        <v>0.51336020000000004</v>
      </c>
      <c r="N37">
        <v>0.54979820000000001</v>
      </c>
      <c r="O37">
        <v>0.55718179999999995</v>
      </c>
      <c r="P37">
        <v>0.56016010000000005</v>
      </c>
      <c r="Q37">
        <v>0.57367749999999995</v>
      </c>
      <c r="R37">
        <v>0.59515240000000003</v>
      </c>
      <c r="S37">
        <v>0</v>
      </c>
    </row>
    <row r="38" spans="1:19" x14ac:dyDescent="0.3">
      <c r="A38" t="s">
        <v>31</v>
      </c>
      <c r="B38">
        <v>0.15635060000000001</v>
      </c>
      <c r="C38">
        <v>0.17245189999999999</v>
      </c>
      <c r="D38">
        <v>0.193938</v>
      </c>
      <c r="E38">
        <v>0.18966620000000001</v>
      </c>
      <c r="F38">
        <v>0.20474680000000001</v>
      </c>
      <c r="G38">
        <v>0.22104099999999999</v>
      </c>
      <c r="H38">
        <v>0</v>
      </c>
      <c r="L38" t="s">
        <v>35</v>
      </c>
      <c r="M38">
        <v>0.4039258</v>
      </c>
      <c r="N38">
        <v>0.42214889999999999</v>
      </c>
      <c r="O38">
        <v>0.43804510000000002</v>
      </c>
      <c r="P38">
        <v>0.43905100000000002</v>
      </c>
      <c r="Q38">
        <v>0.4484398</v>
      </c>
      <c r="R38">
        <v>0.50671849999999996</v>
      </c>
      <c r="S38">
        <v>0</v>
      </c>
    </row>
    <row r="40" spans="1:19" x14ac:dyDescent="0.3">
      <c r="A40" t="s">
        <v>20</v>
      </c>
      <c r="M40" t="s">
        <v>20</v>
      </c>
    </row>
    <row r="41" spans="1:19" x14ac:dyDescent="0.3">
      <c r="B41" t="s">
        <v>1</v>
      </c>
      <c r="C41" t="s">
        <v>10</v>
      </c>
      <c r="N41" t="s">
        <v>1</v>
      </c>
      <c r="O41" t="s">
        <v>10</v>
      </c>
    </row>
    <row r="42" spans="1:19" x14ac:dyDescent="0.3">
      <c r="A42" t="s">
        <v>28</v>
      </c>
      <c r="B42">
        <v>0.72746060000000001</v>
      </c>
      <c r="C42">
        <v>0.44699040000000001</v>
      </c>
      <c r="M42" t="s">
        <v>32</v>
      </c>
      <c r="N42">
        <v>0.77300769999999996</v>
      </c>
      <c r="O42">
        <v>0.55846859999999998</v>
      </c>
    </row>
    <row r="43" spans="1:19" x14ac:dyDescent="0.3">
      <c r="A43" t="s">
        <v>29</v>
      </c>
      <c r="B43">
        <v>0.76026870000000002</v>
      </c>
      <c r="C43">
        <v>0.51658479999999996</v>
      </c>
      <c r="M43" t="s">
        <v>33</v>
      </c>
      <c r="N43">
        <v>0.75578409999999996</v>
      </c>
      <c r="O43">
        <v>0.52137049999999996</v>
      </c>
    </row>
    <row r="44" spans="1:19" x14ac:dyDescent="0.3">
      <c r="A44" t="s">
        <v>30</v>
      </c>
      <c r="B44">
        <v>0.7680186</v>
      </c>
      <c r="C44">
        <v>0.53448110000000004</v>
      </c>
      <c r="M44" t="s">
        <v>34</v>
      </c>
      <c r="N44">
        <v>0.77146530000000002</v>
      </c>
      <c r="O44">
        <v>0.55346490000000004</v>
      </c>
    </row>
    <row r="45" spans="1:19" x14ac:dyDescent="0.3">
      <c r="A45" t="s">
        <v>31</v>
      </c>
      <c r="B45">
        <v>0.64350300000000005</v>
      </c>
      <c r="C45">
        <v>0.18598229999999999</v>
      </c>
      <c r="M45" t="s">
        <v>35</v>
      </c>
      <c r="N45">
        <v>0.72159379999999995</v>
      </c>
      <c r="O45">
        <v>0.43446000000000001</v>
      </c>
    </row>
    <row r="48" spans="1:19" x14ac:dyDescent="0.3">
      <c r="A48" s="2" t="s">
        <v>40</v>
      </c>
    </row>
    <row r="49" spans="1:19" x14ac:dyDescent="0.3">
      <c r="A49" s="2" t="s">
        <v>21</v>
      </c>
      <c r="L49" s="2" t="s">
        <v>26</v>
      </c>
    </row>
    <row r="50" spans="1:19" x14ac:dyDescent="0.3">
      <c r="A50" t="s">
        <v>1</v>
      </c>
      <c r="L50" t="s">
        <v>1</v>
      </c>
    </row>
    <row r="51" spans="1:19" x14ac:dyDescent="0.3">
      <c r="B51" t="s">
        <v>2</v>
      </c>
      <c r="C51" t="s">
        <v>11</v>
      </c>
      <c r="D51" t="s">
        <v>3</v>
      </c>
      <c r="E51" t="s">
        <v>4</v>
      </c>
      <c r="F51" t="s">
        <v>12</v>
      </c>
      <c r="G51" t="s">
        <v>13</v>
      </c>
      <c r="H51" t="s">
        <v>5</v>
      </c>
      <c r="M51" t="s">
        <v>2</v>
      </c>
      <c r="N51" t="s">
        <v>11</v>
      </c>
      <c r="O51" t="s">
        <v>3</v>
      </c>
      <c r="P51" t="s">
        <v>4</v>
      </c>
      <c r="Q51" t="s">
        <v>12</v>
      </c>
      <c r="R51" t="s">
        <v>13</v>
      </c>
      <c r="S51" t="s">
        <v>5</v>
      </c>
    </row>
    <row r="52" spans="1:19" x14ac:dyDescent="0.3">
      <c r="A52" t="s">
        <v>38</v>
      </c>
      <c r="B52">
        <v>0.81878450000000003</v>
      </c>
      <c r="C52">
        <v>0.83291839999999995</v>
      </c>
      <c r="D52">
        <v>0.84163900000000003</v>
      </c>
      <c r="E52">
        <v>0.83958600000000005</v>
      </c>
      <c r="F52">
        <v>0.84721829999999998</v>
      </c>
      <c r="G52">
        <v>0.85287610000000003</v>
      </c>
      <c r="H52">
        <v>0</v>
      </c>
      <c r="L52" t="s">
        <v>41</v>
      </c>
      <c r="M52">
        <v>0.82417580000000001</v>
      </c>
      <c r="N52">
        <v>0.84435289999999996</v>
      </c>
      <c r="O52">
        <v>0.84801760000000004</v>
      </c>
      <c r="P52">
        <v>0.84674950000000004</v>
      </c>
      <c r="Q52">
        <v>0.85242289999999998</v>
      </c>
      <c r="R52">
        <v>0.86578659999999996</v>
      </c>
      <c r="S52">
        <v>0</v>
      </c>
    </row>
    <row r="53" spans="1:19" x14ac:dyDescent="0.3">
      <c r="A53" t="s">
        <v>39</v>
      </c>
      <c r="B53">
        <v>0.73421930000000002</v>
      </c>
      <c r="C53">
        <v>0.74260499999999996</v>
      </c>
      <c r="D53">
        <v>0.75581399999999999</v>
      </c>
      <c r="E53">
        <v>0.75365610000000005</v>
      </c>
      <c r="F53">
        <v>0.76529190000000002</v>
      </c>
      <c r="G53">
        <v>0.76769909999999997</v>
      </c>
      <c r="H53">
        <v>0</v>
      </c>
      <c r="L53" t="s">
        <v>42</v>
      </c>
      <c r="M53">
        <v>0.74697469999999999</v>
      </c>
      <c r="N53">
        <v>0.75406200000000001</v>
      </c>
      <c r="O53">
        <v>0.75770930000000003</v>
      </c>
      <c r="P53">
        <v>0.75905279999999997</v>
      </c>
      <c r="Q53">
        <v>0.76549990000000001</v>
      </c>
      <c r="R53">
        <v>0.77007700000000001</v>
      </c>
      <c r="S53">
        <v>0</v>
      </c>
    </row>
    <row r="55" spans="1:19" x14ac:dyDescent="0.3">
      <c r="A55" t="s">
        <v>10</v>
      </c>
      <c r="L55" t="s">
        <v>10</v>
      </c>
    </row>
    <row r="56" spans="1:19" x14ac:dyDescent="0.3">
      <c r="B56" t="s">
        <v>2</v>
      </c>
      <c r="C56" t="s">
        <v>11</v>
      </c>
      <c r="D56" t="s">
        <v>3</v>
      </c>
      <c r="E56" t="s">
        <v>4</v>
      </c>
      <c r="F56" t="s">
        <v>12</v>
      </c>
      <c r="G56" t="s">
        <v>13</v>
      </c>
      <c r="H56" t="s">
        <v>5</v>
      </c>
      <c r="M56" t="s">
        <v>2</v>
      </c>
      <c r="N56" t="s">
        <v>11</v>
      </c>
      <c r="O56" t="s">
        <v>3</v>
      </c>
      <c r="P56" t="s">
        <v>4</v>
      </c>
      <c r="Q56" t="s">
        <v>12</v>
      </c>
      <c r="R56" t="s">
        <v>13</v>
      </c>
      <c r="S56" t="s">
        <v>5</v>
      </c>
    </row>
    <row r="57" spans="1:19" x14ac:dyDescent="0.3">
      <c r="A57" t="s">
        <v>38</v>
      </c>
      <c r="B57">
        <v>0.51336269999999995</v>
      </c>
      <c r="C57">
        <v>0.55501900000000004</v>
      </c>
      <c r="D57">
        <v>0.58540199999999998</v>
      </c>
      <c r="E57">
        <v>0.58015209999999995</v>
      </c>
      <c r="F57">
        <v>0.60612429999999995</v>
      </c>
      <c r="G57">
        <v>0.62429049999999997</v>
      </c>
      <c r="H57">
        <v>0</v>
      </c>
      <c r="L57" t="s">
        <v>41</v>
      </c>
      <c r="M57">
        <v>0.55045449999999996</v>
      </c>
      <c r="N57">
        <v>0.61414489999999999</v>
      </c>
      <c r="O57">
        <v>0.62294970000000005</v>
      </c>
      <c r="P57">
        <v>0.61814049999999998</v>
      </c>
      <c r="Q57">
        <v>0.63457770000000002</v>
      </c>
      <c r="R57">
        <v>0.67444990000000005</v>
      </c>
      <c r="S57">
        <v>0</v>
      </c>
    </row>
    <row r="58" spans="1:19" x14ac:dyDescent="0.3">
      <c r="A58" t="s">
        <v>39</v>
      </c>
      <c r="B58">
        <v>0.46465099999999998</v>
      </c>
      <c r="C58">
        <v>0.48384440000000001</v>
      </c>
      <c r="D58">
        <v>0.50984980000000002</v>
      </c>
      <c r="E58">
        <v>0.50655839999999996</v>
      </c>
      <c r="F58">
        <v>0.53168179999999998</v>
      </c>
      <c r="G58">
        <v>0.54413809999999996</v>
      </c>
      <c r="H58">
        <v>0</v>
      </c>
      <c r="L58" t="s">
        <v>42</v>
      </c>
      <c r="M58">
        <v>0.50417749999999995</v>
      </c>
      <c r="N58">
        <v>0.51507510000000001</v>
      </c>
      <c r="O58">
        <v>0.53246859999999996</v>
      </c>
      <c r="P58">
        <v>0.53112060000000005</v>
      </c>
      <c r="Q58">
        <v>0.54369319999999999</v>
      </c>
      <c r="R58">
        <v>0.55723129999999998</v>
      </c>
      <c r="S58">
        <v>0</v>
      </c>
    </row>
    <row r="60" spans="1:19" x14ac:dyDescent="0.3">
      <c r="A60" t="s">
        <v>20</v>
      </c>
      <c r="L60" t="s">
        <v>20</v>
      </c>
    </row>
    <row r="61" spans="1:19" x14ac:dyDescent="0.3">
      <c r="B61" t="s">
        <v>1</v>
      </c>
      <c r="C61" t="s">
        <v>10</v>
      </c>
      <c r="M61" t="s">
        <v>1</v>
      </c>
      <c r="N61" t="s">
        <v>10</v>
      </c>
    </row>
    <row r="62" spans="1:19" x14ac:dyDescent="0.3">
      <c r="A62" t="s">
        <v>38</v>
      </c>
      <c r="B62">
        <v>0.84710739999999995</v>
      </c>
      <c r="C62">
        <v>0.60632209999999997</v>
      </c>
      <c r="L62" t="s">
        <v>41</v>
      </c>
      <c r="M62">
        <v>0.84164519999999998</v>
      </c>
      <c r="N62">
        <v>0.60438999999999998</v>
      </c>
    </row>
    <row r="63" spans="1:19" x14ac:dyDescent="0.3">
      <c r="A63" t="s">
        <v>39</v>
      </c>
      <c r="B63">
        <v>0.75691039999999998</v>
      </c>
      <c r="C63">
        <v>0.51314769999999998</v>
      </c>
      <c r="L63" t="s">
        <v>42</v>
      </c>
      <c r="M63">
        <v>0.76709510000000003</v>
      </c>
      <c r="N63">
        <v>0.54981250000000004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1DDF-9A8D-4B4A-9209-6661344E381C}">
  <dimension ref="B1:S62"/>
  <sheetViews>
    <sheetView zoomScaleNormal="100" workbookViewId="0">
      <selection activeCell="B2" sqref="B2:I10"/>
    </sheetView>
  </sheetViews>
  <sheetFormatPr defaultRowHeight="14.4" x14ac:dyDescent="0.3"/>
  <sheetData>
    <row r="1" spans="2:19" x14ac:dyDescent="0.3">
      <c r="B1" t="s">
        <v>21</v>
      </c>
      <c r="L1" t="s">
        <v>26</v>
      </c>
    </row>
    <row r="2" spans="2:19" x14ac:dyDescent="0.3">
      <c r="D2" s="25" t="s">
        <v>22</v>
      </c>
      <c r="E2" s="25"/>
      <c r="F2" s="25"/>
      <c r="G2" s="25"/>
      <c r="H2" s="25"/>
      <c r="I2" s="25"/>
      <c r="L2" t="s">
        <v>25</v>
      </c>
      <c r="M2" t="s">
        <v>22</v>
      </c>
    </row>
    <row r="3" spans="2:19" x14ac:dyDescent="0.3">
      <c r="C3" t="s">
        <v>54</v>
      </c>
      <c r="D3" s="11">
        <v>0</v>
      </c>
      <c r="E3" s="11">
        <v>1</v>
      </c>
      <c r="F3" s="11">
        <v>2</v>
      </c>
      <c r="G3" s="11">
        <v>3</v>
      </c>
      <c r="H3" s="11">
        <v>4</v>
      </c>
      <c r="I3" s="11">
        <v>5</v>
      </c>
      <c r="L3" t="s">
        <v>23</v>
      </c>
      <c r="N3">
        <v>0</v>
      </c>
      <c r="O3">
        <v>1</v>
      </c>
      <c r="P3">
        <v>2</v>
      </c>
      <c r="Q3">
        <v>3</v>
      </c>
      <c r="R3">
        <v>4</v>
      </c>
      <c r="S3">
        <v>5</v>
      </c>
    </row>
    <row r="4" spans="2:19" x14ac:dyDescent="0.3">
      <c r="B4" s="26" t="s">
        <v>23</v>
      </c>
      <c r="C4" s="11">
        <v>0</v>
      </c>
      <c r="D4" s="10">
        <v>351</v>
      </c>
      <c r="E4" s="10">
        <v>0</v>
      </c>
      <c r="F4" s="10">
        <v>3</v>
      </c>
      <c r="G4" s="23">
        <v>4</v>
      </c>
      <c r="H4" s="23">
        <v>10</v>
      </c>
      <c r="I4" s="23">
        <v>28</v>
      </c>
      <c r="M4">
        <v>0</v>
      </c>
      <c r="N4" s="3">
        <v>377</v>
      </c>
      <c r="O4" s="3">
        <v>1</v>
      </c>
      <c r="P4" s="3">
        <v>0</v>
      </c>
      <c r="Q4" s="4">
        <v>4</v>
      </c>
      <c r="R4" s="4">
        <v>3</v>
      </c>
      <c r="S4" s="4">
        <v>11</v>
      </c>
    </row>
    <row r="5" spans="2:19" x14ac:dyDescent="0.3">
      <c r="B5" s="26"/>
      <c r="C5" s="11">
        <v>1</v>
      </c>
      <c r="D5" s="10">
        <v>0</v>
      </c>
      <c r="E5" s="10">
        <v>0</v>
      </c>
      <c r="F5" s="10">
        <v>0</v>
      </c>
      <c r="G5" s="23">
        <v>0</v>
      </c>
      <c r="H5" s="23">
        <v>0</v>
      </c>
      <c r="I5" s="23">
        <v>0</v>
      </c>
      <c r="M5">
        <v>1</v>
      </c>
      <c r="N5" s="3">
        <v>0</v>
      </c>
      <c r="O5" s="3">
        <v>0</v>
      </c>
      <c r="P5" s="3">
        <v>0</v>
      </c>
      <c r="Q5" s="4">
        <v>0</v>
      </c>
      <c r="R5" s="4">
        <v>0</v>
      </c>
      <c r="S5" s="4">
        <v>0</v>
      </c>
    </row>
    <row r="6" spans="2:19" x14ac:dyDescent="0.3">
      <c r="B6" s="26"/>
      <c r="C6" s="11">
        <v>2</v>
      </c>
      <c r="D6" s="10">
        <v>1</v>
      </c>
      <c r="E6" s="10">
        <v>0</v>
      </c>
      <c r="F6" s="10">
        <v>17</v>
      </c>
      <c r="G6" s="23">
        <v>0</v>
      </c>
      <c r="H6" s="23">
        <v>0</v>
      </c>
      <c r="I6" s="23">
        <v>0</v>
      </c>
      <c r="M6">
        <v>2</v>
      </c>
      <c r="N6" s="3">
        <v>0</v>
      </c>
      <c r="O6" s="3">
        <v>0</v>
      </c>
      <c r="P6" s="3">
        <v>23</v>
      </c>
      <c r="Q6" s="4">
        <v>1</v>
      </c>
      <c r="R6" s="4">
        <v>0</v>
      </c>
      <c r="S6" s="4">
        <v>0</v>
      </c>
    </row>
    <row r="7" spans="2:19" x14ac:dyDescent="0.3">
      <c r="B7" s="26"/>
      <c r="C7" s="11">
        <v>3</v>
      </c>
      <c r="D7" s="23">
        <v>3</v>
      </c>
      <c r="E7" s="23">
        <v>3</v>
      </c>
      <c r="F7" s="23">
        <v>0</v>
      </c>
      <c r="G7" s="10">
        <v>212</v>
      </c>
      <c r="H7" s="10">
        <v>5</v>
      </c>
      <c r="I7" s="10">
        <v>20</v>
      </c>
      <c r="M7">
        <v>3</v>
      </c>
      <c r="N7" s="4">
        <v>5</v>
      </c>
      <c r="O7" s="4">
        <v>0</v>
      </c>
      <c r="P7" s="4">
        <v>1</v>
      </c>
      <c r="Q7" s="3">
        <v>232</v>
      </c>
      <c r="R7" s="3">
        <v>3</v>
      </c>
      <c r="S7" s="3">
        <v>7</v>
      </c>
    </row>
    <row r="8" spans="2:19" x14ac:dyDescent="0.3">
      <c r="B8" s="26"/>
      <c r="C8" s="11">
        <v>4</v>
      </c>
      <c r="D8" s="23">
        <v>4</v>
      </c>
      <c r="E8" s="23">
        <v>0</v>
      </c>
      <c r="F8" s="23">
        <v>0</v>
      </c>
      <c r="G8" s="10">
        <v>2</v>
      </c>
      <c r="H8" s="10">
        <v>117</v>
      </c>
      <c r="I8" s="10">
        <v>15</v>
      </c>
      <c r="M8">
        <v>4</v>
      </c>
      <c r="N8" s="4">
        <v>6</v>
      </c>
      <c r="O8" s="4">
        <v>1</v>
      </c>
      <c r="P8" s="4">
        <v>1</v>
      </c>
      <c r="Q8" s="3">
        <v>3</v>
      </c>
      <c r="R8" s="3">
        <v>143</v>
      </c>
      <c r="S8" s="3">
        <v>8</v>
      </c>
    </row>
    <row r="9" spans="2:19" x14ac:dyDescent="0.3">
      <c r="B9" s="26"/>
      <c r="C9" s="11">
        <v>5</v>
      </c>
      <c r="D9" s="23">
        <v>149</v>
      </c>
      <c r="E9" s="23">
        <v>111</v>
      </c>
      <c r="F9" s="23">
        <v>115</v>
      </c>
      <c r="G9" s="10">
        <v>134</v>
      </c>
      <c r="H9" s="10">
        <v>293</v>
      </c>
      <c r="I9" s="10">
        <v>2274</v>
      </c>
      <c r="M9">
        <v>5</v>
      </c>
      <c r="N9" s="4">
        <v>200</v>
      </c>
      <c r="O9" s="4">
        <v>115</v>
      </c>
      <c r="P9" s="4">
        <v>111</v>
      </c>
      <c r="Q9" s="3">
        <v>116</v>
      </c>
      <c r="R9" s="3">
        <v>282</v>
      </c>
      <c r="S9" s="3">
        <v>2236</v>
      </c>
    </row>
    <row r="10" spans="2:19" x14ac:dyDescent="0.3">
      <c r="G10" s="2"/>
      <c r="H10" s="24" t="s">
        <v>76</v>
      </c>
      <c r="I10" s="2">
        <f>(SUM(D4:F6)+SUM(G7:I9))/SUM(D4:I9)</f>
        <v>0.88969258589511757</v>
      </c>
      <c r="R10" t="s">
        <v>43</v>
      </c>
      <c r="S10">
        <f>(SUM(N4:P6)+SUM(Q7:S9))/SUM(N4:S9)</f>
        <v>0.88200514138817476</v>
      </c>
    </row>
    <row r="11" spans="2:19" x14ac:dyDescent="0.3">
      <c r="B11" t="s">
        <v>24</v>
      </c>
      <c r="C11" t="s">
        <v>22</v>
      </c>
      <c r="L11" t="s">
        <v>24</v>
      </c>
      <c r="M11" t="s">
        <v>22</v>
      </c>
    </row>
    <row r="12" spans="2:19" x14ac:dyDescent="0.3">
      <c r="B12" t="s">
        <v>23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L12" t="s">
        <v>23</v>
      </c>
      <c r="N12">
        <v>0</v>
      </c>
      <c r="O12">
        <v>1</v>
      </c>
      <c r="P12">
        <v>2</v>
      </c>
      <c r="Q12">
        <v>3</v>
      </c>
      <c r="R12">
        <v>4</v>
      </c>
      <c r="S12">
        <v>5</v>
      </c>
    </row>
    <row r="13" spans="2:19" x14ac:dyDescent="0.3">
      <c r="C13">
        <v>0</v>
      </c>
      <c r="D13" s="3">
        <v>356</v>
      </c>
      <c r="E13" s="3">
        <v>0</v>
      </c>
      <c r="F13" s="3">
        <v>3</v>
      </c>
      <c r="G13" s="4">
        <v>3</v>
      </c>
      <c r="H13" s="4">
        <v>7</v>
      </c>
      <c r="I13" s="4">
        <v>25</v>
      </c>
      <c r="M13">
        <v>0</v>
      </c>
      <c r="N13" s="3">
        <v>380</v>
      </c>
      <c r="O13" s="3">
        <v>1</v>
      </c>
      <c r="P13" s="3">
        <v>2</v>
      </c>
      <c r="Q13" s="4">
        <v>3</v>
      </c>
      <c r="R13" s="4">
        <v>4</v>
      </c>
      <c r="S13" s="4">
        <v>15</v>
      </c>
    </row>
    <row r="14" spans="2:19" x14ac:dyDescent="0.3">
      <c r="C14">
        <v>1</v>
      </c>
      <c r="D14" s="3">
        <v>0</v>
      </c>
      <c r="E14" s="3">
        <v>0</v>
      </c>
      <c r="F14" s="3">
        <v>1</v>
      </c>
      <c r="G14" s="4">
        <v>0</v>
      </c>
      <c r="H14" s="4">
        <v>1</v>
      </c>
      <c r="I14" s="4">
        <v>2</v>
      </c>
      <c r="M14">
        <v>1</v>
      </c>
      <c r="N14" s="3">
        <v>0</v>
      </c>
      <c r="O14" s="3">
        <v>0</v>
      </c>
      <c r="P14" s="3">
        <v>0</v>
      </c>
      <c r="Q14" s="4">
        <v>0</v>
      </c>
      <c r="R14" s="4">
        <v>0</v>
      </c>
      <c r="S14" s="4">
        <v>4</v>
      </c>
    </row>
    <row r="15" spans="2:19" x14ac:dyDescent="0.3">
      <c r="C15">
        <v>2</v>
      </c>
      <c r="D15" s="3">
        <v>1</v>
      </c>
      <c r="E15" s="3">
        <v>0</v>
      </c>
      <c r="F15" s="3">
        <v>17</v>
      </c>
      <c r="G15" s="4">
        <v>0</v>
      </c>
      <c r="H15" s="4">
        <v>1</v>
      </c>
      <c r="I15" s="4">
        <v>6</v>
      </c>
      <c r="M15">
        <v>2</v>
      </c>
      <c r="N15" s="3">
        <v>1</v>
      </c>
      <c r="O15" s="3">
        <v>0</v>
      </c>
      <c r="P15" s="3">
        <v>24</v>
      </c>
      <c r="Q15" s="4">
        <v>0</v>
      </c>
      <c r="R15" s="4">
        <v>0</v>
      </c>
      <c r="S15" s="4">
        <v>5</v>
      </c>
    </row>
    <row r="16" spans="2:19" x14ac:dyDescent="0.3">
      <c r="C16">
        <v>3</v>
      </c>
      <c r="D16" s="4">
        <v>1</v>
      </c>
      <c r="E16" s="4">
        <v>3</v>
      </c>
      <c r="F16" s="4">
        <v>0</v>
      </c>
      <c r="G16" s="3">
        <v>217</v>
      </c>
      <c r="H16" s="3">
        <v>6</v>
      </c>
      <c r="I16" s="3">
        <v>24</v>
      </c>
      <c r="M16">
        <v>3</v>
      </c>
      <c r="N16" s="4">
        <v>1</v>
      </c>
      <c r="O16" s="4">
        <v>0</v>
      </c>
      <c r="P16" s="4">
        <v>1</v>
      </c>
      <c r="Q16" s="3">
        <v>239</v>
      </c>
      <c r="R16" s="3">
        <v>4</v>
      </c>
      <c r="S16" s="3">
        <v>7</v>
      </c>
    </row>
    <row r="17" spans="2:19" x14ac:dyDescent="0.3">
      <c r="C17">
        <v>4</v>
      </c>
      <c r="D17" s="4">
        <v>4</v>
      </c>
      <c r="E17" s="4">
        <v>0</v>
      </c>
      <c r="F17" s="4">
        <v>1</v>
      </c>
      <c r="G17" s="3">
        <v>5</v>
      </c>
      <c r="H17" s="3">
        <v>124</v>
      </c>
      <c r="I17" s="3">
        <v>23</v>
      </c>
      <c r="M17">
        <v>4</v>
      </c>
      <c r="N17" s="4">
        <v>6</v>
      </c>
      <c r="O17" s="4">
        <v>0</v>
      </c>
      <c r="P17" s="4">
        <v>1</v>
      </c>
      <c r="Q17" s="3">
        <v>3</v>
      </c>
      <c r="R17" s="3">
        <v>155</v>
      </c>
      <c r="S17" s="3">
        <v>12</v>
      </c>
    </row>
    <row r="18" spans="2:19" x14ac:dyDescent="0.3">
      <c r="C18">
        <v>5</v>
      </c>
      <c r="D18" s="4">
        <v>146</v>
      </c>
      <c r="E18" s="4">
        <v>111</v>
      </c>
      <c r="F18" s="4">
        <v>113</v>
      </c>
      <c r="G18" s="3">
        <v>127</v>
      </c>
      <c r="H18" s="3">
        <v>286</v>
      </c>
      <c r="I18" s="3">
        <v>2257</v>
      </c>
      <c r="M18">
        <v>5</v>
      </c>
      <c r="N18" s="4">
        <v>200</v>
      </c>
      <c r="O18" s="4">
        <v>116</v>
      </c>
      <c r="P18" s="4">
        <v>108</v>
      </c>
      <c r="Q18" s="3">
        <v>111</v>
      </c>
      <c r="R18" s="3">
        <v>268</v>
      </c>
      <c r="S18" s="3">
        <v>2219</v>
      </c>
    </row>
    <row r="19" spans="2:19" x14ac:dyDescent="0.3">
      <c r="H19" t="s">
        <v>43</v>
      </c>
      <c r="I19">
        <f>(SUM(D13:F15)+SUM(G16:I18))/SUM(D13:I18)</f>
        <v>0.89046757943683807</v>
      </c>
      <c r="R19" t="s">
        <v>43</v>
      </c>
      <c r="S19">
        <f>(SUM(N13:P15)+SUM(Q16:S18))/SUM(N13:S18)</f>
        <v>0.88071979434447301</v>
      </c>
    </row>
    <row r="20" spans="2:19" x14ac:dyDescent="0.3">
      <c r="B20" t="s">
        <v>48</v>
      </c>
      <c r="C20" t="s">
        <v>22</v>
      </c>
    </row>
    <row r="21" spans="2:19" x14ac:dyDescent="0.3">
      <c r="B21" t="s">
        <v>23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</row>
    <row r="22" spans="2:19" x14ac:dyDescent="0.3">
      <c r="C22">
        <v>0</v>
      </c>
      <c r="D22" s="3">
        <v>352</v>
      </c>
      <c r="E22" s="3">
        <v>0</v>
      </c>
      <c r="F22" s="3">
        <v>5</v>
      </c>
      <c r="G22" s="4">
        <v>5</v>
      </c>
      <c r="H22" s="4">
        <v>16</v>
      </c>
      <c r="I22" s="4">
        <v>43</v>
      </c>
    </row>
    <row r="23" spans="2:19" x14ac:dyDescent="0.3">
      <c r="C23">
        <v>1</v>
      </c>
      <c r="D23" s="3">
        <v>0</v>
      </c>
      <c r="E23" s="3">
        <v>0</v>
      </c>
      <c r="F23" s="3">
        <v>0</v>
      </c>
      <c r="G23" s="4">
        <v>0</v>
      </c>
      <c r="H23" s="4">
        <v>0</v>
      </c>
      <c r="I23" s="4">
        <v>0</v>
      </c>
    </row>
    <row r="24" spans="2:19" x14ac:dyDescent="0.3">
      <c r="C24">
        <v>2</v>
      </c>
      <c r="D24" s="3">
        <v>1</v>
      </c>
      <c r="E24" s="3">
        <v>1</v>
      </c>
      <c r="F24" s="3">
        <v>17</v>
      </c>
      <c r="G24" s="4">
        <v>1</v>
      </c>
      <c r="H24" s="4">
        <v>0</v>
      </c>
      <c r="I24" s="4">
        <v>0</v>
      </c>
    </row>
    <row r="25" spans="2:19" x14ac:dyDescent="0.3">
      <c r="C25">
        <v>3</v>
      </c>
      <c r="D25" s="4">
        <v>2</v>
      </c>
      <c r="E25" s="4">
        <v>4</v>
      </c>
      <c r="F25" s="4">
        <v>0</v>
      </c>
      <c r="G25" s="3">
        <v>214</v>
      </c>
      <c r="H25" s="3">
        <v>5</v>
      </c>
      <c r="I25" s="3">
        <v>21</v>
      </c>
    </row>
    <row r="26" spans="2:19" x14ac:dyDescent="0.3">
      <c r="C26">
        <v>4</v>
      </c>
      <c r="D26" s="4">
        <v>2</v>
      </c>
      <c r="E26" s="4">
        <v>0</v>
      </c>
      <c r="F26" s="4">
        <v>1</v>
      </c>
      <c r="G26" s="3">
        <v>4</v>
      </c>
      <c r="H26" s="3">
        <v>108</v>
      </c>
      <c r="I26" s="3">
        <v>20</v>
      </c>
    </row>
    <row r="27" spans="2:19" x14ac:dyDescent="0.3">
      <c r="C27">
        <v>5</v>
      </c>
      <c r="D27" s="4">
        <v>151</v>
      </c>
      <c r="E27" s="4">
        <v>109</v>
      </c>
      <c r="F27" s="4">
        <v>112</v>
      </c>
      <c r="G27" s="3">
        <v>128</v>
      </c>
      <c r="H27" s="3">
        <v>296</v>
      </c>
      <c r="I27" s="3">
        <v>2253</v>
      </c>
    </row>
    <row r="28" spans="2:19" x14ac:dyDescent="0.3">
      <c r="H28" t="s">
        <v>43</v>
      </c>
      <c r="I28">
        <f>(SUM(D22:F24)+SUM(G25:I27))/SUM(D22:I27)</f>
        <v>0.88478429346422116</v>
      </c>
    </row>
    <row r="29" spans="2:19" x14ac:dyDescent="0.3">
      <c r="B29" t="s">
        <v>44</v>
      </c>
      <c r="C29" t="s">
        <v>22</v>
      </c>
      <c r="L29" t="s">
        <v>37</v>
      </c>
      <c r="M29" t="s">
        <v>22</v>
      </c>
    </row>
    <row r="30" spans="2:19" x14ac:dyDescent="0.3">
      <c r="B30" t="s">
        <v>23</v>
      </c>
      <c r="D30">
        <v>0</v>
      </c>
      <c r="E30">
        <v>1</v>
      </c>
      <c r="F30">
        <v>2</v>
      </c>
      <c r="G30">
        <v>3</v>
      </c>
      <c r="H30">
        <v>4</v>
      </c>
      <c r="I30">
        <v>5</v>
      </c>
      <c r="L30" t="s">
        <v>23</v>
      </c>
      <c r="N30">
        <v>0</v>
      </c>
      <c r="O30">
        <v>1</v>
      </c>
      <c r="P30">
        <v>2</v>
      </c>
      <c r="Q30">
        <v>3</v>
      </c>
      <c r="R30">
        <v>4</v>
      </c>
      <c r="S30">
        <v>5</v>
      </c>
    </row>
    <row r="31" spans="2:19" x14ac:dyDescent="0.3">
      <c r="C31">
        <v>0</v>
      </c>
      <c r="D31" s="3">
        <v>363</v>
      </c>
      <c r="E31" s="3">
        <v>0</v>
      </c>
      <c r="F31" s="3">
        <v>19</v>
      </c>
      <c r="G31" s="4">
        <v>4</v>
      </c>
      <c r="H31" s="4">
        <v>13</v>
      </c>
      <c r="I31" s="4">
        <v>27</v>
      </c>
      <c r="M31">
        <v>0</v>
      </c>
      <c r="N31" s="3">
        <v>389</v>
      </c>
      <c r="O31" s="3">
        <v>1</v>
      </c>
      <c r="P31" s="3">
        <v>0</v>
      </c>
      <c r="Q31" s="4">
        <v>3</v>
      </c>
      <c r="R31" s="4">
        <v>1</v>
      </c>
      <c r="S31" s="4">
        <v>3</v>
      </c>
    </row>
    <row r="32" spans="2:19" x14ac:dyDescent="0.3">
      <c r="C32">
        <v>1</v>
      </c>
      <c r="D32" s="3">
        <v>0</v>
      </c>
      <c r="E32" s="3">
        <v>0</v>
      </c>
      <c r="F32" s="3">
        <v>0</v>
      </c>
      <c r="G32" s="4">
        <v>0</v>
      </c>
      <c r="H32" s="4">
        <v>0</v>
      </c>
      <c r="I32" s="4">
        <v>0</v>
      </c>
      <c r="M32">
        <v>1</v>
      </c>
      <c r="N32" s="3">
        <v>0</v>
      </c>
      <c r="O32" s="3">
        <v>0</v>
      </c>
      <c r="P32" s="3">
        <v>0</v>
      </c>
      <c r="Q32" s="4">
        <v>0</v>
      </c>
      <c r="R32" s="4">
        <v>0</v>
      </c>
      <c r="S32" s="4">
        <v>0</v>
      </c>
    </row>
    <row r="33" spans="2:19" x14ac:dyDescent="0.3">
      <c r="C33">
        <v>2</v>
      </c>
      <c r="D33" s="3">
        <v>0</v>
      </c>
      <c r="E33" s="3">
        <v>0</v>
      </c>
      <c r="F33" s="3">
        <v>0</v>
      </c>
      <c r="G33" s="4">
        <v>0</v>
      </c>
      <c r="H33" s="4">
        <v>0</v>
      </c>
      <c r="I33" s="4">
        <v>0</v>
      </c>
      <c r="M33">
        <v>2</v>
      </c>
      <c r="N33" s="3">
        <v>0</v>
      </c>
      <c r="O33" s="3">
        <v>0</v>
      </c>
      <c r="P33" s="3">
        <v>17</v>
      </c>
      <c r="Q33" s="4">
        <v>0</v>
      </c>
      <c r="R33" s="4">
        <v>0</v>
      </c>
      <c r="S33" s="4">
        <v>0</v>
      </c>
    </row>
    <row r="34" spans="2:19" x14ac:dyDescent="0.3">
      <c r="C34">
        <v>3</v>
      </c>
      <c r="D34" s="4">
        <v>4</v>
      </c>
      <c r="E34" s="4">
        <v>0</v>
      </c>
      <c r="F34" s="4">
        <v>1</v>
      </c>
      <c r="G34" s="3">
        <v>183</v>
      </c>
      <c r="H34" s="3">
        <v>8</v>
      </c>
      <c r="I34" s="3">
        <v>22</v>
      </c>
      <c r="M34">
        <v>3</v>
      </c>
      <c r="N34" s="4">
        <v>2</v>
      </c>
      <c r="O34" s="4">
        <v>0</v>
      </c>
      <c r="P34" s="4">
        <v>1</v>
      </c>
      <c r="Q34" s="3">
        <v>231</v>
      </c>
      <c r="R34" s="3">
        <v>6</v>
      </c>
      <c r="S34" s="3">
        <v>12</v>
      </c>
    </row>
    <row r="35" spans="2:19" x14ac:dyDescent="0.3">
      <c r="C35">
        <v>4</v>
      </c>
      <c r="D35" s="4">
        <v>5</v>
      </c>
      <c r="E35" s="4">
        <v>2</v>
      </c>
      <c r="F35" s="4">
        <v>1</v>
      </c>
      <c r="G35" s="3">
        <v>0</v>
      </c>
      <c r="H35" s="3">
        <v>124</v>
      </c>
      <c r="I35" s="3">
        <v>15</v>
      </c>
      <c r="M35">
        <v>4</v>
      </c>
      <c r="N35" s="4">
        <v>1</v>
      </c>
      <c r="O35" s="4">
        <v>1</v>
      </c>
      <c r="P35" s="4">
        <v>1</v>
      </c>
      <c r="Q35" s="3">
        <v>1</v>
      </c>
      <c r="R35" s="3">
        <v>132</v>
      </c>
      <c r="S35" s="3">
        <v>9</v>
      </c>
    </row>
    <row r="36" spans="2:19" x14ac:dyDescent="0.3">
      <c r="C36">
        <v>5</v>
      </c>
      <c r="D36" s="4">
        <v>136</v>
      </c>
      <c r="E36" s="4">
        <v>112</v>
      </c>
      <c r="F36" s="4">
        <v>114</v>
      </c>
      <c r="G36" s="3">
        <v>165</v>
      </c>
      <c r="H36" s="3">
        <v>280</v>
      </c>
      <c r="I36" s="3">
        <v>2273</v>
      </c>
      <c r="M36">
        <v>5</v>
      </c>
      <c r="N36" s="4">
        <v>196</v>
      </c>
      <c r="O36" s="4">
        <v>115</v>
      </c>
      <c r="P36" s="4">
        <v>117</v>
      </c>
      <c r="Q36" s="3">
        <v>121</v>
      </c>
      <c r="R36" s="3">
        <v>292</v>
      </c>
      <c r="S36" s="3">
        <v>2238</v>
      </c>
    </row>
    <row r="37" spans="2:19" x14ac:dyDescent="0.3">
      <c r="H37" t="s">
        <v>43</v>
      </c>
      <c r="I37">
        <f>(SUM(D31:F33)+SUM(G34:I36))/SUM(D31:I36)</f>
        <v>0.89175923533970547</v>
      </c>
      <c r="R37" t="s">
        <v>43</v>
      </c>
      <c r="S37">
        <f>(SUM(N31:P33)+SUM(Q34:S36))/SUM(N31:S36)</f>
        <v>0.88663239074550126</v>
      </c>
    </row>
    <row r="38" spans="2:19" x14ac:dyDescent="0.3">
      <c r="B38" t="s">
        <v>36</v>
      </c>
      <c r="C38" t="s">
        <v>22</v>
      </c>
      <c r="L38" t="s">
        <v>36</v>
      </c>
      <c r="M38" t="s">
        <v>22</v>
      </c>
    </row>
    <row r="39" spans="2:19" x14ac:dyDescent="0.3">
      <c r="B39" t="s">
        <v>23</v>
      </c>
      <c r="D39">
        <v>0</v>
      </c>
      <c r="E39">
        <v>1</v>
      </c>
      <c r="F39">
        <v>2</v>
      </c>
      <c r="G39">
        <v>3</v>
      </c>
      <c r="H39">
        <v>4</v>
      </c>
      <c r="I39">
        <v>5</v>
      </c>
      <c r="L39" t="s">
        <v>23</v>
      </c>
      <c r="N39">
        <v>0</v>
      </c>
      <c r="O39">
        <v>1</v>
      </c>
      <c r="P39">
        <v>2</v>
      </c>
      <c r="Q39">
        <v>3</v>
      </c>
      <c r="R39">
        <v>4</v>
      </c>
      <c r="S39">
        <v>5</v>
      </c>
    </row>
    <row r="40" spans="2:19" x14ac:dyDescent="0.3">
      <c r="C40">
        <v>0</v>
      </c>
      <c r="D40" s="3">
        <v>345</v>
      </c>
      <c r="E40" s="3">
        <v>1</v>
      </c>
      <c r="F40" s="3">
        <v>2</v>
      </c>
      <c r="G40" s="4">
        <v>7</v>
      </c>
      <c r="H40" s="4">
        <v>5</v>
      </c>
      <c r="I40" s="4">
        <v>26</v>
      </c>
      <c r="M40">
        <v>0</v>
      </c>
      <c r="N40" s="3">
        <v>373</v>
      </c>
      <c r="O40" s="3">
        <v>0</v>
      </c>
      <c r="P40" s="3">
        <v>1</v>
      </c>
      <c r="Q40" s="4">
        <v>4</v>
      </c>
      <c r="R40" s="4">
        <v>9</v>
      </c>
      <c r="S40" s="4">
        <v>5</v>
      </c>
    </row>
    <row r="41" spans="2:19" x14ac:dyDescent="0.3">
      <c r="C41">
        <v>1</v>
      </c>
      <c r="D41" s="3">
        <v>0</v>
      </c>
      <c r="E41" s="3">
        <v>0</v>
      </c>
      <c r="F41" s="3">
        <v>0</v>
      </c>
      <c r="G41" s="4">
        <v>0</v>
      </c>
      <c r="H41" s="4">
        <v>0</v>
      </c>
      <c r="I41" s="4">
        <v>0</v>
      </c>
      <c r="M41">
        <v>1</v>
      </c>
      <c r="N41" s="3">
        <v>0</v>
      </c>
      <c r="O41" s="3">
        <v>0</v>
      </c>
      <c r="P41" s="3">
        <v>0</v>
      </c>
      <c r="Q41" s="4">
        <v>0</v>
      </c>
      <c r="R41" s="4">
        <v>0</v>
      </c>
      <c r="S41" s="4">
        <v>0</v>
      </c>
    </row>
    <row r="42" spans="2:19" x14ac:dyDescent="0.3">
      <c r="C42">
        <v>2</v>
      </c>
      <c r="D42" s="3">
        <v>2</v>
      </c>
      <c r="E42" s="3">
        <v>1</v>
      </c>
      <c r="F42" s="3">
        <v>20</v>
      </c>
      <c r="G42" s="4">
        <v>0</v>
      </c>
      <c r="H42" s="4">
        <v>1</v>
      </c>
      <c r="I42" s="4">
        <v>2</v>
      </c>
      <c r="M42">
        <v>2</v>
      </c>
      <c r="N42" s="3">
        <v>0</v>
      </c>
      <c r="O42" s="3">
        <v>0</v>
      </c>
      <c r="P42" s="3">
        <v>17</v>
      </c>
      <c r="Q42" s="4">
        <v>0</v>
      </c>
      <c r="R42" s="4">
        <v>0</v>
      </c>
      <c r="S42" s="4">
        <v>0</v>
      </c>
    </row>
    <row r="43" spans="2:19" x14ac:dyDescent="0.3">
      <c r="C43">
        <v>3</v>
      </c>
      <c r="D43" s="4">
        <v>1</v>
      </c>
      <c r="E43" s="4">
        <v>2</v>
      </c>
      <c r="F43" s="4">
        <v>3</v>
      </c>
      <c r="G43" s="3">
        <v>212</v>
      </c>
      <c r="H43" s="3">
        <v>13</v>
      </c>
      <c r="I43" s="3">
        <v>20</v>
      </c>
      <c r="M43">
        <v>3</v>
      </c>
      <c r="N43" s="4">
        <v>2</v>
      </c>
      <c r="O43" s="4">
        <v>1</v>
      </c>
      <c r="P43" s="4">
        <v>1</v>
      </c>
      <c r="Q43" s="3">
        <v>229</v>
      </c>
      <c r="R43" s="3">
        <v>2</v>
      </c>
      <c r="S43" s="3">
        <v>5</v>
      </c>
    </row>
    <row r="44" spans="2:19" x14ac:dyDescent="0.3">
      <c r="C44">
        <v>4</v>
      </c>
      <c r="D44" s="4">
        <v>5</v>
      </c>
      <c r="E44" s="4">
        <v>0</v>
      </c>
      <c r="F44" s="4">
        <v>1</v>
      </c>
      <c r="G44" s="3">
        <v>1</v>
      </c>
      <c r="H44" s="3">
        <v>120</v>
      </c>
      <c r="I44" s="3">
        <v>13</v>
      </c>
      <c r="M44">
        <v>4</v>
      </c>
      <c r="N44" s="4">
        <v>2</v>
      </c>
      <c r="O44" s="4">
        <v>1</v>
      </c>
      <c r="P44" s="4">
        <v>1</v>
      </c>
      <c r="Q44" s="3">
        <v>1</v>
      </c>
      <c r="R44" s="3">
        <v>134</v>
      </c>
      <c r="S44" s="3">
        <v>4</v>
      </c>
    </row>
    <row r="45" spans="2:19" x14ac:dyDescent="0.3">
      <c r="C45">
        <v>5</v>
      </c>
      <c r="D45" s="4">
        <v>155</v>
      </c>
      <c r="E45" s="4">
        <v>110</v>
      </c>
      <c r="F45" s="4">
        <v>109</v>
      </c>
      <c r="G45" s="3">
        <v>132</v>
      </c>
      <c r="H45" s="3">
        <v>286</v>
      </c>
      <c r="I45" s="3">
        <v>2276</v>
      </c>
      <c r="M45">
        <v>5</v>
      </c>
      <c r="N45" s="4">
        <v>211</v>
      </c>
      <c r="O45" s="4">
        <v>115</v>
      </c>
      <c r="P45" s="4">
        <v>116</v>
      </c>
      <c r="Q45" s="3">
        <v>122</v>
      </c>
      <c r="R45" s="3">
        <v>286</v>
      </c>
      <c r="S45" s="3">
        <v>2248</v>
      </c>
    </row>
    <row r="46" spans="2:19" x14ac:dyDescent="0.3">
      <c r="H46" t="s">
        <v>43</v>
      </c>
      <c r="I46">
        <f>(SUM(D40:F42)+SUM(G43:I45))/SUM(D40:I45)</f>
        <v>0.88969258589511757</v>
      </c>
      <c r="R46" t="s">
        <v>43</v>
      </c>
      <c r="S46">
        <f>(SUM(N40:P42)+SUM(Q43:S45))/SUM(N40:S45)</f>
        <v>0.87969151670951162</v>
      </c>
    </row>
    <row r="47" spans="2:19" x14ac:dyDescent="0.3">
      <c r="B47" t="s">
        <v>38</v>
      </c>
      <c r="C47" t="s">
        <v>22</v>
      </c>
      <c r="L47" t="s">
        <v>41</v>
      </c>
      <c r="M47" t="s">
        <v>22</v>
      </c>
    </row>
    <row r="48" spans="2:19" x14ac:dyDescent="0.3">
      <c r="B48" t="s">
        <v>23</v>
      </c>
      <c r="D48">
        <v>1</v>
      </c>
      <c r="E48">
        <v>2</v>
      </c>
      <c r="F48">
        <v>3</v>
      </c>
      <c r="G48">
        <v>4</v>
      </c>
      <c r="L48" t="s">
        <v>23</v>
      </c>
      <c r="N48">
        <v>1</v>
      </c>
      <c r="O48">
        <v>2</v>
      </c>
      <c r="P48">
        <v>3</v>
      </c>
      <c r="Q48">
        <v>4</v>
      </c>
    </row>
    <row r="49" spans="2:19" x14ac:dyDescent="0.3">
      <c r="C49">
        <v>1</v>
      </c>
      <c r="D49" s="5">
        <v>358</v>
      </c>
      <c r="E49" s="5">
        <v>4</v>
      </c>
      <c r="F49" s="6">
        <v>5</v>
      </c>
      <c r="G49" s="6">
        <v>37</v>
      </c>
      <c r="M49">
        <v>1</v>
      </c>
      <c r="N49" s="5">
        <v>357</v>
      </c>
      <c r="O49" s="5">
        <v>1</v>
      </c>
      <c r="P49" s="6">
        <v>7</v>
      </c>
      <c r="Q49" s="6">
        <v>14</v>
      </c>
    </row>
    <row r="50" spans="2:19" x14ac:dyDescent="0.3">
      <c r="C50">
        <v>2</v>
      </c>
      <c r="D50" s="5">
        <v>0</v>
      </c>
      <c r="E50" s="5">
        <v>22</v>
      </c>
      <c r="F50" s="6">
        <v>0</v>
      </c>
      <c r="G50" s="6">
        <v>1</v>
      </c>
      <c r="M50">
        <v>2</v>
      </c>
      <c r="N50" s="5">
        <v>0</v>
      </c>
      <c r="O50" s="5">
        <v>21</v>
      </c>
      <c r="P50" s="6">
        <v>0</v>
      </c>
      <c r="Q50" s="6">
        <v>0</v>
      </c>
    </row>
    <row r="51" spans="2:19" x14ac:dyDescent="0.3">
      <c r="C51">
        <v>3</v>
      </c>
      <c r="D51" s="6">
        <v>6</v>
      </c>
      <c r="E51" s="6">
        <v>1</v>
      </c>
      <c r="F51" s="5">
        <v>209</v>
      </c>
      <c r="G51" s="5">
        <v>33</v>
      </c>
      <c r="M51">
        <v>3</v>
      </c>
      <c r="N51" s="6">
        <v>2</v>
      </c>
      <c r="O51" s="6">
        <v>1</v>
      </c>
      <c r="P51" s="5">
        <v>234</v>
      </c>
      <c r="Q51" s="5">
        <v>17</v>
      </c>
    </row>
    <row r="52" spans="2:19" x14ac:dyDescent="0.3">
      <c r="C52">
        <v>4</v>
      </c>
      <c r="D52" s="6">
        <v>259</v>
      </c>
      <c r="E52" s="6">
        <v>108</v>
      </c>
      <c r="F52" s="5">
        <v>138</v>
      </c>
      <c r="G52" s="5">
        <v>2691</v>
      </c>
      <c r="M52">
        <v>4</v>
      </c>
      <c r="N52" s="6">
        <v>346</v>
      </c>
      <c r="O52" s="6">
        <v>113</v>
      </c>
      <c r="P52" s="5">
        <v>115</v>
      </c>
      <c r="Q52" s="5">
        <v>2662</v>
      </c>
    </row>
    <row r="53" spans="2:19" x14ac:dyDescent="0.3">
      <c r="H53" t="s">
        <v>43</v>
      </c>
      <c r="I53">
        <f>(SUM(D49:E50)+SUM(F51:G52))/SUM(D49:G52)</f>
        <v>0.89230371900826444</v>
      </c>
      <c r="R53" t="s">
        <v>43</v>
      </c>
      <c r="S53">
        <f>(SUM(N49:O50)+SUM(P51:Q52))/SUM(N49:Q52)</f>
        <v>0.87583547557840613</v>
      </c>
    </row>
    <row r="54" spans="2:19" x14ac:dyDescent="0.3">
      <c r="B54" t="s">
        <v>39</v>
      </c>
      <c r="C54" t="s">
        <v>22</v>
      </c>
      <c r="L54" t="s">
        <v>42</v>
      </c>
      <c r="M54" t="s">
        <v>22</v>
      </c>
    </row>
    <row r="55" spans="2:19" x14ac:dyDescent="0.3">
      <c r="B55" t="s">
        <v>23</v>
      </c>
      <c r="D55">
        <v>0</v>
      </c>
      <c r="E55">
        <v>1</v>
      </c>
      <c r="F55">
        <v>2</v>
      </c>
      <c r="G55">
        <v>3</v>
      </c>
      <c r="H55">
        <v>4</v>
      </c>
      <c r="I55">
        <v>5</v>
      </c>
      <c r="L55" t="s">
        <v>23</v>
      </c>
      <c r="N55">
        <v>0</v>
      </c>
      <c r="O55">
        <v>1</v>
      </c>
      <c r="P55">
        <v>2</v>
      </c>
      <c r="Q55">
        <v>3</v>
      </c>
      <c r="R55">
        <v>4</v>
      </c>
      <c r="S55">
        <v>5</v>
      </c>
    </row>
    <row r="56" spans="2:19" x14ac:dyDescent="0.3">
      <c r="C56">
        <v>0</v>
      </c>
      <c r="D56" s="3">
        <v>347</v>
      </c>
      <c r="E56" s="3">
        <v>0</v>
      </c>
      <c r="F56" s="3">
        <v>4</v>
      </c>
      <c r="G56" s="4">
        <v>6</v>
      </c>
      <c r="H56" s="4">
        <v>11</v>
      </c>
      <c r="I56" s="4">
        <v>36</v>
      </c>
      <c r="M56">
        <v>0</v>
      </c>
      <c r="N56" s="3">
        <v>371</v>
      </c>
      <c r="O56" s="3">
        <v>0</v>
      </c>
      <c r="P56" s="3">
        <v>0</v>
      </c>
      <c r="Q56" s="4">
        <v>8</v>
      </c>
      <c r="R56" s="4">
        <v>6</v>
      </c>
      <c r="S56" s="4">
        <v>13</v>
      </c>
    </row>
    <row r="57" spans="2:19" x14ac:dyDescent="0.3">
      <c r="C57">
        <v>1</v>
      </c>
      <c r="D57" s="3">
        <v>1</v>
      </c>
      <c r="E57" s="3">
        <v>0</v>
      </c>
      <c r="F57" s="3">
        <v>1</v>
      </c>
      <c r="G57" s="4">
        <v>0</v>
      </c>
      <c r="H57" s="4">
        <v>0</v>
      </c>
      <c r="I57" s="4">
        <v>1</v>
      </c>
      <c r="M57">
        <v>1</v>
      </c>
      <c r="N57" s="3">
        <v>0</v>
      </c>
      <c r="O57" s="3">
        <v>0</v>
      </c>
      <c r="P57" s="3">
        <v>0</v>
      </c>
      <c r="Q57" s="4">
        <v>0</v>
      </c>
      <c r="R57" s="4">
        <v>0</v>
      </c>
      <c r="S57" s="4">
        <v>0</v>
      </c>
    </row>
    <row r="58" spans="2:19" x14ac:dyDescent="0.3">
      <c r="C58">
        <v>2</v>
      </c>
      <c r="D58" s="3">
        <v>1</v>
      </c>
      <c r="E58" s="3">
        <v>0</v>
      </c>
      <c r="F58" s="3">
        <v>17</v>
      </c>
      <c r="G58" s="4">
        <v>0</v>
      </c>
      <c r="H58" s="4">
        <v>2</v>
      </c>
      <c r="I58" s="4">
        <v>0</v>
      </c>
      <c r="M58">
        <v>2</v>
      </c>
      <c r="N58" s="3">
        <v>2</v>
      </c>
      <c r="O58" s="3">
        <v>0</v>
      </c>
      <c r="P58" s="3">
        <v>23</v>
      </c>
      <c r="Q58" s="4">
        <v>2</v>
      </c>
      <c r="R58" s="4">
        <v>1</v>
      </c>
      <c r="S58" s="4">
        <v>1</v>
      </c>
    </row>
    <row r="59" spans="2:19" x14ac:dyDescent="0.3">
      <c r="C59">
        <v>3</v>
      </c>
      <c r="D59" s="4">
        <v>3</v>
      </c>
      <c r="E59" s="4">
        <v>2</v>
      </c>
      <c r="F59" s="4">
        <v>0</v>
      </c>
      <c r="G59" s="3">
        <v>206</v>
      </c>
      <c r="H59" s="3">
        <v>8</v>
      </c>
      <c r="I59" s="3">
        <v>29</v>
      </c>
      <c r="M59">
        <v>3</v>
      </c>
      <c r="N59" s="4">
        <v>4</v>
      </c>
      <c r="O59" s="4">
        <v>1</v>
      </c>
      <c r="P59" s="4">
        <v>1</v>
      </c>
      <c r="Q59" s="3">
        <v>229</v>
      </c>
      <c r="R59" s="3">
        <v>7</v>
      </c>
      <c r="S59" s="3">
        <v>10</v>
      </c>
    </row>
    <row r="60" spans="2:19" x14ac:dyDescent="0.3">
      <c r="C60">
        <v>4</v>
      </c>
      <c r="D60" s="4">
        <v>2</v>
      </c>
      <c r="E60" s="4">
        <v>1</v>
      </c>
      <c r="F60" s="4">
        <v>1</v>
      </c>
      <c r="G60" s="3">
        <v>4</v>
      </c>
      <c r="H60" s="3">
        <v>109</v>
      </c>
      <c r="I60" s="3">
        <v>20</v>
      </c>
      <c r="M60">
        <v>4</v>
      </c>
      <c r="N60" s="4">
        <v>7</v>
      </c>
      <c r="O60" s="4">
        <v>1</v>
      </c>
      <c r="P60" s="4">
        <v>0</v>
      </c>
      <c r="Q60" s="3">
        <v>2</v>
      </c>
      <c r="R60" s="3">
        <v>135</v>
      </c>
      <c r="S60" s="3">
        <v>12</v>
      </c>
    </row>
    <row r="61" spans="2:19" x14ac:dyDescent="0.3">
      <c r="C61">
        <v>5</v>
      </c>
      <c r="D61" s="4">
        <v>154</v>
      </c>
      <c r="E61" s="4">
        <v>111</v>
      </c>
      <c r="F61" s="4">
        <v>112</v>
      </c>
      <c r="G61" s="3">
        <v>136</v>
      </c>
      <c r="H61" s="3">
        <v>295</v>
      </c>
      <c r="I61" s="3">
        <v>2251</v>
      </c>
      <c r="M61">
        <v>5</v>
      </c>
      <c r="N61" s="4">
        <v>204</v>
      </c>
      <c r="O61" s="4">
        <v>115</v>
      </c>
      <c r="P61" s="4">
        <v>112</v>
      </c>
      <c r="Q61" s="3">
        <v>115</v>
      </c>
      <c r="R61" s="3">
        <v>282</v>
      </c>
      <c r="S61" s="3">
        <v>2226</v>
      </c>
    </row>
    <row r="62" spans="2:19" x14ac:dyDescent="0.3">
      <c r="H62" t="s">
        <v>43</v>
      </c>
      <c r="I62">
        <f>(SUM(D56:F58)+SUM(G59:I61))/SUM(D56:I61)</f>
        <v>0.88581761818651517</v>
      </c>
      <c r="R62" t="s">
        <v>43</v>
      </c>
      <c r="S62">
        <f>(SUM(N56:P58)+SUM(Q59:S61))/SUM(N56:S61)</f>
        <v>0.87763496143958863</v>
      </c>
    </row>
  </sheetData>
  <mergeCells count="2">
    <mergeCell ref="D2:I2"/>
    <mergeCell ref="B4:B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B73C-518C-48D4-84BD-ABB434474669}">
  <dimension ref="A2:R60"/>
  <sheetViews>
    <sheetView tabSelected="1" topLeftCell="A39" workbookViewId="0">
      <selection activeCell="A50" sqref="A50:H60"/>
    </sheetView>
  </sheetViews>
  <sheetFormatPr defaultRowHeight="14.4" x14ac:dyDescent="0.3"/>
  <cols>
    <col min="1" max="1" width="7.6640625" bestFit="1" customWidth="1"/>
    <col min="2" max="2" width="9.88671875" customWidth="1"/>
    <col min="6" max="6" width="9.109375" customWidth="1"/>
    <col min="8" max="8" width="9.88671875" customWidth="1"/>
    <col min="12" max="12" width="10" customWidth="1"/>
    <col min="18" max="18" width="11.109375" customWidth="1"/>
  </cols>
  <sheetData>
    <row r="2" spans="1:18" s="7" customFormat="1" ht="57.6" x14ac:dyDescent="0.3">
      <c r="A2" s="17" t="s">
        <v>49</v>
      </c>
      <c r="B2" s="18" t="s">
        <v>46</v>
      </c>
      <c r="C2" s="18" t="s">
        <v>45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77</v>
      </c>
      <c r="I2" s="9"/>
      <c r="J2" s="9"/>
      <c r="K2" s="17" t="s">
        <v>49</v>
      </c>
      <c r="L2" s="18" t="s">
        <v>46</v>
      </c>
      <c r="M2" s="18" t="s">
        <v>45</v>
      </c>
      <c r="N2" s="18" t="s">
        <v>50</v>
      </c>
      <c r="O2" s="18" t="s">
        <v>51</v>
      </c>
      <c r="P2" s="18" t="s">
        <v>52</v>
      </c>
      <c r="Q2" s="18" t="s">
        <v>53</v>
      </c>
      <c r="R2" s="18" t="s">
        <v>77</v>
      </c>
    </row>
    <row r="3" spans="1:18" x14ac:dyDescent="0.3">
      <c r="A3" s="11" t="s">
        <v>21</v>
      </c>
      <c r="B3" s="12" t="s">
        <v>54</v>
      </c>
      <c r="C3" s="13" t="s">
        <v>55</v>
      </c>
      <c r="D3" s="13">
        <v>0.76620489999999997</v>
      </c>
      <c r="E3" s="13">
        <v>0.52971690000000005</v>
      </c>
      <c r="F3" s="13">
        <v>0.76750189999999996</v>
      </c>
      <c r="G3" s="13">
        <v>0.53225219999999995</v>
      </c>
      <c r="H3" s="13">
        <v>0.88969258589511757</v>
      </c>
      <c r="I3" s="8"/>
      <c r="J3" s="8"/>
      <c r="K3" s="11" t="s">
        <v>26</v>
      </c>
      <c r="L3" s="12" t="s">
        <v>54</v>
      </c>
      <c r="M3" s="13" t="s">
        <v>55</v>
      </c>
      <c r="N3" s="13">
        <v>0.77079880000000001</v>
      </c>
      <c r="O3" s="13">
        <v>0.55604330000000002</v>
      </c>
      <c r="P3" s="13">
        <v>0.77403599999999995</v>
      </c>
      <c r="Q3" s="13">
        <v>0.56253319999999996</v>
      </c>
      <c r="R3" s="13">
        <v>0.88200514138817476</v>
      </c>
    </row>
    <row r="4" spans="1:18" x14ac:dyDescent="0.3">
      <c r="A4" s="14" t="s">
        <v>21</v>
      </c>
      <c r="B4" s="15" t="s">
        <v>24</v>
      </c>
      <c r="C4" s="16" t="s">
        <v>55</v>
      </c>
      <c r="D4" s="16">
        <v>0.76064149999999997</v>
      </c>
      <c r="E4" s="16">
        <v>0.52862509999999996</v>
      </c>
      <c r="F4" s="16">
        <v>0.76750189999999996</v>
      </c>
      <c r="G4" s="16">
        <v>0.53678320000000002</v>
      </c>
      <c r="H4" s="16">
        <v>0.89046757943683807</v>
      </c>
      <c r="I4" s="8"/>
      <c r="J4" s="8"/>
      <c r="K4" s="14" t="s">
        <v>26</v>
      </c>
      <c r="L4" s="15" t="s">
        <v>24</v>
      </c>
      <c r="M4" s="16" t="s">
        <v>55</v>
      </c>
      <c r="N4" s="16">
        <v>0.77105109999999999</v>
      </c>
      <c r="O4" s="16">
        <v>0.56105899999999997</v>
      </c>
      <c r="P4" s="16">
        <v>0.7755784</v>
      </c>
      <c r="Q4" s="16">
        <v>0.56945730000000006</v>
      </c>
      <c r="R4" s="16">
        <v>0.88071979434447301</v>
      </c>
    </row>
    <row r="5" spans="1:18" x14ac:dyDescent="0.3">
      <c r="A5" s="11" t="s">
        <v>21</v>
      </c>
      <c r="B5" s="12" t="s">
        <v>56</v>
      </c>
      <c r="C5" s="13" t="s">
        <v>55</v>
      </c>
      <c r="D5" s="13">
        <v>0.70370109999999997</v>
      </c>
      <c r="E5" s="13">
        <v>0.37944149999999999</v>
      </c>
      <c r="F5" s="13">
        <v>0.69749419999999995</v>
      </c>
      <c r="G5" s="13">
        <v>0.36428430000000001</v>
      </c>
      <c r="H5" s="13" t="s">
        <v>57</v>
      </c>
      <c r="I5" s="8"/>
      <c r="J5" s="8"/>
      <c r="K5" s="11" t="s">
        <v>26</v>
      </c>
      <c r="L5" s="12" t="s">
        <v>56</v>
      </c>
      <c r="M5" s="13" t="s">
        <v>55</v>
      </c>
      <c r="N5" s="13">
        <v>0.70649799999999996</v>
      </c>
      <c r="O5" s="13">
        <v>0.40787820000000002</v>
      </c>
      <c r="P5" s="13">
        <v>0.7059126</v>
      </c>
      <c r="Q5" s="13">
        <v>0.4011344</v>
      </c>
      <c r="R5" s="13" t="s">
        <v>57</v>
      </c>
    </row>
    <row r="6" spans="1:18" x14ac:dyDescent="0.3">
      <c r="A6" s="14" t="s">
        <v>21</v>
      </c>
      <c r="B6" s="15" t="s">
        <v>48</v>
      </c>
      <c r="C6" s="16" t="s">
        <v>55</v>
      </c>
      <c r="D6" s="16">
        <v>0.75359909999999997</v>
      </c>
      <c r="E6" s="16">
        <v>0.51373970000000002</v>
      </c>
      <c r="F6" s="16">
        <v>0.76052699999999995</v>
      </c>
      <c r="G6" s="16">
        <v>0.52145459999999999</v>
      </c>
      <c r="H6" s="16">
        <v>0.88478429346422116</v>
      </c>
      <c r="I6" s="8"/>
      <c r="J6" s="8"/>
      <c r="K6" s="14" t="s">
        <v>26</v>
      </c>
      <c r="L6" s="15" t="s">
        <v>48</v>
      </c>
      <c r="M6" s="16" t="s">
        <v>55</v>
      </c>
      <c r="N6" s="16">
        <v>0.34729919999999997</v>
      </c>
      <c r="O6" s="16">
        <v>0.17301630000000001</v>
      </c>
      <c r="P6" s="16">
        <v>0.34498709999999999</v>
      </c>
      <c r="Q6" s="16">
        <v>0.1704019</v>
      </c>
      <c r="R6" s="16" t="s">
        <v>57</v>
      </c>
    </row>
    <row r="7" spans="1:18" x14ac:dyDescent="0.3">
      <c r="A7" s="11" t="s">
        <v>21</v>
      </c>
      <c r="B7" s="12" t="s">
        <v>54</v>
      </c>
      <c r="C7" s="13" t="s">
        <v>58</v>
      </c>
      <c r="D7" s="13">
        <v>0.7262168</v>
      </c>
      <c r="E7" s="13">
        <v>0.44395879999999999</v>
      </c>
      <c r="F7" s="13">
        <v>0.72746060000000001</v>
      </c>
      <c r="G7" s="13">
        <v>0.44699040000000001</v>
      </c>
      <c r="H7" s="13" t="s">
        <v>57</v>
      </c>
      <c r="I7" s="8"/>
      <c r="J7" s="8"/>
      <c r="K7" s="11" t="s">
        <v>26</v>
      </c>
      <c r="L7" s="12" t="s">
        <v>54</v>
      </c>
      <c r="M7" s="13" t="s">
        <v>58</v>
      </c>
      <c r="N7" s="13">
        <v>0.77172629999999998</v>
      </c>
      <c r="O7" s="13">
        <v>0.556396</v>
      </c>
      <c r="P7" s="13">
        <v>0.77300769999999996</v>
      </c>
      <c r="Q7" s="13">
        <v>0.55846859999999998</v>
      </c>
      <c r="R7" s="13">
        <v>0.88663239074550126</v>
      </c>
    </row>
    <row r="8" spans="1:18" x14ac:dyDescent="0.3">
      <c r="A8" s="14" t="s">
        <v>21</v>
      </c>
      <c r="B8" s="15" t="s">
        <v>54</v>
      </c>
      <c r="C8" s="16" t="s">
        <v>59</v>
      </c>
      <c r="D8" s="16">
        <v>0.75110619999999995</v>
      </c>
      <c r="E8" s="16">
        <v>0.49598680000000001</v>
      </c>
      <c r="F8" s="16">
        <v>0.76026870000000002</v>
      </c>
      <c r="G8" s="16">
        <v>0.51658479999999996</v>
      </c>
      <c r="H8" s="16">
        <v>0.89175923533970547</v>
      </c>
      <c r="I8" s="8"/>
      <c r="J8" s="8"/>
      <c r="K8" s="14" t="s">
        <v>26</v>
      </c>
      <c r="L8" s="15" t="s">
        <v>54</v>
      </c>
      <c r="M8" s="16" t="s">
        <v>59</v>
      </c>
      <c r="N8" s="16">
        <v>0.7561911</v>
      </c>
      <c r="O8" s="16">
        <v>0.51975789999999999</v>
      </c>
      <c r="P8" s="16">
        <v>0.75578409999999996</v>
      </c>
      <c r="Q8" s="16">
        <v>0.52137049999999996</v>
      </c>
      <c r="R8" s="16" t="s">
        <v>57</v>
      </c>
    </row>
    <row r="9" spans="1:18" x14ac:dyDescent="0.3">
      <c r="A9" s="11" t="s">
        <v>21</v>
      </c>
      <c r="B9" s="12" t="s">
        <v>54</v>
      </c>
      <c r="C9" s="13" t="s">
        <v>60</v>
      </c>
      <c r="D9" s="13">
        <v>0.76216810000000002</v>
      </c>
      <c r="E9" s="13">
        <v>0.52061519999999994</v>
      </c>
      <c r="F9" s="13">
        <v>0.7680186</v>
      </c>
      <c r="G9" s="13">
        <v>0.53448110000000004</v>
      </c>
      <c r="H9" s="13">
        <v>0.88969258589511757</v>
      </c>
      <c r="I9" s="8"/>
      <c r="J9" s="8"/>
      <c r="K9" s="11" t="s">
        <v>26</v>
      </c>
      <c r="L9" s="12" t="s">
        <v>54</v>
      </c>
      <c r="M9" s="13" t="s">
        <v>60</v>
      </c>
      <c r="N9" s="13">
        <v>0.77270249999999996</v>
      </c>
      <c r="O9" s="13">
        <v>0.55718179999999995</v>
      </c>
      <c r="P9" s="13">
        <v>0.77146530000000002</v>
      </c>
      <c r="Q9" s="13">
        <v>0.55346490000000004</v>
      </c>
      <c r="R9" s="13">
        <v>0.87969151670951162</v>
      </c>
    </row>
    <row r="10" spans="1:18" x14ac:dyDescent="0.3">
      <c r="A10" s="14" t="s">
        <v>21</v>
      </c>
      <c r="B10" s="15" t="s">
        <v>54</v>
      </c>
      <c r="C10" s="16" t="s">
        <v>61</v>
      </c>
      <c r="D10" s="16">
        <v>0.64510869999999998</v>
      </c>
      <c r="E10" s="16">
        <v>0.193938</v>
      </c>
      <c r="F10" s="16">
        <v>0.64350300000000005</v>
      </c>
      <c r="G10" s="16">
        <v>0.18598229999999999</v>
      </c>
      <c r="H10" s="16" t="s">
        <v>57</v>
      </c>
      <c r="I10" s="8"/>
      <c r="J10" s="8"/>
      <c r="K10" s="14" t="s">
        <v>26</v>
      </c>
      <c r="L10" s="15" t="s">
        <v>54</v>
      </c>
      <c r="M10" s="16" t="s">
        <v>61</v>
      </c>
      <c r="N10" s="16">
        <v>0.72216100000000005</v>
      </c>
      <c r="O10" s="16">
        <v>0.43804510000000002</v>
      </c>
      <c r="P10" s="16">
        <v>0.72159379999999995</v>
      </c>
      <c r="Q10" s="16">
        <v>0.43446000000000001</v>
      </c>
      <c r="R10" s="16" t="s">
        <v>57</v>
      </c>
    </row>
    <row r="11" spans="1:18" x14ac:dyDescent="0.3">
      <c r="A11" s="11" t="s">
        <v>21</v>
      </c>
      <c r="B11" s="12" t="s">
        <v>54</v>
      </c>
      <c r="C11" s="13" t="s">
        <v>62</v>
      </c>
      <c r="D11" s="13">
        <v>0.84163900000000003</v>
      </c>
      <c r="E11" s="13">
        <v>0.58540199999999998</v>
      </c>
      <c r="F11" s="13">
        <v>0.84710739999999995</v>
      </c>
      <c r="G11" s="13">
        <v>0.60632209999999997</v>
      </c>
      <c r="H11" s="13">
        <v>0.89230371900826444</v>
      </c>
      <c r="I11" s="8"/>
      <c r="J11" s="8"/>
      <c r="K11" s="11" t="s">
        <v>26</v>
      </c>
      <c r="L11" s="12" t="s">
        <v>54</v>
      </c>
      <c r="M11" s="13" t="s">
        <v>62</v>
      </c>
      <c r="N11" s="13">
        <v>0.84801760000000004</v>
      </c>
      <c r="O11" s="13">
        <v>0.62294970000000005</v>
      </c>
      <c r="P11" s="13">
        <v>0.84164519999999998</v>
      </c>
      <c r="Q11" s="13">
        <v>0.60438999999999998</v>
      </c>
      <c r="R11" s="13">
        <v>0.87583547557840613</v>
      </c>
    </row>
    <row r="12" spans="1:18" x14ac:dyDescent="0.3">
      <c r="A12" s="14" t="s">
        <v>21</v>
      </c>
      <c r="B12" s="15" t="s">
        <v>54</v>
      </c>
      <c r="C12" s="16" t="s">
        <v>63</v>
      </c>
      <c r="D12" s="16">
        <v>0.75581399999999999</v>
      </c>
      <c r="E12" s="16">
        <v>0.50984980000000002</v>
      </c>
      <c r="F12" s="16">
        <v>0.75691039999999998</v>
      </c>
      <c r="G12" s="16">
        <v>0.51314769999999998</v>
      </c>
      <c r="H12" s="16">
        <v>0.88581761818651517</v>
      </c>
      <c r="I12" s="8"/>
      <c r="J12" s="8"/>
      <c r="K12" s="14" t="s">
        <v>26</v>
      </c>
      <c r="L12" s="15" t="s">
        <v>54</v>
      </c>
      <c r="M12" s="16" t="s">
        <v>63</v>
      </c>
      <c r="N12" s="16">
        <v>0.75770930000000003</v>
      </c>
      <c r="O12" s="16">
        <v>0.53246859999999996</v>
      </c>
      <c r="P12" s="16">
        <v>0.76709510000000003</v>
      </c>
      <c r="Q12" s="16">
        <v>0.54981250000000004</v>
      </c>
      <c r="R12" s="16">
        <v>0.87763496143958863</v>
      </c>
    </row>
    <row r="13" spans="1:18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3">
      <c r="D14" t="s">
        <v>64</v>
      </c>
      <c r="E14" t="s">
        <v>65</v>
      </c>
      <c r="F14" t="str">
        <f>H2</f>
        <v>Test  Sentiment Tone Accuracy</v>
      </c>
      <c r="G14" t="s">
        <v>47</v>
      </c>
      <c r="H14" t="s">
        <v>53</v>
      </c>
      <c r="N14" t="s">
        <v>64</v>
      </c>
      <c r="O14" t="s">
        <v>65</v>
      </c>
      <c r="P14" t="str">
        <f>R2</f>
        <v>Test  Sentiment Tone Accuracy</v>
      </c>
      <c r="Q14" t="s">
        <v>47</v>
      </c>
      <c r="R14" t="s">
        <v>53</v>
      </c>
    </row>
    <row r="15" spans="1:18" x14ac:dyDescent="0.3">
      <c r="C15" t="str">
        <f>_xlfn.CONCAT(B3,"-",C3)</f>
        <v>C5.0-OOB</v>
      </c>
      <c r="D15">
        <f t="shared" ref="D15:D24" si="0">D3</f>
        <v>0.76620489999999997</v>
      </c>
      <c r="E15">
        <f t="shared" ref="E15:E24" si="1">F3</f>
        <v>0.76750189999999996</v>
      </c>
      <c r="F15">
        <f t="shared" ref="F15:F24" si="2">H3</f>
        <v>0.88969258589511757</v>
      </c>
      <c r="G15">
        <f t="shared" ref="G15:G24" si="3">E3</f>
        <v>0.52971690000000005</v>
      </c>
      <c r="H15">
        <f t="shared" ref="H15:H24" si="4">G3</f>
        <v>0.53225219999999995</v>
      </c>
      <c r="M15" t="str">
        <f>_xlfn.CONCAT(L3,"-",M3)</f>
        <v>C5.0-OOB</v>
      </c>
      <c r="N15">
        <f t="shared" ref="N15:N24" si="5">N3</f>
        <v>0.77079880000000001</v>
      </c>
      <c r="O15">
        <f t="shared" ref="O15:O24" si="6">P3</f>
        <v>0.77403599999999995</v>
      </c>
      <c r="P15">
        <f t="shared" ref="P15:P22" si="7">R3</f>
        <v>0.88200514138817476</v>
      </c>
      <c r="Q15">
        <f t="shared" ref="Q15:Q24" si="8">O3</f>
        <v>0.55604330000000002</v>
      </c>
      <c r="R15">
        <f t="shared" ref="R15:R24" si="9">Q3</f>
        <v>0.56253319999999996</v>
      </c>
    </row>
    <row r="16" spans="1:18" x14ac:dyDescent="0.3">
      <c r="C16" t="str">
        <f>_xlfn.CONCAT(B4,"-",C4)</f>
        <v>RF-OOB</v>
      </c>
      <c r="D16">
        <f t="shared" si="0"/>
        <v>0.76064149999999997</v>
      </c>
      <c r="E16">
        <f t="shared" si="1"/>
        <v>0.76750189999999996</v>
      </c>
      <c r="F16">
        <f t="shared" si="2"/>
        <v>0.89046757943683807</v>
      </c>
      <c r="G16">
        <f t="shared" si="3"/>
        <v>0.52862509999999996</v>
      </c>
      <c r="H16">
        <f t="shared" si="4"/>
        <v>0.53678320000000002</v>
      </c>
      <c r="M16" t="str">
        <f>_xlfn.CONCAT(L4,"-",M4)</f>
        <v>RF-OOB</v>
      </c>
      <c r="N16">
        <f t="shared" si="5"/>
        <v>0.77105109999999999</v>
      </c>
      <c r="O16">
        <f t="shared" si="6"/>
        <v>0.7755784</v>
      </c>
      <c r="P16">
        <f t="shared" si="7"/>
        <v>0.88071979434447301</v>
      </c>
      <c r="Q16">
        <f t="shared" si="8"/>
        <v>0.56105899999999997</v>
      </c>
      <c r="R16">
        <f t="shared" si="9"/>
        <v>0.56945730000000006</v>
      </c>
    </row>
    <row r="17" spans="3:18" x14ac:dyDescent="0.3">
      <c r="C17" t="str">
        <f>_xlfn.CONCAT(B5,"-",C5)</f>
        <v>SVM-OOB</v>
      </c>
      <c r="D17">
        <f t="shared" si="0"/>
        <v>0.70370109999999997</v>
      </c>
      <c r="E17">
        <f t="shared" si="1"/>
        <v>0.69749419999999995</v>
      </c>
      <c r="G17">
        <f t="shared" si="3"/>
        <v>0.37944149999999999</v>
      </c>
      <c r="H17">
        <f t="shared" si="4"/>
        <v>0.36428430000000001</v>
      </c>
      <c r="M17" t="str">
        <f>_xlfn.CONCAT(L5,"-",M5)</f>
        <v>SVM-OOB</v>
      </c>
      <c r="N17">
        <f t="shared" si="5"/>
        <v>0.70649799999999996</v>
      </c>
      <c r="O17">
        <f t="shared" si="6"/>
        <v>0.7059126</v>
      </c>
      <c r="Q17">
        <f t="shared" si="8"/>
        <v>0.40787820000000002</v>
      </c>
      <c r="R17">
        <f t="shared" si="9"/>
        <v>0.4011344</v>
      </c>
    </row>
    <row r="18" spans="3:18" x14ac:dyDescent="0.3">
      <c r="C18" t="str">
        <f>_xlfn.CONCAT(B6,"-",C6)</f>
        <v>KKNN-OOB</v>
      </c>
      <c r="D18">
        <f t="shared" si="0"/>
        <v>0.75359909999999997</v>
      </c>
      <c r="E18">
        <f t="shared" si="1"/>
        <v>0.76052699999999995</v>
      </c>
      <c r="F18">
        <f t="shared" si="2"/>
        <v>0.88478429346422116</v>
      </c>
      <c r="G18">
        <f t="shared" si="3"/>
        <v>0.51373970000000002</v>
      </c>
      <c r="H18">
        <f t="shared" si="4"/>
        <v>0.52145459999999999</v>
      </c>
      <c r="M18" t="str">
        <f>_xlfn.CONCAT(L6,"-",M6)</f>
        <v>KKNN-OOB</v>
      </c>
      <c r="N18">
        <f t="shared" si="5"/>
        <v>0.34729919999999997</v>
      </c>
      <c r="O18">
        <f t="shared" si="6"/>
        <v>0.34498709999999999</v>
      </c>
      <c r="Q18">
        <f t="shared" si="8"/>
        <v>0.17301630000000001</v>
      </c>
      <c r="R18">
        <f t="shared" si="9"/>
        <v>0.1704019</v>
      </c>
    </row>
    <row r="19" spans="3:18" x14ac:dyDescent="0.3">
      <c r="C19" t="str">
        <f>_xlfn.CONCAT(B7,"-",C7)</f>
        <v>C5.0-Corr</v>
      </c>
      <c r="D19">
        <f t="shared" si="0"/>
        <v>0.7262168</v>
      </c>
      <c r="E19">
        <f t="shared" si="1"/>
        <v>0.72746060000000001</v>
      </c>
      <c r="G19">
        <f t="shared" si="3"/>
        <v>0.44395879999999999</v>
      </c>
      <c r="H19">
        <f t="shared" si="4"/>
        <v>0.44699040000000001</v>
      </c>
      <c r="M19" t="str">
        <f>_xlfn.CONCAT(L7,"-",M7)</f>
        <v>C5.0-Corr</v>
      </c>
      <c r="N19">
        <f t="shared" si="5"/>
        <v>0.77172629999999998</v>
      </c>
      <c r="O19">
        <f t="shared" si="6"/>
        <v>0.77300769999999996</v>
      </c>
      <c r="P19">
        <f t="shared" si="7"/>
        <v>0.88663239074550126</v>
      </c>
      <c r="Q19">
        <f t="shared" si="8"/>
        <v>0.556396</v>
      </c>
      <c r="R19">
        <f t="shared" si="9"/>
        <v>0.55846859999999998</v>
      </c>
    </row>
    <row r="20" spans="3:18" x14ac:dyDescent="0.3">
      <c r="C20" t="str">
        <f>_xlfn.CONCAT(B8,"-",C8)</f>
        <v>C5.0-NZV</v>
      </c>
      <c r="D20">
        <f t="shared" si="0"/>
        <v>0.75110619999999995</v>
      </c>
      <c r="E20">
        <f t="shared" si="1"/>
        <v>0.76026870000000002</v>
      </c>
      <c r="F20">
        <f t="shared" si="2"/>
        <v>0.89175923533970547</v>
      </c>
      <c r="G20">
        <f t="shared" si="3"/>
        <v>0.49598680000000001</v>
      </c>
      <c r="H20">
        <f t="shared" si="4"/>
        <v>0.51658479999999996</v>
      </c>
      <c r="M20" t="str">
        <f>_xlfn.CONCAT(L8,"-",M8)</f>
        <v>C5.0-NZV</v>
      </c>
      <c r="N20">
        <f t="shared" si="5"/>
        <v>0.7561911</v>
      </c>
      <c r="O20">
        <f t="shared" si="6"/>
        <v>0.75578409999999996</v>
      </c>
      <c r="Q20">
        <f t="shared" si="8"/>
        <v>0.51975789999999999</v>
      </c>
      <c r="R20">
        <f t="shared" si="9"/>
        <v>0.52137049999999996</v>
      </c>
    </row>
    <row r="21" spans="3:18" x14ac:dyDescent="0.3">
      <c r="C21" t="str">
        <f>_xlfn.CONCAT(B9,"-",C9)</f>
        <v>C5.0-RFE</v>
      </c>
      <c r="D21">
        <f t="shared" si="0"/>
        <v>0.76216810000000002</v>
      </c>
      <c r="E21">
        <f t="shared" si="1"/>
        <v>0.7680186</v>
      </c>
      <c r="F21">
        <f t="shared" si="2"/>
        <v>0.88969258589511757</v>
      </c>
      <c r="G21">
        <f t="shared" si="3"/>
        <v>0.52061519999999994</v>
      </c>
      <c r="H21">
        <f t="shared" si="4"/>
        <v>0.53448110000000004</v>
      </c>
      <c r="M21" t="str">
        <f>_xlfn.CONCAT(L9,"-",M9)</f>
        <v>C5.0-RFE</v>
      </c>
      <c r="N21">
        <f t="shared" si="5"/>
        <v>0.77270249999999996</v>
      </c>
      <c r="O21">
        <f t="shared" si="6"/>
        <v>0.77146530000000002</v>
      </c>
      <c r="P21">
        <f t="shared" si="7"/>
        <v>0.87969151670951162</v>
      </c>
      <c r="Q21">
        <f t="shared" si="8"/>
        <v>0.55718179999999995</v>
      </c>
      <c r="R21">
        <f t="shared" si="9"/>
        <v>0.55346490000000004</v>
      </c>
    </row>
    <row r="22" spans="3:18" x14ac:dyDescent="0.3">
      <c r="C22" t="str">
        <f>_xlfn.CONCAT(B10,"-",C10)</f>
        <v>C5.0-SUB</v>
      </c>
      <c r="D22">
        <f t="shared" si="0"/>
        <v>0.64510869999999998</v>
      </c>
      <c r="E22">
        <f t="shared" si="1"/>
        <v>0.64350300000000005</v>
      </c>
      <c r="G22">
        <f t="shared" si="3"/>
        <v>0.193938</v>
      </c>
      <c r="H22">
        <f t="shared" si="4"/>
        <v>0.18598229999999999</v>
      </c>
      <c r="M22" t="str">
        <f>_xlfn.CONCAT(L10,"-",M10)</f>
        <v>C5.0-SUB</v>
      </c>
      <c r="N22">
        <f t="shared" si="5"/>
        <v>0.72216100000000005</v>
      </c>
      <c r="O22">
        <f t="shared" si="6"/>
        <v>0.72159379999999995</v>
      </c>
      <c r="Q22">
        <f t="shared" si="8"/>
        <v>0.43804510000000002</v>
      </c>
      <c r="R22">
        <f t="shared" si="9"/>
        <v>0.43446000000000001</v>
      </c>
    </row>
    <row r="23" spans="3:18" x14ac:dyDescent="0.3">
      <c r="C23" t="str">
        <f>_xlfn.CONCAT(B11,"-",C11)</f>
        <v>C5.0-RC</v>
      </c>
      <c r="D23">
        <f t="shared" si="0"/>
        <v>0.84163900000000003</v>
      </c>
      <c r="E23">
        <f t="shared" si="1"/>
        <v>0.84710739999999995</v>
      </c>
      <c r="F23">
        <f t="shared" si="2"/>
        <v>0.89230371900826444</v>
      </c>
      <c r="G23">
        <f t="shared" si="3"/>
        <v>0.58540199999999998</v>
      </c>
      <c r="H23">
        <f t="shared" si="4"/>
        <v>0.60632209999999997</v>
      </c>
      <c r="M23" t="str">
        <f>_xlfn.CONCAT(L11,"-",M11)</f>
        <v>C5.0-RC</v>
      </c>
      <c r="N23">
        <f t="shared" si="5"/>
        <v>0.84801760000000004</v>
      </c>
      <c r="O23">
        <f t="shared" si="6"/>
        <v>0.84164519999999998</v>
      </c>
      <c r="P23">
        <f t="shared" ref="P23:P24" si="10">R11</f>
        <v>0.87583547557840613</v>
      </c>
      <c r="Q23">
        <f t="shared" si="8"/>
        <v>0.62294970000000005</v>
      </c>
      <c r="R23">
        <f t="shared" si="9"/>
        <v>0.60438999999999998</v>
      </c>
    </row>
    <row r="24" spans="3:18" x14ac:dyDescent="0.3">
      <c r="C24" t="str">
        <f>_xlfn.CONCAT(B12,"-",C12)</f>
        <v>C5.0-PCA</v>
      </c>
      <c r="D24">
        <f t="shared" si="0"/>
        <v>0.75581399999999999</v>
      </c>
      <c r="E24">
        <f t="shared" si="1"/>
        <v>0.75691039999999998</v>
      </c>
      <c r="F24">
        <f t="shared" si="2"/>
        <v>0.88581761818651517</v>
      </c>
      <c r="G24">
        <f t="shared" si="3"/>
        <v>0.50984980000000002</v>
      </c>
      <c r="H24">
        <f t="shared" si="4"/>
        <v>0.51314769999999998</v>
      </c>
      <c r="M24" t="str">
        <f>_xlfn.CONCAT(L12,"-",M12)</f>
        <v>C5.0-PCA</v>
      </c>
      <c r="N24">
        <f t="shared" si="5"/>
        <v>0.75770930000000003</v>
      </c>
      <c r="O24">
        <f t="shared" si="6"/>
        <v>0.76709510000000003</v>
      </c>
      <c r="P24">
        <f t="shared" si="10"/>
        <v>0.87763496143958863</v>
      </c>
      <c r="Q24">
        <f t="shared" si="8"/>
        <v>0.53246859999999996</v>
      </c>
      <c r="R24">
        <f t="shared" si="9"/>
        <v>0.54981250000000004</v>
      </c>
    </row>
    <row r="50" spans="1:8" ht="57.6" x14ac:dyDescent="0.3">
      <c r="A50" s="17" t="s">
        <v>49</v>
      </c>
      <c r="B50" s="18" t="s">
        <v>46</v>
      </c>
      <c r="C50" s="18" t="s">
        <v>45</v>
      </c>
      <c r="D50" s="18" t="s">
        <v>50</v>
      </c>
      <c r="E50" s="18" t="s">
        <v>51</v>
      </c>
      <c r="F50" s="18" t="s">
        <v>52</v>
      </c>
      <c r="G50" s="18" t="s">
        <v>53</v>
      </c>
      <c r="H50" s="18" t="s">
        <v>77</v>
      </c>
    </row>
    <row r="51" spans="1:8" x14ac:dyDescent="0.3">
      <c r="A51" s="11" t="s">
        <v>26</v>
      </c>
      <c r="B51" s="12" t="s">
        <v>54</v>
      </c>
      <c r="C51" s="13" t="s">
        <v>55</v>
      </c>
      <c r="D51" s="13">
        <v>0.77079880000000001</v>
      </c>
      <c r="E51" s="13">
        <v>0.55604330000000002</v>
      </c>
      <c r="F51" s="13">
        <v>0.77403599999999995</v>
      </c>
      <c r="G51" s="13">
        <v>0.56253319999999996</v>
      </c>
      <c r="H51" s="13">
        <v>0.88200514138817476</v>
      </c>
    </row>
    <row r="52" spans="1:8" x14ac:dyDescent="0.3">
      <c r="A52" s="14" t="s">
        <v>26</v>
      </c>
      <c r="B52" s="15" t="s">
        <v>24</v>
      </c>
      <c r="C52" s="16" t="s">
        <v>55</v>
      </c>
      <c r="D52" s="16">
        <v>0.77105109999999999</v>
      </c>
      <c r="E52" s="16">
        <v>0.56105899999999997</v>
      </c>
      <c r="F52" s="16">
        <v>0.7755784</v>
      </c>
      <c r="G52" s="16">
        <v>0.56945730000000006</v>
      </c>
      <c r="H52" s="16">
        <v>0.88071979434447301</v>
      </c>
    </row>
    <row r="53" spans="1:8" x14ac:dyDescent="0.3">
      <c r="A53" s="11" t="s">
        <v>26</v>
      </c>
      <c r="B53" s="12" t="s">
        <v>56</v>
      </c>
      <c r="C53" s="13" t="s">
        <v>55</v>
      </c>
      <c r="D53" s="13">
        <v>0.70649799999999996</v>
      </c>
      <c r="E53" s="13">
        <v>0.40787820000000002</v>
      </c>
      <c r="F53" s="13">
        <v>0.7059126</v>
      </c>
      <c r="G53" s="13">
        <v>0.4011344</v>
      </c>
      <c r="H53" s="13" t="s">
        <v>57</v>
      </c>
    </row>
    <row r="54" spans="1:8" x14ac:dyDescent="0.3">
      <c r="A54" s="14" t="s">
        <v>26</v>
      </c>
      <c r="B54" s="15" t="s">
        <v>48</v>
      </c>
      <c r="C54" s="16" t="s">
        <v>55</v>
      </c>
      <c r="D54" s="16">
        <v>0.34729919999999997</v>
      </c>
      <c r="E54" s="16">
        <v>0.17301630000000001</v>
      </c>
      <c r="F54" s="16">
        <v>0.34498709999999999</v>
      </c>
      <c r="G54" s="16">
        <v>0.1704019</v>
      </c>
      <c r="H54" s="16" t="s">
        <v>57</v>
      </c>
    </row>
    <row r="55" spans="1:8" x14ac:dyDescent="0.3">
      <c r="A55" s="11" t="s">
        <v>26</v>
      </c>
      <c r="B55" s="12" t="s">
        <v>54</v>
      </c>
      <c r="C55" s="13" t="s">
        <v>58</v>
      </c>
      <c r="D55" s="13">
        <v>0.77172629999999998</v>
      </c>
      <c r="E55" s="13">
        <v>0.556396</v>
      </c>
      <c r="F55" s="13">
        <v>0.77300769999999996</v>
      </c>
      <c r="G55" s="13">
        <v>0.55846859999999998</v>
      </c>
      <c r="H55" s="13">
        <v>0.88663239074550126</v>
      </c>
    </row>
    <row r="56" spans="1:8" x14ac:dyDescent="0.3">
      <c r="A56" s="14" t="s">
        <v>26</v>
      </c>
      <c r="B56" s="15" t="s">
        <v>54</v>
      </c>
      <c r="C56" s="16" t="s">
        <v>59</v>
      </c>
      <c r="D56" s="16">
        <v>0.7561911</v>
      </c>
      <c r="E56" s="16">
        <v>0.51975789999999999</v>
      </c>
      <c r="F56" s="16">
        <v>0.75578409999999996</v>
      </c>
      <c r="G56" s="16">
        <v>0.52137049999999996</v>
      </c>
      <c r="H56" s="16" t="s">
        <v>57</v>
      </c>
    </row>
    <row r="57" spans="1:8" x14ac:dyDescent="0.3">
      <c r="A57" s="11" t="s">
        <v>26</v>
      </c>
      <c r="B57" s="12" t="s">
        <v>54</v>
      </c>
      <c r="C57" s="13" t="s">
        <v>60</v>
      </c>
      <c r="D57" s="13">
        <v>0.77270249999999996</v>
      </c>
      <c r="E57" s="13">
        <v>0.55718179999999995</v>
      </c>
      <c r="F57" s="13">
        <v>0.77146530000000002</v>
      </c>
      <c r="G57" s="13">
        <v>0.55346490000000004</v>
      </c>
      <c r="H57" s="13">
        <v>0.87969151670951162</v>
      </c>
    </row>
    <row r="58" spans="1:8" x14ac:dyDescent="0.3">
      <c r="A58" s="14" t="s">
        <v>26</v>
      </c>
      <c r="B58" s="15" t="s">
        <v>54</v>
      </c>
      <c r="C58" s="16" t="s">
        <v>61</v>
      </c>
      <c r="D58" s="16">
        <v>0.72216100000000005</v>
      </c>
      <c r="E58" s="16">
        <v>0.43804510000000002</v>
      </c>
      <c r="F58" s="16">
        <v>0.72159379999999995</v>
      </c>
      <c r="G58" s="16">
        <v>0.43446000000000001</v>
      </c>
      <c r="H58" s="16" t="s">
        <v>57</v>
      </c>
    </row>
    <row r="59" spans="1:8" x14ac:dyDescent="0.3">
      <c r="A59" s="11" t="s">
        <v>26</v>
      </c>
      <c r="B59" s="12" t="s">
        <v>54</v>
      </c>
      <c r="C59" s="13" t="s">
        <v>62</v>
      </c>
      <c r="D59" s="13">
        <v>0.84801760000000004</v>
      </c>
      <c r="E59" s="13">
        <v>0.62294970000000005</v>
      </c>
      <c r="F59" s="13">
        <v>0.84164519999999998</v>
      </c>
      <c r="G59" s="13">
        <v>0.60438999999999998</v>
      </c>
      <c r="H59" s="13">
        <v>0.87583547557840613</v>
      </c>
    </row>
    <row r="60" spans="1:8" x14ac:dyDescent="0.3">
      <c r="A60" s="14" t="s">
        <v>26</v>
      </c>
      <c r="B60" s="15" t="s">
        <v>54</v>
      </c>
      <c r="C60" s="16" t="s">
        <v>63</v>
      </c>
      <c r="D60" s="16">
        <v>0.75770930000000003</v>
      </c>
      <c r="E60" s="16">
        <v>0.53246859999999996</v>
      </c>
      <c r="F60" s="16">
        <v>0.76709510000000003</v>
      </c>
      <c r="G60" s="16">
        <v>0.54981250000000004</v>
      </c>
      <c r="H60" s="16">
        <v>0.87763496143958863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1F74-77A6-442D-B542-397100C06F78}">
  <dimension ref="B3:M16"/>
  <sheetViews>
    <sheetView workbookViewId="0">
      <selection activeCell="M16" sqref="I14:M16"/>
    </sheetView>
  </sheetViews>
  <sheetFormatPr defaultRowHeight="14.4" x14ac:dyDescent="0.3"/>
  <cols>
    <col min="3" max="3" width="15.109375" bestFit="1" customWidth="1"/>
    <col min="9" max="9" width="17.5546875" bestFit="1" customWidth="1"/>
    <col min="10" max="10" width="8.21875" bestFit="1" customWidth="1"/>
    <col min="11" max="12" width="10.109375" customWidth="1"/>
  </cols>
  <sheetData>
    <row r="3" spans="2:13" x14ac:dyDescent="0.3">
      <c r="C3" t="s">
        <v>66</v>
      </c>
      <c r="D3" t="s">
        <v>67</v>
      </c>
      <c r="E3" t="s">
        <v>68</v>
      </c>
    </row>
    <row r="4" spans="2:13" x14ac:dyDescent="0.3">
      <c r="B4">
        <v>1</v>
      </c>
      <c r="C4" t="s">
        <v>69</v>
      </c>
      <c r="D4">
        <v>17341</v>
      </c>
      <c r="E4">
        <v>17307</v>
      </c>
    </row>
    <row r="5" spans="2:13" x14ac:dyDescent="0.3">
      <c r="B5">
        <v>2</v>
      </c>
      <c r="C5" t="s">
        <v>71</v>
      </c>
      <c r="D5">
        <v>2024</v>
      </c>
      <c r="E5">
        <v>2029</v>
      </c>
    </row>
    <row r="6" spans="2:13" x14ac:dyDescent="0.3">
      <c r="B6">
        <v>3</v>
      </c>
      <c r="C6" t="s">
        <v>72</v>
      </c>
      <c r="D6">
        <v>2751</v>
      </c>
      <c r="E6">
        <v>2413</v>
      </c>
    </row>
    <row r="7" spans="2:13" x14ac:dyDescent="0.3">
      <c r="B7">
        <v>4</v>
      </c>
      <c r="C7" t="s">
        <v>70</v>
      </c>
      <c r="D7">
        <v>10768</v>
      </c>
      <c r="E7">
        <v>11135</v>
      </c>
    </row>
    <row r="9" spans="2:13" ht="28.8" x14ac:dyDescent="0.3">
      <c r="I9" s="19" t="s">
        <v>73</v>
      </c>
      <c r="J9" s="19" t="s">
        <v>69</v>
      </c>
      <c r="K9" s="20" t="s">
        <v>71</v>
      </c>
      <c r="L9" s="20" t="s">
        <v>72</v>
      </c>
      <c r="M9" s="19" t="s">
        <v>70</v>
      </c>
    </row>
    <row r="10" spans="2:13" x14ac:dyDescent="0.3">
      <c r="I10" s="21" t="s">
        <v>67</v>
      </c>
      <c r="J10" s="21">
        <v>17341</v>
      </c>
      <c r="K10" s="21">
        <v>2024</v>
      </c>
      <c r="L10" s="21">
        <v>2751</v>
      </c>
      <c r="M10" s="21">
        <v>10768</v>
      </c>
    </row>
    <row r="11" spans="2:13" x14ac:dyDescent="0.3">
      <c r="I11" s="22" t="s">
        <v>68</v>
      </c>
      <c r="J11" s="22">
        <v>17307</v>
      </c>
      <c r="K11" s="22">
        <v>2029</v>
      </c>
      <c r="L11" s="22">
        <v>2413</v>
      </c>
      <c r="M11" s="22">
        <v>11135</v>
      </c>
    </row>
    <row r="14" spans="2:13" ht="28.8" x14ac:dyDescent="0.3">
      <c r="I14" s="19" t="s">
        <v>73</v>
      </c>
      <c r="J14" s="19" t="s">
        <v>69</v>
      </c>
      <c r="K14" s="20" t="s">
        <v>71</v>
      </c>
      <c r="L14" s="20" t="s">
        <v>72</v>
      </c>
      <c r="M14" s="19" t="s">
        <v>70</v>
      </c>
    </row>
    <row r="15" spans="2:13" x14ac:dyDescent="0.3">
      <c r="I15" s="21" t="s">
        <v>74</v>
      </c>
      <c r="J15" s="21">
        <v>17341</v>
      </c>
      <c r="K15" s="21">
        <v>2024</v>
      </c>
      <c r="L15" s="21">
        <v>2751</v>
      </c>
      <c r="M15" s="21">
        <v>10768</v>
      </c>
    </row>
    <row r="16" spans="2:13" x14ac:dyDescent="0.3">
      <c r="I16" s="22" t="s">
        <v>75</v>
      </c>
      <c r="J16" s="22">
        <v>17307</v>
      </c>
      <c r="K16" s="22">
        <v>2029</v>
      </c>
      <c r="L16" s="22">
        <v>2413</v>
      </c>
      <c r="M16" s="22">
        <v>11135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Confusion</vt:lpstr>
      <vt:lpstr>Summary</vt:lpstr>
      <vt:lpstr>Final_output_LM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bmattis</dc:creator>
  <cp:lastModifiedBy>bmattis</cp:lastModifiedBy>
  <dcterms:created xsi:type="dcterms:W3CDTF">2021-08-20T01:22:14Z</dcterms:created>
  <dcterms:modified xsi:type="dcterms:W3CDTF">2021-08-23T05:30:47Z</dcterms:modified>
</cp:coreProperties>
</file>