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40" windowWidth="25600" windowHeight="14660" tabRatio="600" firstSheet="2" activeTab="7" autoFilterDateGrouping="1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name="_xlnm.Print_Area" localSheetId="0">'POTONGAN GAJI PEGAWAI'!$A$1:$W$19</definedName>
    <definedName name="_xlnm.Print_Area" localSheetId="2">'DAFTAR PINBUK'!$A$1:$E$16</definedName>
    <definedName name="_xlnm.Print_Area" localSheetId="3">'BJB SYARIAH'!$A$1:$D$16</definedName>
    <definedName name="_xlnm.Print_Area" localSheetId="4">'ZIEBAR'!$A$1:$F$16</definedName>
    <definedName name="_xlnm.Print_Area" localSheetId="5">'KOPEN'!$A$1:$F$16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8">'BPJS KES'!$A$1:$G$16</definedName>
    <definedName name="_xlnm.Print_Area" localSheetId="9">'BPJS TK'!$A$1:$M$16</definedName>
    <definedName name="_xlnm.Print_Area" localSheetId="10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_);_(* (#,##0);_(* &quot;-&quot;_);_(@_)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4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42">
    <xf numFmtId="0" fontId="0" fillId="0" borderId="0" pivotButton="0" quotePrefix="0" xfId="0"/>
    <xf numFmtId="41" fontId="11" fillId="0" borderId="0" pivotButton="0" quotePrefix="0" xfId="12"/>
    <xf numFmtId="41" fontId="11" fillId="2" borderId="0" pivotButton="0" quotePrefix="0" xfId="12"/>
    <xf numFmtId="41" fontId="2" fillId="0" borderId="0" pivotButton="0" quotePrefix="0" xfId="12"/>
    <xf numFmtId="41" fontId="10" fillId="2" borderId="0" pivotButton="0" quotePrefix="0" xfId="12"/>
    <xf numFmtId="41" fontId="9" fillId="0" borderId="0" pivotButton="0" quotePrefix="0" xfId="12"/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5" fillId="0" borderId="0" applyAlignment="1" pivotButton="0" quotePrefix="0" xfId="12">
      <alignment horizontal="center"/>
    </xf>
    <xf numFmtId="41" fontId="6" fillId="0" borderId="1" applyAlignment="1" pivotButton="0" quotePrefix="0" xfId="12">
      <alignment horizontal="center"/>
    </xf>
    <xf numFmtId="41" fontId="6" fillId="3" borderId="1" applyAlignment="1" pivotButton="0" quotePrefix="0" xfId="12">
      <alignment horizontal="center"/>
    </xf>
    <xf numFmtId="41" fontId="5" fillId="0" borderId="1" pivotButton="0" quotePrefix="0" xfId="12"/>
    <xf numFmtId="0" fontId="7" fillId="0" borderId="0" applyAlignment="1" pivotButton="0" quotePrefix="0" xfId="12">
      <alignment horizontal="center" vertical="center"/>
    </xf>
    <xf numFmtId="43" fontId="6" fillId="0" borderId="1" pivotButton="0" quotePrefix="0" xfId="12"/>
    <xf numFmtId="0" fontId="0" fillId="0" borderId="0" pivotButton="0" quotePrefix="0" xfId="0"/>
    <xf numFmtId="10" fontId="0" fillId="0" borderId="0" pivotButton="0" quotePrefix="0" xfId="0"/>
    <xf numFmtId="9" fontId="0" fillId="0" borderId="0" pivotButton="0" quotePrefix="0" xfId="0"/>
    <xf numFmtId="0" fontId="7" fillId="0" borderId="1" applyAlignment="1" pivotButton="0" quotePrefix="0" xfId="12">
      <alignment horizontal="center" vertical="center"/>
    </xf>
    <xf numFmtId="0" fontId="7" fillId="0" borderId="1" pivotButton="0" quotePrefix="0" xfId="12"/>
    <xf numFmtId="41" fontId="7" fillId="0" borderId="1" pivotButton="0" quotePrefix="0" xfId="12"/>
    <xf numFmtId="41" fontId="16" fillId="0" borderId="1" pivotButton="0" quotePrefix="0" xfId="12"/>
    <xf numFmtId="41" fontId="6" fillId="0" borderId="1" pivotButton="0" quotePrefix="0" xfId="12"/>
    <xf numFmtId="41" fontId="16" fillId="0" borderId="0" pivotButton="0" quotePrefix="0" xfId="12"/>
    <xf numFmtId="0" fontId="1" fillId="0" borderId="1" applyAlignment="1" pivotButton="0" quotePrefix="0" xfId="12">
      <alignment horizontal="left"/>
    </xf>
    <xf numFmtId="41" fontId="2" fillId="0" borderId="1" applyAlignment="1" pivotButton="0" quotePrefix="0" xfId="12">
      <alignment horizontal="center" vertical="top"/>
    </xf>
    <xf numFmtId="41" fontId="2" fillId="0" borderId="1" pivotButton="0" quotePrefix="0" xfId="12"/>
    <xf numFmtId="0" fontId="5" fillId="0" borderId="1" applyAlignment="1" pivotButton="0" quotePrefix="0" xfId="12">
      <alignment horizontal="center"/>
    </xf>
    <xf numFmtId="0" fontId="21" fillId="0" borderId="1" applyAlignment="1" pivotButton="0" quotePrefix="0" xfId="12">
      <alignment horizontal="center" vertical="top"/>
    </xf>
    <xf numFmtId="0" fontId="21" fillId="0" borderId="1" applyAlignment="1" pivotButton="0" quotePrefix="0" xfId="12">
      <alignment horizontal="center"/>
    </xf>
    <xf numFmtId="41" fontId="2" fillId="0" borderId="1" applyAlignment="1" pivotButton="0" quotePrefix="0" xfId="12">
      <alignment horizontal="center"/>
    </xf>
    <xf numFmtId="0" fontId="2" fillId="0" borderId="1" applyAlignment="1" pivotButton="0" quotePrefix="0" xfId="12">
      <alignment horizontal="center"/>
    </xf>
    <xf numFmtId="0" fontId="7" fillId="0" borderId="0" pivotButton="0" quotePrefix="0" xfId="12"/>
    <xf numFmtId="0" fontId="2" fillId="0" borderId="0" pivotButton="0" quotePrefix="0" xfId="12"/>
    <xf numFmtId="0" fontId="8" fillId="0" borderId="0" applyAlignment="1" pivotButton="0" quotePrefix="0" xfId="12">
      <alignment vertical="center"/>
    </xf>
    <xf numFmtId="0" fontId="8" fillId="0" borderId="0" pivotButton="0" quotePrefix="0" xfId="12"/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41" fontId="8" fillId="0" borderId="0" pivotButton="0" quotePrefix="0" xfId="12"/>
    <xf numFmtId="41" fontId="7" fillId="0" borderId="0" applyAlignment="1" pivotButton="0" quotePrefix="0" xfId="12">
      <alignment horizontal="center"/>
    </xf>
    <xf numFmtId="41" fontId="7" fillId="0" borderId="0" pivotButton="0" quotePrefix="0" xfId="12"/>
    <xf numFmtId="41" fontId="6" fillId="0" borderId="0" pivotButton="0" quotePrefix="0" xfId="12"/>
    <xf numFmtId="0" fontId="16" fillId="0" borderId="0" applyAlignment="1" pivotButton="0" quotePrefix="0" xfId="12">
      <alignment vertical="center"/>
    </xf>
    <xf numFmtId="0" fontId="6" fillId="0" borderId="0" applyAlignment="1" pivotButton="0" quotePrefix="0" xfId="12">
      <alignment horizontal="center"/>
    </xf>
    <xf numFmtId="0" fontId="6" fillId="3" borderId="1" applyAlignment="1" pivotButton="0" quotePrefix="0" xfId="12">
      <alignment horizontal="center" vertical="center" wrapText="1"/>
    </xf>
    <xf numFmtId="0" fontId="7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center"/>
    </xf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horizontal="center" vertical="center" wrapText="1"/>
    </xf>
    <xf numFmtId="0" fontId="18" fillId="0" borderId="0" applyAlignment="1" pivotButton="0" quotePrefix="0" xfId="12">
      <alignment horizontal="center" vertical="center" wrapText="1"/>
    </xf>
    <xf numFmtId="0" fontId="6" fillId="0" borderId="1" applyAlignment="1" pivotButton="0" quotePrefix="0" xfId="12">
      <alignment horizontal="center"/>
    </xf>
    <xf numFmtId="164" fontId="2" fillId="0" borderId="1" applyAlignment="1" pivotButton="0" quotePrefix="0" xfId="1">
      <alignment horizontal="center"/>
    </xf>
    <xf numFmtId="164" fontId="5" fillId="0" borderId="1" pivotButton="0" quotePrefix="0" xfId="1"/>
    <xf numFmtId="164" fontId="7" fillId="0" borderId="1" pivotButton="0" quotePrefix="0" xfId="12"/>
    <xf numFmtId="164" fontId="7" fillId="0" borderId="0" pivotButton="0" quotePrefix="0" xfId="12"/>
    <xf numFmtId="164" fontId="8" fillId="0" borderId="1" pivotButton="0" quotePrefix="0" xfId="1"/>
    <xf numFmtId="41" fontId="0" fillId="0" borderId="1" applyAlignment="1" pivotButton="0" quotePrefix="0" xfId="12">
      <alignment horizontal="center" vertical="top"/>
    </xf>
    <xf numFmtId="41" fontId="10" fillId="2" borderId="6" pivotButton="0" quotePrefix="0" xfId="12"/>
    <xf numFmtId="0" fontId="8" fillId="0" borderId="6" pivotButton="0" quotePrefix="0" xfId="12"/>
    <xf numFmtId="0" fontId="2" fillId="0" borderId="0" pivotButton="0" quotePrefix="0" xfId="12"/>
    <xf numFmtId="0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7" fillId="0" borderId="0" pivotButton="0" quotePrefix="0" xfId="12"/>
    <xf numFmtId="41" fontId="2" fillId="0" borderId="0" pivotButton="0" quotePrefix="0" xfId="12"/>
    <xf numFmtId="0" fontId="12" fillId="0" borderId="0" pivotButton="0" quotePrefix="0" xfId="12"/>
    <xf numFmtId="0" fontId="2" fillId="0" borderId="0" pivotButton="0" quotePrefix="0" xfId="12"/>
    <xf numFmtId="0" fontId="17" fillId="0" borderId="0" applyAlignment="1" pivotButton="0" quotePrefix="0" xfId="12">
      <alignment vertical="center" wrapText="1"/>
    </xf>
    <xf numFmtId="0" fontId="7" fillId="0" borderId="0" pivotButton="0" quotePrefix="0" xfId="12"/>
    <xf numFmtId="0" fontId="6" fillId="0" borderId="0" pivotButton="0" quotePrefix="0" xfId="12"/>
    <xf numFmtId="0" fontId="8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41" fontId="12" fillId="0" borderId="0" applyAlignment="1" pivotButton="0" quotePrefix="0" xfId="12">
      <alignment horizontal="center"/>
    </xf>
    <xf numFmtId="41" fontId="16" fillId="3" borderId="1" applyAlignment="1" pivotButton="0" quotePrefix="0" xfId="12">
      <alignment horizontal="center" vertical="center"/>
    </xf>
    <xf numFmtId="41" fontId="16" fillId="3" borderId="1" applyAlignment="1" pivotButton="0" quotePrefix="0" xfId="12">
      <alignment horizontal="center" vertical="center" wrapText="1"/>
    </xf>
    <xf numFmtId="41" fontId="8" fillId="0" borderId="0" applyAlignment="1" pivotButton="0" quotePrefix="0" xfId="12">
      <alignment horizontal="center" vertical="center"/>
    </xf>
    <xf numFmtId="41" fontId="8" fillId="0" borderId="0" applyAlignment="1" pivotButton="0" quotePrefix="0" xfId="12">
      <alignment vertical="center"/>
    </xf>
    <xf numFmtId="41" fontId="8" fillId="0" borderId="0" applyAlignment="1" pivotButton="0" quotePrefix="0" xfId="12">
      <alignment horizontal="center"/>
    </xf>
    <xf numFmtId="41" fontId="16" fillId="0" borderId="0" applyAlignment="1" pivotButton="0" quotePrefix="0" xfId="12">
      <alignment horizontal="left" vertical="center"/>
    </xf>
    <xf numFmtId="41" fontId="6" fillId="0" borderId="0" applyAlignment="1" pivotButton="0" quotePrefix="0" xfId="12">
      <alignment horizontal="center"/>
    </xf>
    <xf numFmtId="0" fontId="6" fillId="0" borderId="1" pivotButton="0" quotePrefix="0" xfId="12"/>
    <xf numFmtId="0" fontId="0" fillId="0" borderId="1" pivotButton="0" quotePrefix="0" xfId="0"/>
    <xf numFmtId="0" fontId="6" fillId="3" borderId="1" pivotButton="0" quotePrefix="0" xfId="12"/>
    <xf numFmtId="0" fontId="0" fillId="0" borderId="1" pivotButton="0" quotePrefix="0" xfId="0"/>
    <xf numFmtId="0" fontId="2" fillId="0" borderId="0" pivotButton="0" quotePrefix="0" xfId="12"/>
    <xf numFmtId="41" fontId="2" fillId="0" borderId="0" pivotButton="0" quotePrefix="0" xfId="12"/>
    <xf numFmtId="0" fontId="6" fillId="0" borderId="2" pivotButton="0" quotePrefix="0" xfId="12"/>
    <xf numFmtId="0" fontId="6" fillId="0" borderId="3" pivotButton="0" quotePrefix="0" xfId="12"/>
    <xf numFmtId="0" fontId="6" fillId="0" borderId="4" pivotButton="0" quotePrefix="0" xfId="12"/>
    <xf numFmtId="41" fontId="2" fillId="0" borderId="0" pivotButton="0" quotePrefix="0" xfId="12"/>
    <xf numFmtId="0" fontId="2" fillId="0" borderId="0" pivotButton="0" quotePrefix="0" xfId="12"/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8" fillId="0" borderId="0" pivotButton="0" quotePrefix="0" xfId="12"/>
    <xf numFmtId="0" fontId="7" fillId="0" borderId="0" applyAlignment="1" pivotButton="0" quotePrefix="0" xfId="12">
      <alignment horizontal="center"/>
    </xf>
    <xf numFmtId="0" fontId="2" fillId="0" borderId="0" pivotButton="0" quotePrefix="0" xfId="12"/>
    <xf numFmtId="0" fontId="7" fillId="0" borderId="0" pivotButton="0" quotePrefix="0" xfId="12"/>
    <xf numFmtId="0" fontId="6" fillId="0" borderId="0" pivotButton="0" quotePrefix="0" xfId="12"/>
    <xf numFmtId="0" fontId="2" fillId="0" borderId="0" pivotButton="0" quotePrefix="0" xfId="12"/>
    <xf numFmtId="0" fontId="12" fillId="0" borderId="0" pivotButton="0" quotePrefix="0" xfId="12"/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vertical="center" wrapText="1"/>
    </xf>
    <xf numFmtId="0" fontId="17" fillId="0" borderId="0" applyAlignment="1" pivotButton="0" quotePrefix="0" xfId="12">
      <alignment horizontal="center" vertical="center" wrapText="1"/>
    </xf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8" fillId="0" borderId="0" applyAlignment="1" pivotButton="0" quotePrefix="0" xfId="12">
      <alignment horizontal="center" vertical="center" wrapText="1"/>
    </xf>
    <xf numFmtId="41" fontId="11" fillId="0" borderId="0" pivotButton="0" quotePrefix="0" xfId="12"/>
    <xf numFmtId="0" fontId="11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2" fillId="0" borderId="0" pivotButton="0" quotePrefix="0" xfId="12"/>
    <xf numFmtId="0" fontId="11" fillId="0" borderId="0" pivotButton="0" quotePrefix="0" xfId="12"/>
    <xf numFmtId="41" fontId="12" fillId="0" borderId="0" applyAlignment="1" pivotButton="0" quotePrefix="0" xfId="12">
      <alignment horizontal="center"/>
    </xf>
    <xf numFmtId="0" fontId="13" fillId="0" borderId="0" applyAlignment="1" pivotButton="0" quotePrefix="0" xfId="12">
      <alignment horizontal="center"/>
    </xf>
    <xf numFmtId="41" fontId="14" fillId="0" borderId="0" pivotButton="0" quotePrefix="0" xfId="12"/>
    <xf numFmtId="0" fontId="15" fillId="0" borderId="0" applyAlignment="1" pivotButton="0" quotePrefix="0" xfId="12">
      <alignment horizontal="center"/>
    </xf>
    <xf numFmtId="0" fontId="6" fillId="0" borderId="0" pivotButton="0" quotePrefix="0" xfId="12"/>
    <xf numFmtId="0" fontId="16" fillId="0" borderId="0" applyAlignment="1" pivotButton="0" quotePrefix="0" xfId="12">
      <alignment vertical="center"/>
    </xf>
    <xf numFmtId="41" fontId="12" fillId="0" borderId="0" pivotButton="0" quotePrefix="0" xfId="12"/>
    <xf numFmtId="0" fontId="7" fillId="0" borderId="0" applyAlignment="1" pivotButton="0" quotePrefix="0" xfId="12">
      <alignment horizontal="left"/>
    </xf>
    <xf numFmtId="0" fontId="2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0" fontId="0" fillId="0" borderId="1" pivotButton="0" quotePrefix="0" xfId="0"/>
    <xf numFmtId="0" fontId="6" fillId="3" borderId="2" applyAlignment="1" pivotButton="0" quotePrefix="0" xfId="12">
      <alignment horizontal="center" vertical="center" wrapText="1"/>
    </xf>
    <xf numFmtId="0" fontId="6" fillId="3" borderId="4" applyAlignment="1" pivotButton="0" quotePrefix="0" xfId="12">
      <alignment horizontal="center" vertical="center" wrapText="1"/>
    </xf>
    <xf numFmtId="41" fontId="5" fillId="3" borderId="1" applyAlignment="1" pivotButton="0" quotePrefix="0" xfId="12">
      <alignment horizontal="center" vertical="center" wrapText="1"/>
    </xf>
    <xf numFmtId="41" fontId="0" fillId="0" borderId="1" pivotButton="0" quotePrefix="0" xfId="0"/>
    <xf numFmtId="0" fontId="6" fillId="0" borderId="0" applyAlignment="1" pivotButton="0" quotePrefix="0" xfId="12">
      <alignment horizontal="center"/>
    </xf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9" fillId="3" borderId="1" applyAlignment="1" pivotButton="0" quotePrefix="0" xfId="12">
      <alignment horizontal="center" vertical="center" wrapText="1"/>
    </xf>
    <xf numFmtId="41" fontId="19" fillId="3" borderId="1" applyAlignment="1" pivotButton="0" quotePrefix="0" xfId="12">
      <alignment horizontal="center" vertical="center" wrapText="1"/>
    </xf>
    <xf numFmtId="0" fontId="16" fillId="3" borderId="1" applyAlignment="1" pivotButton="0" quotePrefix="0" xfId="12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0" pivotButton="0" quotePrefix="0" xfId="0"/>
    <xf numFmtId="165" fontId="0" fillId="0" borderId="10" pivotButton="0" quotePrefix="0" xfId="0"/>
    <xf numFmtId="0" fontId="0" fillId="0" borderId="8" pivotButton="0" quotePrefix="0" xfId="0"/>
  </cellXfs>
  <cellStyles count="41">
    <cellStyle name="Normal" xfId="0" builtinId="0"/>
    <cellStyle name="Comma" xfId="1" builtinId="3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C:/Users/CHRISTINE/Downloads/Januari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7"/>
  <sheetViews>
    <sheetView topLeftCell="A6" zoomScale="90" zoomScaleNormal="90" workbookViewId="0">
      <selection activeCell="B21" sqref="B21"/>
    </sheetView>
  </sheetViews>
  <sheetFormatPr baseColWidth="10" defaultColWidth="8.83203125" defaultRowHeight="15"/>
  <cols>
    <col width="5" customWidth="1" style="122" min="1" max="1"/>
    <col width="27.83203125" customWidth="1" style="122" min="2" max="2"/>
    <col hidden="1" width="21.33203125" customWidth="1" style="122" min="3" max="3"/>
    <col hidden="1" width="8.1640625" customWidth="1" style="122" min="4" max="4"/>
    <col width="32.5" customWidth="1" style="122" min="5" max="5"/>
    <col width="20.33203125" customWidth="1" style="122" min="6" max="6"/>
    <col hidden="1" width="13.83203125" customWidth="1" style="130" min="7" max="7"/>
    <col hidden="1" width="13.33203125" customWidth="1" style="130" min="8" max="8"/>
    <col hidden="1" width="10.33203125" customWidth="1" style="130" min="9" max="9"/>
    <col hidden="1" width="15" customWidth="1" style="130" min="10" max="10"/>
    <col width="17.6640625" customWidth="1" style="130" min="11" max="11"/>
    <col width="11.1640625" customWidth="1" style="130" min="12" max="12"/>
    <col width="15.33203125" customWidth="1" style="130" min="13" max="13"/>
    <col hidden="1" width="14.33203125" customWidth="1" style="130" min="14" max="14"/>
    <col width="14.1640625" customWidth="1" style="130" min="15" max="15"/>
    <col width="12.1640625" customWidth="1" style="130" min="16" max="17"/>
    <col width="11.1640625" customWidth="1" style="130" min="18" max="18"/>
    <col width="13.83203125" customWidth="1" style="130" min="19" max="20"/>
    <col width="17.1640625" customWidth="1" style="130" min="21" max="21"/>
    <col width="16.5" customWidth="1" style="130" min="22" max="22"/>
    <col width="14.5" customWidth="1" style="130" min="23" max="23"/>
    <col width="9.1640625" customWidth="1" style="122" min="24" max="24"/>
    <col width="8.83203125" customWidth="1" style="122" min="25" max="25"/>
    <col width="8.83203125" customWidth="1" style="122" min="26" max="16384"/>
  </cols>
  <sheetData>
    <row r="1" hidden="1" s="16">
      <c r="A1" s="121" t="n"/>
      <c r="P1" s="130" t="inlineStr">
        <is>
          <t xml:space="preserve"> </t>
        </is>
      </c>
    </row>
    <row r="2" hidden="1" s="16">
      <c r="A2" s="121" t="n"/>
    </row>
    <row r="3" hidden="1" s="16">
      <c r="A3" s="121" t="n"/>
    </row>
    <row r="4">
      <c r="A4" s="102" t="n"/>
      <c r="B4" s="102" t="n"/>
      <c r="C4" s="102" t="n"/>
      <c r="D4" s="102" t="n"/>
      <c r="E4" s="102" t="n"/>
      <c r="F4" s="102" t="n"/>
      <c r="G4" s="114" t="n"/>
    </row>
    <row r="5">
      <c r="A5" s="129" t="inlineStr">
        <is>
          <t>DAFTAR GAJI PEGAWAI</t>
        </is>
      </c>
    </row>
    <row r="6">
      <c r="A6" s="129" t="inlineStr">
        <is>
          <t>BULAN Juli 2020 PEGAWAI YKP bank bjb</t>
        </is>
      </c>
    </row>
    <row r="7" ht="7.5" customHeight="1" s="16"/>
    <row r="8" ht="15" customHeight="1" s="16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 ht="17.25" customHeight="1" s="16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5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5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6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5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7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22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  <c r="K38" s="30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E13+F13</f>
        <v/>
      </c>
      <c r="J39" s="75" t="n"/>
      <c r="K39" s="27">
        <f>E39+F39</f>
        <v/>
      </c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E14+F14</f>
        <v/>
      </c>
      <c r="K40" s="27">
        <f>E40+F40</f>
        <v/>
      </c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E15+F15</f>
        <v/>
      </c>
      <c r="K41" s="27">
        <f>E41+F41</f>
        <v/>
      </c>
      <c r="L41" s="39" t="n"/>
      <c r="M41" s="39" t="n"/>
      <c r="S41" s="41" t="n"/>
      <c r="T41" s="39" t="n"/>
      <c r="U41" s="39" t="n"/>
    </row>
    <row r="42">
      <c r="E42" s="122" t="n"/>
      <c r="F42" s="122" t="n"/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F43" s="122" t="n"/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  <c r="F44" s="122" t="n"/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  <c r="F45" s="122" t="n"/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left="0.18" right="0.12" top="0.31" bottom="0.12" header="0.3" footer="0.2"/>
  <pageSetup orientation="landscape" paperSize="9" scale="52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16" sqref="A16:N56"/>
    </sheetView>
  </sheetViews>
  <sheetFormatPr baseColWidth="10" defaultColWidth="8.83203125" defaultRowHeight="15"/>
  <cols>
    <col width="5.33203125" customWidth="1" style="122" min="1" max="1"/>
    <col width="27" customWidth="1" style="122" min="2" max="2"/>
    <col width="24.83203125" customWidth="1" style="122" min="3" max="3"/>
    <col width="13.5" customWidth="1" style="122" min="4" max="4"/>
    <col width="10" bestFit="1" customWidth="1" style="122" min="5" max="5"/>
    <col width="8.5" bestFit="1" customWidth="1" style="122" min="6" max="6"/>
    <col width="12.5" bestFit="1" customWidth="1" style="122" min="7" max="7"/>
    <col width="10" bestFit="1" customWidth="1" style="122" min="8" max="8"/>
    <col width="11.1640625" customWidth="1" style="122" min="9" max="9"/>
    <col width="10" bestFit="1" customWidth="1" style="122" min="10" max="11"/>
    <col width="9.83203125" customWidth="1" style="122" min="12" max="12"/>
    <col width="12.83203125" customWidth="1" style="122" min="13" max="13"/>
    <col width="11.5" bestFit="1" customWidth="1" style="122" min="14" max="14"/>
    <col width="8.83203125" customWidth="1" style="122" min="15" max="15"/>
    <col width="10" bestFit="1" customWidth="1" style="122" min="16" max="16"/>
    <col width="11.6640625" customWidth="1" style="122" min="17" max="17"/>
    <col width="8.83203125" customWidth="1" style="122" min="18" max="18"/>
    <col width="8.83203125" customWidth="1" style="122" min="1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</row>
    <row r="5">
      <c r="A5" s="129" t="inlineStr">
        <is>
          <t>DAFTAR PEMBAYARAN BPJS KETENAGAKERJAAN</t>
        </is>
      </c>
    </row>
    <row r="6">
      <c r="A6" s="129" t="inlineStr">
        <is>
          <t>BULAN Juli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BPJS</t>
        </is>
      </c>
      <c r="F8" s="138" t="n"/>
      <c r="G8" s="138" t="n"/>
      <c r="H8" s="137" t="n"/>
      <c r="I8" s="123" t="inlineStr">
        <is>
          <t>TOTAL TUNJANGAN</t>
        </is>
      </c>
      <c r="J8" s="123" t="inlineStr">
        <is>
          <t>PEGAWAI</t>
        </is>
      </c>
      <c r="K8" s="137" t="n"/>
      <c r="L8" s="123" t="inlineStr">
        <is>
          <t>TOTAL PEGAWAI</t>
        </is>
      </c>
      <c r="M8" s="123" t="inlineStr">
        <is>
          <t>TOTAL BIAYA BPJS TK</t>
        </is>
      </c>
    </row>
    <row r="9">
      <c r="A9" s="136" t="n"/>
      <c r="B9" s="136" t="n"/>
      <c r="C9" s="136" t="n"/>
      <c r="D9" s="136" t="n"/>
      <c r="E9" s="123" t="inlineStr">
        <is>
          <t>JKK</t>
        </is>
      </c>
      <c r="F9" s="123" t="inlineStr">
        <is>
          <t>JKM</t>
        </is>
      </c>
      <c r="G9" s="123" t="inlineStr">
        <is>
          <t>JHT TK</t>
        </is>
      </c>
      <c r="H9" s="123" t="inlineStr">
        <is>
          <t>JP</t>
        </is>
      </c>
      <c r="I9" s="136" t="n"/>
      <c r="J9" s="123" t="inlineStr">
        <is>
          <t>JHT TK</t>
        </is>
      </c>
      <c r="K9" s="123" t="inlineStr">
        <is>
          <t>JP</t>
        </is>
      </c>
      <c r="L9" s="136" t="n"/>
      <c r="M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ROUND(8697.0672,0)</f>
        <v/>
      </c>
      <c r="F13" s="140">
        <f>ROUND(10871.333999999999,0)</f>
        <v/>
      </c>
      <c r="G13" s="140">
        <f>ROUND(134079.78600000002,0)</f>
        <v/>
      </c>
      <c r="H13" s="140">
        <f>ROUND(72475.56,0)</f>
        <v/>
      </c>
      <c r="I13" s="140">
        <f>SUM(E13:H13)</f>
        <v/>
      </c>
      <c r="J13" s="140">
        <f>ROUND(72475.56,0)</f>
        <v/>
      </c>
      <c r="K13" s="140">
        <f>ROUND(36237.78,0)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ROUND(8697.0672,0)</f>
        <v/>
      </c>
      <c r="F15" s="140">
        <f>ROUND(10871.333999999999,0)</f>
        <v/>
      </c>
      <c r="G15" s="140">
        <f>ROUND(134079.78600000002,0)</f>
        <v/>
      </c>
      <c r="H15" s="140">
        <f>ROUND(72475.56,0)</f>
        <v/>
      </c>
      <c r="I15" s="140">
        <f>SUM(E15:H15)</f>
        <v/>
      </c>
      <c r="J15" s="140">
        <f>ROUND(72475.56,0)</f>
        <v/>
      </c>
      <c r="K15" s="140">
        <f>ROUND(36237.78,0)</f>
        <v/>
      </c>
      <c r="L15" s="140">
        <f>SUM(J15:K15)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'Sheet1'!I7</f>
        <v/>
      </c>
      <c r="K18" s="140">
        <f>'Sheet1'!J7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ROUND(8697.0672,0)</f>
        <v/>
      </c>
      <c r="F22" s="140">
        <f>ROUND(10871.333999999999,0)</f>
        <v/>
      </c>
      <c r="G22" s="140">
        <f>ROUND(134079.78600000002,0)</f>
        <v/>
      </c>
      <c r="H22" s="140">
        <f>ROUND(72475.56,0)</f>
        <v/>
      </c>
      <c r="I22" s="140">
        <f>SUM(E22:H22)</f>
        <v/>
      </c>
      <c r="J22" s="140">
        <f>ROUND(72475.56,0)</f>
        <v/>
      </c>
      <c r="K22" s="140">
        <f>ROUND(36237.78,0)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ROUND(8697.0672,0)</f>
        <v/>
      </c>
      <c r="F23" s="140">
        <f>ROUND(10871.333999999999,0)</f>
        <v/>
      </c>
      <c r="G23" s="140">
        <f>ROUND(134079.78600000002,0)</f>
        <v/>
      </c>
      <c r="H23" s="140">
        <f>ROUND(72475.56,0)</f>
        <v/>
      </c>
      <c r="I23" s="140">
        <f>SUM(E23:H23)</f>
        <v/>
      </c>
      <c r="J23" s="140">
        <f>ROUND(72475.56,0)</f>
        <v/>
      </c>
      <c r="K23" s="140">
        <f>ROUND(36237.78,0)</f>
        <v/>
      </c>
      <c r="L23" s="140">
        <f>SUM(J23:K23)</f>
        <v/>
      </c>
      <c r="M23" s="140">
        <f>I23 + L23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ROUND(8697.0672,0)</f>
        <v/>
      </c>
      <c r="F33" s="140">
        <f>ROUND(10871.333999999999,0)</f>
        <v/>
      </c>
      <c r="G33" s="140">
        <f>ROUND(134079.78600000002,0)</f>
        <v/>
      </c>
      <c r="H33" s="140">
        <f>ROUND(72475.56,0)</f>
        <v/>
      </c>
      <c r="I33" s="140">
        <f>SUM(E33:H33)</f>
        <v/>
      </c>
      <c r="J33" s="140">
        <f>ROUND(72475.56,0)</f>
        <v/>
      </c>
      <c r="K33" s="140">
        <f>ROUND(36237.78,0)</f>
        <v/>
      </c>
      <c r="L33" s="140">
        <f>SUM(J33:K33)</f>
        <v/>
      </c>
      <c r="M33" s="140">
        <f>I33 + L33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ROUND(SUM(E10:E35),0)</f>
        <v/>
      </c>
      <c r="F36" s="11">
        <f>ROUND(SUM(F10:F35),0)</f>
        <v/>
      </c>
      <c r="G36" s="11">
        <f>ROUND(SUM(G10:G35),0)</f>
        <v/>
      </c>
      <c r="H36" s="11">
        <f>ROUND(SUM(H10:H35),0)</f>
        <v/>
      </c>
      <c r="I36" s="11">
        <f>ROUND(SUM(I10:I35),0)</f>
        <v/>
      </c>
      <c r="J36" s="11">
        <f>ROUND(SUM(J10:J35),0)</f>
        <v/>
      </c>
      <c r="K36" s="11">
        <f>ROUND(SUM(K10:K35),0)</f>
        <v/>
      </c>
      <c r="L36" s="11">
        <f>ROUND(SUM(L10:L35),0)</f>
        <v/>
      </c>
      <c r="M36" s="11">
        <f>ROUND(SUM(M10:M35),0)</f>
        <v/>
      </c>
      <c r="N36" s="130" t="n"/>
    </row>
    <row r="37">
      <c r="A37" s="98" t="n"/>
      <c r="B37" s="98" t="n"/>
      <c r="C37" s="98" t="n"/>
      <c r="D37" s="41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  <c r="H38" s="122" t="n"/>
      <c r="I38" s="122" t="n"/>
      <c r="J38" s="122" t="n"/>
      <c r="K38" s="122" t="n"/>
      <c r="L38" s="122" t="n"/>
      <c r="M38" s="122" t="n"/>
    </row>
    <row r="39">
      <c r="A39" s="95" t="n"/>
      <c r="B39" s="95" t="n"/>
      <c r="C39" s="95" t="n"/>
      <c r="D39" s="129" t="n"/>
      <c r="E39" s="96" t="n"/>
      <c r="F39" s="96" t="n"/>
      <c r="G39" s="96" t="n"/>
      <c r="H39" s="96" t="n"/>
      <c r="I39" s="96" t="n"/>
      <c r="J39" s="95" t="n"/>
      <c r="K39" s="95" t="n"/>
      <c r="L39" s="95" t="n"/>
      <c r="M39" s="95" t="n"/>
    </row>
    <row r="40">
      <c r="A40" s="95" t="n"/>
      <c r="B40" s="95" t="n"/>
      <c r="C40" s="95" t="n"/>
      <c r="D40" s="95" t="n"/>
      <c r="E40" s="40" t="n"/>
      <c r="F40" s="96" t="n"/>
      <c r="G40" s="96" t="n"/>
      <c r="H40" s="96" t="n"/>
      <c r="I40" s="96" t="n"/>
      <c r="J40" s="95" t="n"/>
      <c r="K40" s="95" t="n"/>
      <c r="L40" s="95" t="n"/>
      <c r="M40" s="39" t="n"/>
    </row>
    <row r="41">
      <c r="A41" s="95" t="n"/>
      <c r="B41" s="95" t="n"/>
      <c r="C41" s="95" t="n"/>
      <c r="D41" s="39" t="n"/>
      <c r="E41" s="98" t="n"/>
      <c r="F41" s="98" t="n"/>
      <c r="G41" s="98" t="n"/>
      <c r="H41" s="98" t="n"/>
      <c r="I41" s="98" t="n"/>
      <c r="J41" s="95" t="n"/>
      <c r="K41" s="95" t="n"/>
      <c r="L41" s="95" t="n"/>
      <c r="M41" s="95" t="n"/>
    </row>
    <row r="42">
      <c r="A42" s="95" t="n"/>
      <c r="B42" s="95" t="n"/>
      <c r="C42" s="95" t="n"/>
      <c r="D42" s="95" t="n"/>
      <c r="E42" s="118" t="n"/>
      <c r="F42" s="118" t="n"/>
      <c r="G42" s="118" t="n"/>
      <c r="H42" s="118" t="n"/>
      <c r="I42" s="118" t="n"/>
      <c r="J42" s="118" t="n"/>
      <c r="K42" s="118" t="n"/>
      <c r="L42" s="118" t="n"/>
      <c r="M42" s="118" t="n"/>
      <c r="N42" s="122" t="n"/>
    </row>
    <row r="43">
      <c r="A43" s="95" t="n"/>
      <c r="B43" s="122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95" t="n"/>
      <c r="L43" s="95" t="n"/>
      <c r="M43" s="95" t="n"/>
      <c r="N43" s="122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19" t="n"/>
      <c r="I44" s="119" t="n"/>
      <c r="J44" s="119" t="n"/>
      <c r="K44" s="95" t="n"/>
      <c r="L44" s="95" t="n"/>
      <c r="M44" s="95" t="n"/>
      <c r="N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  <c r="J46" s="122" t="n"/>
      <c r="K46" s="122" t="n"/>
      <c r="L46" s="122" t="n"/>
      <c r="M46" s="122" t="n"/>
      <c r="N46" s="122" t="n"/>
    </row>
    <row r="47">
      <c r="A47" s="11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2" t="n"/>
      <c r="K47" s="102" t="n"/>
      <c r="L47" s="102" t="n"/>
      <c r="M47" s="122" t="n"/>
      <c r="N47" s="122" t="n"/>
    </row>
    <row r="48">
      <c r="A48" s="112" t="n"/>
      <c r="B48" s="122" t="n"/>
      <c r="C48" s="122" t="n"/>
      <c r="D48" s="122" t="n"/>
      <c r="E48" s="122" t="n"/>
      <c r="F48" s="122" t="n"/>
      <c r="G48" s="122" t="n"/>
      <c r="H48" s="122" t="n"/>
      <c r="I48" s="122" t="n"/>
      <c r="J48" s="122" t="n"/>
      <c r="K48" s="102" t="n"/>
      <c r="L48" s="102" t="n"/>
      <c r="M48" s="122" t="n"/>
      <c r="N48" s="122" t="n"/>
    </row>
    <row r="49">
      <c r="A49" s="103" t="n"/>
      <c r="B49" s="103" t="n"/>
      <c r="C49" s="103" t="n"/>
      <c r="D49" s="103" t="n"/>
      <c r="E49" s="103" t="n"/>
      <c r="F49" s="104" t="n"/>
      <c r="G49" s="104" t="n"/>
      <c r="H49" s="104" t="n"/>
      <c r="I49" s="104" t="n"/>
      <c r="J49" s="103" t="n"/>
      <c r="K49" s="104" t="n"/>
      <c r="L49" s="104" t="n"/>
      <c r="M49" s="122" t="n"/>
      <c r="N49" s="122" t="n"/>
    </row>
    <row r="50">
      <c r="A50" s="122" t="n"/>
      <c r="B50" s="122" t="n"/>
      <c r="C50" s="122" t="n"/>
      <c r="D50" s="122" t="n"/>
      <c r="E50" s="122" t="n"/>
      <c r="F50" s="104" t="n"/>
      <c r="G50" s="104" t="n"/>
      <c r="H50" s="104" t="n"/>
      <c r="I50" s="104" t="n"/>
      <c r="J50" s="122" t="n"/>
      <c r="K50" s="104" t="n"/>
      <c r="L50" s="104" t="n"/>
      <c r="M50" s="122" t="n"/>
      <c r="N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04" t="n"/>
      <c r="H51" s="104" t="n"/>
      <c r="I51" s="104" t="n"/>
      <c r="J51" s="104" t="n"/>
      <c r="K51" s="104" t="n"/>
      <c r="L51" s="104" t="n"/>
      <c r="M51" s="122" t="n"/>
      <c r="N51" s="122" t="n"/>
    </row>
    <row r="52">
      <c r="A52" s="105" t="n"/>
      <c r="B52" s="113" t="n"/>
      <c r="C52" s="107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22" t="n"/>
      <c r="N52" s="122" t="n"/>
    </row>
    <row r="53">
      <c r="A53" s="105" t="n"/>
      <c r="B53" s="113" t="n"/>
      <c r="C53" s="109" t="n"/>
      <c r="D53" s="108" t="n"/>
      <c r="E53" s="108" t="n"/>
      <c r="F53" s="108" t="n"/>
      <c r="G53" s="108" t="n"/>
      <c r="H53" s="108" t="n"/>
      <c r="I53" s="108" t="n"/>
      <c r="J53" s="108" t="n"/>
      <c r="K53" s="108" t="n"/>
      <c r="L53" s="108" t="n"/>
      <c r="M53" s="122" t="n"/>
      <c r="N53" s="122" t="n"/>
    </row>
    <row r="54">
      <c r="A54" s="105" t="n"/>
      <c r="B54" s="113" t="n"/>
      <c r="C54" s="109" t="n"/>
      <c r="D54" s="108" t="n"/>
      <c r="E54" s="108" t="n"/>
      <c r="F54" s="108" t="n"/>
      <c r="G54" s="108" t="n"/>
      <c r="H54" s="108" t="n"/>
      <c r="I54" s="108" t="n"/>
      <c r="J54" s="108" t="n"/>
      <c r="K54" s="108" t="n"/>
      <c r="L54" s="108" t="n"/>
      <c r="M54" s="122" t="n"/>
      <c r="N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22" t="n"/>
      <c r="N55" s="122" t="n"/>
    </row>
    <row r="56">
      <c r="A56" s="105" t="n"/>
      <c r="B56" s="110" t="n"/>
      <c r="C56" s="102" t="n"/>
      <c r="D56" s="108" t="n"/>
      <c r="E56" s="120" t="n"/>
      <c r="F56" s="120" t="n"/>
      <c r="G56" s="120" t="n"/>
      <c r="H56" s="120" t="n"/>
      <c r="I56" s="120" t="n"/>
      <c r="J56" s="120" t="n"/>
      <c r="K56" s="120" t="n"/>
      <c r="L56" s="120" t="n"/>
      <c r="M56" s="122" t="n"/>
      <c r="N56" s="122" t="n"/>
    </row>
    <row r="57">
      <c r="A57" s="105" t="n"/>
      <c r="B57" s="113" t="n"/>
      <c r="C57" s="109" t="n"/>
      <c r="D57" s="108" t="n"/>
      <c r="E57" s="108" t="n"/>
      <c r="F57" s="108" t="n"/>
      <c r="G57" s="108" t="n"/>
      <c r="H57" s="108" t="n"/>
      <c r="I57" s="108" t="n"/>
      <c r="J57" s="108" t="n"/>
      <c r="K57" s="108" t="n"/>
      <c r="L57" s="108" t="n"/>
      <c r="M57" s="122" t="n"/>
      <c r="N57" s="122" t="n"/>
    </row>
    <row r="58">
      <c r="A58" s="105" t="n"/>
      <c r="B58" s="113" t="n"/>
      <c r="C58" s="109" t="n"/>
      <c r="D58" s="108" t="n"/>
      <c r="E58" s="108" t="n"/>
      <c r="F58" s="108" t="n"/>
      <c r="G58" s="108" t="n"/>
      <c r="H58" s="108" t="n"/>
      <c r="I58" s="108" t="n"/>
      <c r="J58" s="108" t="n"/>
      <c r="K58" s="108" t="n"/>
      <c r="L58" s="108" t="n"/>
      <c r="M58" s="122" t="n"/>
      <c r="N58" s="122" t="n"/>
    </row>
    <row r="59">
      <c r="A59" s="105" t="n"/>
      <c r="B59" s="113" t="n"/>
      <c r="C59" s="109" t="n"/>
      <c r="D59" s="108" t="n"/>
      <c r="E59" s="108" t="n"/>
      <c r="F59" s="108" t="n"/>
      <c r="G59" s="108" t="n"/>
      <c r="H59" s="108" t="n"/>
      <c r="I59" s="108" t="n"/>
      <c r="J59" s="108" t="n"/>
      <c r="K59" s="108" t="n"/>
      <c r="L59" s="108" t="n"/>
      <c r="M59" s="122" t="n"/>
      <c r="N59" s="122" t="n"/>
    </row>
    <row r="60">
      <c r="A60" s="105" t="n"/>
      <c r="B60" s="113" t="n"/>
      <c r="C60" s="109" t="n"/>
      <c r="D60" s="108" t="n"/>
      <c r="E60" s="108" t="n"/>
      <c r="F60" s="108" t="n"/>
      <c r="G60" s="108" t="n"/>
      <c r="H60" s="108" t="n"/>
      <c r="I60" s="108" t="n"/>
      <c r="J60" s="108" t="n"/>
      <c r="K60" s="108" t="n"/>
      <c r="L60" s="108" t="n"/>
      <c r="M60" s="122" t="n"/>
      <c r="N60" s="122" t="n"/>
    </row>
    <row r="61">
      <c r="A61" s="105" t="n"/>
      <c r="B61" s="113" t="n"/>
      <c r="C61" s="109" t="n"/>
      <c r="D61" s="108" t="n"/>
      <c r="E61" s="108" t="n"/>
      <c r="F61" s="108" t="n"/>
      <c r="G61" s="108" t="n"/>
      <c r="H61" s="108" t="n"/>
      <c r="I61" s="108" t="n"/>
      <c r="J61" s="108" t="n"/>
      <c r="K61" s="108" t="n"/>
      <c r="L61" s="108" t="n"/>
      <c r="M61" s="122" t="n"/>
      <c r="N61" s="122" t="n"/>
    </row>
    <row r="62">
      <c r="A62" s="105" t="n"/>
      <c r="B62" s="113" t="n"/>
      <c r="C62" s="109" t="n"/>
      <c r="D62" s="108" t="n"/>
      <c r="E62" s="108" t="n"/>
      <c r="F62" s="108" t="n"/>
      <c r="G62" s="108" t="n"/>
      <c r="H62" s="108" t="n"/>
      <c r="I62" s="108" t="n"/>
      <c r="J62" s="108" t="n"/>
      <c r="K62" s="108" t="n"/>
      <c r="L62" s="108" t="n"/>
      <c r="M62" s="122" t="n"/>
      <c r="N62" s="122" t="n"/>
    </row>
    <row r="63">
      <c r="A63" s="105" t="n"/>
      <c r="B63" s="113" t="n"/>
      <c r="C63" s="109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22" t="n"/>
      <c r="N63" s="122" t="n"/>
    </row>
    <row r="64">
      <c r="A64" s="105" t="n"/>
      <c r="B64" s="112" t="n"/>
      <c r="C64" s="122" t="n"/>
      <c r="D64" s="120" t="n"/>
      <c r="E64" s="120" t="n"/>
      <c r="F64" s="120" t="n"/>
      <c r="G64" s="120" t="n"/>
      <c r="H64" s="120" t="n"/>
      <c r="I64" s="120" t="n"/>
      <c r="J64" s="120" t="n"/>
      <c r="K64" s="120" t="n"/>
      <c r="L64" s="120" t="n"/>
      <c r="M64" s="122" t="n"/>
      <c r="N64" s="122" t="n"/>
    </row>
    <row r="65">
      <c r="A65" s="105" t="n"/>
      <c r="B65" s="110" t="n"/>
      <c r="C65" s="102" t="n"/>
      <c r="D65" s="108" t="n"/>
      <c r="E65" s="120" t="n"/>
      <c r="F65" s="120" t="n"/>
      <c r="G65" s="120" t="n"/>
      <c r="H65" s="120" t="n"/>
      <c r="I65" s="120" t="n"/>
      <c r="J65" s="120" t="n"/>
      <c r="K65" s="120" t="n"/>
      <c r="L65" s="120" t="n"/>
      <c r="M65" s="122" t="n"/>
      <c r="N65" s="122" t="n"/>
    </row>
    <row r="66">
      <c r="A66" s="105" t="n"/>
      <c r="B66" s="113" t="n"/>
      <c r="C66" s="109" t="n"/>
      <c r="D66" s="108" t="n"/>
      <c r="E66" s="108" t="n"/>
      <c r="F66" s="108" t="n"/>
      <c r="G66" s="108" t="n"/>
      <c r="H66" s="108" t="n"/>
      <c r="I66" s="108" t="n"/>
      <c r="J66" s="108" t="n"/>
      <c r="K66" s="108" t="n"/>
      <c r="L66" s="108" t="n"/>
      <c r="M66" s="122" t="n"/>
      <c r="N66" s="122" t="n"/>
    </row>
    <row r="67">
      <c r="A67" s="105" t="n"/>
      <c r="B67" s="113" t="n"/>
      <c r="C67" s="109" t="n"/>
      <c r="D67" s="108" t="n"/>
      <c r="E67" s="108" t="n"/>
      <c r="F67" s="108" t="n"/>
      <c r="G67" s="108" t="n"/>
      <c r="H67" s="108" t="n"/>
      <c r="I67" s="108" t="n"/>
      <c r="J67" s="108" t="n"/>
      <c r="K67" s="108" t="n"/>
      <c r="L67" s="108" t="n"/>
      <c r="M67" s="122" t="n"/>
      <c r="N67" s="122" t="n"/>
    </row>
    <row r="68">
      <c r="A68" s="105" t="n"/>
      <c r="B68" s="113" t="n"/>
      <c r="C68" s="109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22" t="n"/>
      <c r="N68" s="122" t="n"/>
    </row>
    <row r="69">
      <c r="A69" s="105" t="n"/>
      <c r="B69" s="113" t="n"/>
      <c r="C69" s="109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22" t="n"/>
      <c r="N69" s="122" t="n"/>
    </row>
    <row r="70">
      <c r="A70" s="105" t="n"/>
      <c r="B70" s="112" t="n"/>
      <c r="C70" s="102" t="n"/>
      <c r="D70" s="120" t="n"/>
      <c r="E70" s="120" t="n"/>
      <c r="F70" s="120" t="n"/>
      <c r="G70" s="120" t="n"/>
      <c r="H70" s="120" t="n"/>
      <c r="I70" s="120" t="n"/>
      <c r="J70" s="120" t="n"/>
      <c r="K70" s="120" t="n"/>
      <c r="L70" s="120" t="n"/>
      <c r="M70" s="122" t="n"/>
      <c r="N70" s="122" t="n"/>
    </row>
    <row r="71">
      <c r="A71" s="105" t="n"/>
      <c r="B71" s="112" t="n"/>
      <c r="C71" s="102" t="n"/>
      <c r="D71" s="120" t="n"/>
      <c r="E71" s="120" t="n"/>
      <c r="F71" s="120" t="n"/>
      <c r="G71" s="120" t="n"/>
      <c r="H71" s="120" t="n"/>
      <c r="I71" s="120" t="n"/>
      <c r="J71" s="120" t="n"/>
      <c r="K71" s="120" t="n"/>
      <c r="L71" s="120" t="n"/>
      <c r="M71" s="122" t="n"/>
      <c r="N71" s="122" t="n"/>
    </row>
    <row r="72">
      <c r="A72" s="105" t="n"/>
      <c r="B72" s="112" t="n"/>
      <c r="C72" s="102" t="n"/>
      <c r="D72" s="120" t="n"/>
      <c r="E72" s="120" t="n"/>
      <c r="F72" s="120" t="n"/>
      <c r="G72" s="120" t="n"/>
      <c r="H72" s="120" t="n"/>
      <c r="I72" s="120" t="n"/>
      <c r="J72" s="120" t="n"/>
      <c r="K72" s="120" t="n"/>
      <c r="L72" s="120" t="n"/>
      <c r="M72" s="122" t="n"/>
      <c r="N72" s="122" t="n"/>
    </row>
    <row r="73">
      <c r="A73" s="105" t="n"/>
      <c r="B73" s="113" t="n"/>
      <c r="C73" s="109" t="n"/>
      <c r="D73" s="120" t="n"/>
      <c r="E73" s="120" t="n"/>
      <c r="F73" s="120" t="n"/>
      <c r="G73" s="120" t="n"/>
      <c r="H73" s="120" t="n"/>
      <c r="I73" s="120" t="n"/>
      <c r="J73" s="120" t="n"/>
      <c r="K73" s="120" t="n"/>
      <c r="L73" s="120" t="n"/>
      <c r="M73" s="122" t="n"/>
      <c r="N73" s="122" t="n"/>
    </row>
    <row r="74">
      <c r="A74" s="105" t="n"/>
      <c r="B74" s="113" t="n"/>
      <c r="C74" s="122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22" t="n"/>
      <c r="N74" s="122" t="n"/>
    </row>
    <row r="75">
      <c r="A75" s="105" t="n"/>
      <c r="B75" s="113" t="n"/>
      <c r="C75" s="122" t="n"/>
      <c r="D75" s="120" t="n"/>
      <c r="E75" s="113" t="n"/>
      <c r="F75" s="122" t="n"/>
      <c r="G75" s="122" t="n"/>
      <c r="H75" s="122" t="n"/>
      <c r="I75" s="122" t="n"/>
      <c r="J75" s="122" t="n"/>
      <c r="K75" s="109" t="n"/>
      <c r="L75" s="109" t="n"/>
      <c r="M75" s="122" t="n"/>
      <c r="N75" s="122" t="n"/>
    </row>
    <row r="76">
      <c r="A76" s="113" t="n"/>
      <c r="B76" s="113" t="n"/>
      <c r="C76" s="113" t="n"/>
      <c r="D76" s="108" t="n"/>
      <c r="E76" s="112" t="n"/>
      <c r="F76" s="112" t="n"/>
      <c r="G76" s="112" t="n"/>
      <c r="H76" s="112" t="n"/>
      <c r="I76" s="112" t="n"/>
      <c r="J76" s="120" t="n"/>
      <c r="K76" s="120" t="n"/>
      <c r="L76" s="120" t="n"/>
      <c r="M76" s="122" t="n"/>
      <c r="N76" s="122" t="n"/>
    </row>
    <row r="77">
      <c r="A77" s="113" t="n"/>
      <c r="B77" s="113" t="n"/>
      <c r="C77" s="113" t="n"/>
      <c r="D77" s="115" t="n"/>
      <c r="E77" s="113" t="n"/>
      <c r="F77" s="113" t="n"/>
      <c r="G77" s="113" t="n"/>
      <c r="H77" s="113" t="n"/>
      <c r="I77" s="113" t="n"/>
      <c r="J77" s="108" t="n"/>
      <c r="K77" s="108" t="n"/>
      <c r="L77" s="108" t="n"/>
      <c r="M77" s="122" t="n"/>
      <c r="N77" s="122" t="n"/>
    </row>
    <row r="78">
      <c r="A78" s="113" t="n"/>
      <c r="B78" s="113" t="n"/>
      <c r="C78" s="113" t="n"/>
      <c r="D78" s="113" t="n"/>
      <c r="E78" s="113" t="n"/>
      <c r="F78" s="113" t="n"/>
      <c r="G78" s="113" t="n"/>
      <c r="H78" s="113" t="n"/>
      <c r="I78" s="113" t="n"/>
      <c r="J78" s="108" t="n"/>
      <c r="K78" s="108" t="n"/>
      <c r="L78" s="108" t="n"/>
      <c r="M78" s="122" t="n"/>
      <c r="N78" s="122" t="n"/>
    </row>
    <row r="79">
      <c r="A79" s="113" t="n"/>
      <c r="B79" s="113" t="n"/>
      <c r="C79" s="113" t="n"/>
      <c r="D79" s="116" t="n"/>
      <c r="E79" s="113" t="n"/>
      <c r="F79" s="113" t="n"/>
      <c r="G79" s="113" t="n"/>
      <c r="H79" s="113" t="n"/>
      <c r="I79" s="113" t="n"/>
      <c r="J79" s="113" t="n"/>
      <c r="K79" s="113" t="n"/>
      <c r="L79" s="113" t="n"/>
      <c r="M79" s="122" t="n"/>
      <c r="N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  <c r="J80" s="122" t="n"/>
      <c r="K80" s="122" t="n"/>
      <c r="L80" s="122" t="n"/>
      <c r="M80" s="122" t="n"/>
      <c r="N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  <c r="I81" s="122" t="n"/>
      <c r="J81" s="122" t="n"/>
      <c r="K81" s="122" t="n"/>
      <c r="L81" s="122" t="n"/>
      <c r="M81" s="122" t="n"/>
      <c r="N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  <c r="J82" s="122" t="n"/>
      <c r="K82" s="122" t="n"/>
      <c r="L82" s="122" t="n"/>
      <c r="M82" s="122" t="n"/>
      <c r="N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5"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  <mergeCell ref="A1:M1"/>
    <mergeCell ref="A2:M2"/>
    <mergeCell ref="A3:M3"/>
    <mergeCell ref="A5:M5"/>
    <mergeCell ref="A6:M6"/>
  </mergeCells>
  <pageMargins left="0.5" right="0.12" top="0.32" bottom="0.19" header="0.3" footer="0.3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topLeftCell="A4" workbookViewId="0">
      <selection activeCell="J41" sqref="J41"/>
    </sheetView>
  </sheetViews>
  <sheetFormatPr baseColWidth="10" defaultColWidth="8.83203125" defaultRowHeight="15"/>
  <cols>
    <col width="5.33203125" customWidth="1" style="122" min="1" max="1"/>
    <col width="25.33203125" customWidth="1" style="122" min="2" max="2"/>
    <col width="23.33203125" customWidth="1" style="122" min="3" max="3"/>
    <col width="13.83203125" customWidth="1" style="122" min="4" max="4"/>
    <col width="11.33203125" customWidth="1" style="122" min="5" max="5"/>
    <col width="11.1640625" customWidth="1" style="122" min="6" max="6"/>
    <col width="13.16406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n"/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 xml:space="preserve">DAFTAR PEMBAYARAN DPLK </t>
        </is>
      </c>
    </row>
    <row r="6">
      <c r="A6" s="129" t="inlineStr">
        <is>
          <t>BULAN Juli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TUNJANGAN DPLK</t>
        </is>
      </c>
      <c r="F8" s="123" t="inlineStr">
        <is>
          <t>PEGAWAI</t>
        </is>
      </c>
      <c r="G8" s="123" t="inlineStr">
        <is>
          <t>TOTAL BIAYA DPLK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 t="n">
        <v>555000</v>
      </c>
      <c r="F12" s="140" t="n">
        <v>277500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 t="n">
        <v>565000</v>
      </c>
      <c r="F14" s="140" t="n">
        <v>282500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225000</v>
      </c>
      <c r="F15" s="140" t="n">
        <v>112500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 t="n">
        <v>465000</v>
      </c>
      <c r="F16" s="140" t="n">
        <v>232500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 t="n">
        <v>705000</v>
      </c>
      <c r="F18" s="140" t="n">
        <v>352500</v>
      </c>
      <c r="G18" s="140">
        <f>E18 + 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>
        <v>0</v>
      </c>
      <c r="F20" s="140" t="n">
        <v>0</v>
      </c>
      <c r="G20" s="140">
        <f>E20 + 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 t="n">
        <v>565000</v>
      </c>
      <c r="F21" s="140" t="n">
        <v>282500</v>
      </c>
      <c r="G21" s="140">
        <f>E21 + 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 t="n">
        <v>225000</v>
      </c>
      <c r="F22" s="140" t="n">
        <v>112500</v>
      </c>
      <c r="G22" s="140">
        <f>E22 + 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 t="n">
        <v>445000</v>
      </c>
      <c r="F24" s="140" t="n">
        <v>222500</v>
      </c>
      <c r="G24" s="140">
        <f>E24 + 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 t="n">
        <v>375000</v>
      </c>
      <c r="F25" s="140" t="n">
        <v>187500</v>
      </c>
      <c r="G25" s="140">
        <f>E25 + 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 t="n">
        <v>375000</v>
      </c>
      <c r="F26" s="140" t="n">
        <v>187500</v>
      </c>
      <c r="G26" s="140">
        <f>E26 + 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 t="n">
        <v>575000</v>
      </c>
      <c r="F27" s="140" t="n">
        <v>287500</v>
      </c>
      <c r="G27" s="140">
        <f>E27 + 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 t="n">
        <v>562892</v>
      </c>
      <c r="F28" s="140" t="n">
        <v>281446</v>
      </c>
      <c r="G28" s="140">
        <f>E28 + 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 t="n">
        <v>376516</v>
      </c>
      <c r="F29" s="140" t="n">
        <v>188258</v>
      </c>
      <c r="G29" s="140">
        <f>E29 + 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>
        <v>0</v>
      </c>
      <c r="F30" s="140" t="n">
        <v>0</v>
      </c>
      <c r="G30" s="140">
        <f>E30 + 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 t="n">
        <v>615000</v>
      </c>
      <c r="F31" s="140" t="n">
        <v>307500</v>
      </c>
      <c r="G31" s="140">
        <f>E31 + 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 t="n">
        <v>525000</v>
      </c>
      <c r="F32" s="140" t="n">
        <v>262500</v>
      </c>
      <c r="G32" s="140">
        <f>E32 + 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 t="n">
        <v>225000</v>
      </c>
      <c r="F33" s="140" t="n">
        <v>112500</v>
      </c>
      <c r="G33" s="140">
        <f>E33 + 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 t="n">
        <v>525000</v>
      </c>
      <c r="F34" s="140" t="n">
        <v>262500</v>
      </c>
      <c r="G34" s="140">
        <f>E34 + 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 t="n">
        <v>515000</v>
      </c>
      <c r="F35" s="140" t="n">
        <v>257500</v>
      </c>
      <c r="G35" s="140">
        <f>E35 + F35</f>
        <v/>
      </c>
    </row>
    <row r="36">
      <c r="A36" s="51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22">
        <f>SUM(G10:G35)</f>
        <v/>
      </c>
    </row>
    <row r="37">
      <c r="A37" s="98" t="n"/>
      <c r="B37" s="98" t="n"/>
      <c r="C37" s="98" t="n"/>
      <c r="D37" s="41" t="n"/>
      <c r="E37" s="58">
        <f>'[1]Daftar Gaji'!H36</f>
        <v/>
      </c>
      <c r="F37" s="58">
        <f>'[1]Daftar Gaji'!Q36</f>
        <v/>
      </c>
      <c r="G37" s="59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6" t="n"/>
      <c r="J38" s="108" t="n"/>
      <c r="K38" s="130" t="n"/>
    </row>
    <row r="39">
      <c r="A39" s="95" t="n"/>
      <c r="B39" s="95" t="n"/>
      <c r="C39" s="95" t="n"/>
      <c r="D39" s="129" t="n"/>
      <c r="E39" s="96" t="n"/>
      <c r="F39" s="95" t="n"/>
      <c r="G39" s="95" t="n"/>
      <c r="J39" s="2" t="n"/>
      <c r="K39" s="130" t="n"/>
    </row>
    <row r="40">
      <c r="A40" s="95" t="n"/>
      <c r="B40" s="95" t="n"/>
      <c r="C40" s="95" t="n"/>
      <c r="D40" s="95" t="n"/>
      <c r="E40" s="96" t="n"/>
      <c r="F40" s="95" t="n"/>
      <c r="G40" s="95" t="n"/>
      <c r="J40" s="2" t="n"/>
      <c r="K40" s="130" t="n"/>
    </row>
    <row r="41">
      <c r="A41" s="95" t="n"/>
      <c r="B41" s="95" t="n"/>
      <c r="C41" s="95" t="n"/>
      <c r="D41" s="95" t="n"/>
      <c r="E41" s="98" t="n"/>
      <c r="F41" s="95" t="n"/>
      <c r="G41" s="95" t="n"/>
      <c r="J41" s="2" t="n"/>
      <c r="K41" s="130" t="n"/>
    </row>
    <row r="42">
      <c r="A42" s="95" t="n"/>
      <c r="B42" s="95" t="n"/>
      <c r="C42" s="95" t="n"/>
      <c r="D42" s="95" t="n"/>
      <c r="E42" s="129" t="n"/>
      <c r="J42" s="108" t="n"/>
      <c r="K42" s="130" t="n"/>
    </row>
    <row r="43">
      <c r="A43" s="95" t="n"/>
      <c r="B43" s="95" t="n"/>
      <c r="C43" s="95" t="n"/>
      <c r="D43" s="95" t="n"/>
      <c r="E43" s="95" t="n"/>
      <c r="F43" s="95" t="n"/>
      <c r="G43" s="95" t="n"/>
      <c r="J43" s="108" t="n"/>
      <c r="K43" s="130" t="n"/>
    </row>
    <row r="44">
      <c r="A44" s="95" t="n"/>
      <c r="B44" s="95" t="n"/>
      <c r="C44" s="95" t="n"/>
      <c r="D44" s="95" t="inlineStr">
        <is>
          <t xml:space="preserve"> </t>
        </is>
      </c>
      <c r="E44" s="95" t="n"/>
      <c r="F44" s="95" t="n"/>
      <c r="G44" s="95" t="n"/>
      <c r="J44" s="108" t="n"/>
      <c r="K44" s="130" t="n"/>
    </row>
    <row r="45">
      <c r="A45" s="95" t="n"/>
      <c r="B45" s="95" t="n"/>
      <c r="C45" s="95" t="n"/>
      <c r="D45" s="95" t="n"/>
      <c r="E45" s="95" t="n"/>
      <c r="F45" s="95" t="n"/>
      <c r="G45" s="95" t="n"/>
      <c r="J45" s="108" t="n"/>
      <c r="K45" s="130" t="n"/>
    </row>
    <row r="46">
      <c r="A46" s="122" t="n"/>
      <c r="B46" s="122" t="n"/>
      <c r="C46" s="122" t="n"/>
      <c r="D46" s="122" t="n"/>
      <c r="E46" s="122" t="n"/>
      <c r="F46" s="122" t="n"/>
      <c r="J46" s="108" t="n"/>
      <c r="K46" s="130" t="n"/>
    </row>
    <row r="47">
      <c r="A47" s="112" t="n"/>
      <c r="B47" s="122" t="n"/>
      <c r="C47" s="122" t="n"/>
      <c r="D47" s="122" t="n"/>
      <c r="E47" s="122" t="n"/>
      <c r="F47" s="122" t="n"/>
      <c r="J47" s="108" t="n"/>
      <c r="K47" s="130" t="n"/>
    </row>
    <row r="48">
      <c r="A48" s="112" t="n"/>
      <c r="B48" s="122" t="n"/>
      <c r="C48" s="122" t="n"/>
      <c r="D48" s="122" t="n"/>
      <c r="E48" s="122" t="n"/>
      <c r="F48" s="122" t="n"/>
      <c r="J48" s="108" t="n"/>
      <c r="K48" s="130" t="n"/>
    </row>
    <row r="49">
      <c r="A49" s="103" t="n"/>
      <c r="B49" s="103" t="n"/>
      <c r="C49" s="103" t="n"/>
      <c r="D49" s="103" t="n"/>
      <c r="E49" s="103" t="n"/>
      <c r="F49" s="103" t="n"/>
      <c r="J49" s="108" t="n"/>
      <c r="K49" s="130" t="n"/>
    </row>
    <row r="50" ht="16" customHeight="1" s="16">
      <c r="A50" s="122" t="n"/>
      <c r="B50" s="122" t="n"/>
      <c r="C50" s="122" t="n"/>
      <c r="D50" s="122" t="n"/>
      <c r="J50" s="108" t="n"/>
      <c r="K50" s="130" t="n"/>
    </row>
    <row r="51" ht="16" customHeight="1" s="16">
      <c r="E51" s="104" t="n"/>
      <c r="F51" s="104" t="n"/>
      <c r="J51" s="108" t="n"/>
      <c r="K51" s="130" t="n"/>
    </row>
    <row r="52">
      <c r="A52" s="105" t="n"/>
      <c r="B52" s="113" t="n"/>
      <c r="C52" s="107" t="n"/>
      <c r="D52" s="108" t="n"/>
      <c r="E52" s="108" t="n"/>
      <c r="F52" s="108" t="n"/>
      <c r="J52" s="108" t="n"/>
      <c r="K52" s="130" t="n"/>
    </row>
    <row r="53">
      <c r="A53" s="105" t="n"/>
      <c r="B53" s="113" t="n"/>
      <c r="C53" s="109" t="n"/>
      <c r="D53" s="108" t="n"/>
      <c r="E53" s="108" t="n"/>
      <c r="F53" s="108" t="n"/>
      <c r="J53" s="108" t="n"/>
      <c r="K53" s="130" t="n"/>
    </row>
    <row r="54" ht="16" customHeight="1" s="16">
      <c r="A54" s="105" t="n"/>
      <c r="B54" s="113" t="n"/>
      <c r="C54" s="109" t="n"/>
      <c r="D54" s="108" t="n"/>
      <c r="E54" s="108" t="n"/>
      <c r="F54" s="108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  <c r="I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  <c r="I62" s="122" t="n"/>
    </row>
    <row r="63">
      <c r="A63" s="105" t="n"/>
      <c r="B63" s="113" t="n"/>
      <c r="C63" s="113" t="n"/>
      <c r="D63" s="108" t="n"/>
      <c r="E63" s="108" t="n"/>
      <c r="F63" s="108" t="n"/>
      <c r="G63" s="122" t="n"/>
      <c r="H63" s="122" t="n"/>
      <c r="I63" s="122" t="n"/>
    </row>
    <row r="64">
      <c r="A64" s="105" t="n"/>
      <c r="B64" s="102" t="n"/>
      <c r="C64" s="122" t="n"/>
      <c r="D64" s="120" t="n"/>
      <c r="E64" s="120" t="n"/>
      <c r="F64" s="120" t="n"/>
      <c r="G64" s="122" t="n"/>
      <c r="H64" s="122" t="n"/>
      <c r="I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  <c r="I72" s="122" t="n"/>
    </row>
    <row r="73">
      <c r="A73" s="105" t="n"/>
      <c r="B73" s="113" t="n"/>
      <c r="C73" s="113" t="n"/>
      <c r="D73" s="120" t="n"/>
      <c r="E73" s="120" t="n"/>
      <c r="F73" s="120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0" t="n"/>
      <c r="F74" s="120" t="n"/>
      <c r="G74" s="122" t="n"/>
      <c r="H74" s="122" t="n"/>
      <c r="I74" s="122" t="n"/>
    </row>
    <row r="75">
      <c r="A75" s="105" t="n"/>
      <c r="B75" s="109" t="n"/>
      <c r="C75" s="122" t="n"/>
      <c r="D75" s="120" t="n"/>
      <c r="E75" s="109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  <c r="I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  <c r="I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  <c r="I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  <c r="I79" s="122" t="n"/>
    </row>
    <row r="80"/>
    <row r="81">
      <c r="D81" s="11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9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10" sqref="I10"/>
    </sheetView>
  </sheetViews>
  <sheetFormatPr baseColWidth="10" defaultColWidth="8.83203125" defaultRowHeight="15"/>
  <cols>
    <col width="10" customWidth="1" style="16" min="2" max="2"/>
    <col width="10.6640625" customWidth="1" style="16" min="3" max="3"/>
    <col width="11.5" customWidth="1" style="16" min="6" max="6"/>
    <col width="11.5" customWidth="1" style="16" min="8" max="8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123" t="inlineStr">
        <is>
          <t>NO</t>
        </is>
      </c>
      <c r="B4" s="123" t="inlineStr">
        <is>
          <t>N A M A</t>
        </is>
      </c>
      <c r="C4" s="133" t="inlineStr">
        <is>
          <t>UMK</t>
        </is>
      </c>
      <c r="D4" s="123" t="inlineStr">
        <is>
          <t>BPJS</t>
        </is>
      </c>
      <c r="E4" s="138" t="n"/>
      <c r="F4" s="138" t="n"/>
      <c r="G4" s="137" t="n"/>
      <c r="H4" s="123" t="inlineStr">
        <is>
          <t>TOTAL TUNJANGAN</t>
        </is>
      </c>
      <c r="I4" s="123" t="inlineStr">
        <is>
          <t>PEGAWAI</t>
        </is>
      </c>
      <c r="J4" s="137" t="n"/>
      <c r="K4" s="123" t="inlineStr">
        <is>
          <t>TOTAL PEGAWAI</t>
        </is>
      </c>
      <c r="L4" s="123" t="inlineStr">
        <is>
          <t>TOTAL BIAYA BPJS TK</t>
        </is>
      </c>
    </row>
    <row r="5">
      <c r="A5" s="136" t="n"/>
      <c r="B5" s="136" t="n"/>
      <c r="C5" s="136" t="n"/>
      <c r="D5" s="123" t="inlineStr">
        <is>
          <t>JKK</t>
        </is>
      </c>
      <c r="E5" s="123" t="inlineStr">
        <is>
          <t>JKM</t>
        </is>
      </c>
      <c r="F5" s="123" t="inlineStr">
        <is>
          <t>JHT TK</t>
        </is>
      </c>
      <c r="G5" s="123" t="inlineStr">
        <is>
          <t>JP</t>
        </is>
      </c>
      <c r="H5" s="136" t="n"/>
      <c r="I5" s="123" t="inlineStr">
        <is>
          <t>JHT TK</t>
        </is>
      </c>
      <c r="J5" s="123" t="inlineStr">
        <is>
          <t>JP</t>
        </is>
      </c>
      <c r="K5" s="136" t="n"/>
      <c r="L5" s="136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98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8939700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123" t="inlineStr">
        <is>
          <t>NO</t>
        </is>
      </c>
      <c r="B12" s="123" t="inlineStr">
        <is>
          <t>N A M A</t>
        </is>
      </c>
      <c r="C12" s="133" t="inlineStr">
        <is>
          <t>UMK</t>
        </is>
      </c>
      <c r="D12" s="123" t="inlineStr">
        <is>
          <t>TUNJANGAN</t>
        </is>
      </c>
      <c r="E12" s="133" t="inlineStr">
        <is>
          <t>PRIBADI</t>
        </is>
      </c>
      <c r="F12" s="133" t="inlineStr">
        <is>
          <t>TOTAL</t>
        </is>
      </c>
    </row>
    <row r="13">
      <c r="A13" s="136" t="n"/>
      <c r="B13" s="136" t="n"/>
      <c r="C13" s="136" t="n"/>
      <c r="D13" s="136" t="n"/>
      <c r="E13" s="136" t="n"/>
      <c r="F13" s="136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opLeftCell="A4" workbookViewId="0">
      <selection activeCell="B21" sqref="B21"/>
    </sheetView>
  </sheetViews>
  <sheetFormatPr baseColWidth="10" defaultRowHeight="15"/>
  <cols>
    <col width="5" customWidth="1" style="122" min="1" max="1"/>
    <col width="28.5" customWidth="1" style="122" min="2" max="2"/>
    <col hidden="1" width="21.33203125" customWidth="1" style="122" min="3" max="4"/>
    <col width="32.5" customWidth="1" style="122" min="5" max="5"/>
    <col width="20.33203125" customWidth="1" style="122" min="6" max="6"/>
    <col width="13.83203125" customWidth="1" style="130" min="7" max="7"/>
    <col width="13.33203125" customWidth="1" style="130" min="8" max="8"/>
    <col width="10.33203125" customWidth="1" style="130" min="9" max="9"/>
    <col width="15" customWidth="1" style="130" min="10" max="10"/>
    <col width="11.1640625" customWidth="1" style="130" min="11" max="12"/>
    <col width="15.33203125" customWidth="1" style="130" min="13" max="13"/>
    <col width="14.33203125" customWidth="1" style="130" min="14" max="14"/>
    <col hidden="1" width="14.1640625" customWidth="1" style="130" min="15" max="15"/>
    <col hidden="1" width="12.1640625" customWidth="1" style="130" min="16" max="17"/>
    <col hidden="1" width="11.1640625" customWidth="1" style="130" min="18" max="18"/>
    <col hidden="1" width="13.83203125" customWidth="1" style="130" min="19" max="20"/>
    <col hidden="1" width="17.1640625" customWidth="1" style="130" min="21" max="21"/>
    <col hidden="1" width="16.5" customWidth="1" style="130" min="22" max="22"/>
  </cols>
  <sheetData>
    <row r="1" hidden="1" s="16">
      <c r="A1" s="121" t="inlineStr">
        <is>
          <t xml:space="preserve">Lampiran Memo Nomor : 398/M/SDM/YKP-bjb/VI/2019 </t>
        </is>
      </c>
      <c r="P1" s="130" t="inlineStr">
        <is>
          <t xml:space="preserve"> </t>
        </is>
      </c>
      <c r="W1" s="130" t="n"/>
    </row>
    <row r="2" hidden="1" s="16">
      <c r="A2" s="121" t="inlineStr">
        <is>
          <t>Tanggal : 24 Juni 2019</t>
        </is>
      </c>
      <c r="W2" s="130" t="n"/>
    </row>
    <row r="3" hidden="1" s="16">
      <c r="A3" s="121" t="inlineStr">
        <is>
          <t>Perihal : Pembayaran Gaji Pegawai YKP bank bjb Bulan Juni 2019</t>
        </is>
      </c>
      <c r="W3" s="130" t="n"/>
    </row>
    <row r="4">
      <c r="A4" s="102" t="n"/>
      <c r="B4" s="102" t="n"/>
      <c r="C4" s="102" t="n"/>
      <c r="D4" s="102" t="n"/>
      <c r="E4" s="102" t="n"/>
      <c r="F4" s="102" t="n"/>
      <c r="G4" s="114" t="n"/>
      <c r="W4" s="130" t="n"/>
    </row>
    <row r="5" ht="15" customHeight="1" s="16">
      <c r="A5" s="129" t="inlineStr">
        <is>
          <t>DAFTAR GAJI PEGAWAI</t>
        </is>
      </c>
    </row>
    <row r="6">
      <c r="A6" s="129" t="inlineStr">
        <is>
          <t>BULAN Juli 2020 PEGAWAI YKP bank bjb</t>
        </is>
      </c>
    </row>
    <row r="7">
      <c r="W7" s="122" t="n"/>
    </row>
    <row r="8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5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5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6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5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7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30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E39+F39</f>
        <v/>
      </c>
      <c r="J39" s="75" t="n"/>
      <c r="K39" s="75" t="n"/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E40+F40</f>
        <v/>
      </c>
      <c r="K40" s="77" t="n"/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E41+F41</f>
        <v/>
      </c>
      <c r="K41" s="39" t="n"/>
      <c r="L41" s="39" t="n"/>
      <c r="M41" s="39" t="n"/>
      <c r="S41" s="41" t="n"/>
      <c r="T41" s="39" t="n"/>
      <c r="U41" s="39" t="n"/>
    </row>
    <row r="42"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  <mergeCell ref="G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"/>
  <sheetViews>
    <sheetView topLeftCell="A4" workbookViewId="0">
      <selection activeCell="C19" sqref="C19"/>
    </sheetView>
  </sheetViews>
  <sheetFormatPr baseColWidth="10" defaultColWidth="8.83203125" defaultRowHeight="15"/>
  <cols>
    <col width="5.33203125" customWidth="1" style="122" min="1" max="1"/>
    <col width="30.1640625" customWidth="1" style="122" min="2" max="2"/>
    <col width="20.5" customWidth="1" style="122" min="3" max="3"/>
    <col width="14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 xml:space="preserve">DAFTAR PEMINDAH BUKUAN GAJI </t>
        </is>
      </c>
    </row>
    <row r="6">
      <c r="A6" s="129" t="inlineStr">
        <is>
          <t>BULAN Juli 2020 PEGAWAI YKP bank bjb</t>
        </is>
      </c>
    </row>
    <row r="7" ht="11.25" customHeight="1" s="16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NO REKENING</t>
        </is>
      </c>
      <c r="D8" s="123" t="inlineStr">
        <is>
          <t>GAJI BERSIH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0064634267100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0013210261908</t>
        </is>
      </c>
      <c r="D20" s="140">
        <f>'POTONGAN GAJI PEGAWAI'!V20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0020836997100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0060087482100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0086422999100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0023593238100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0013354510101</t>
        </is>
      </c>
      <c r="D25" s="140">
        <f>'POTONGAN GAJI PEGAWAI'!V25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0026027217100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0020788021100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0022572970100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0009310231101</t>
        </is>
      </c>
      <c r="D29" s="140">
        <f>'POTONGAN GAJI PEGAWAI'!V29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0006023010100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0020951257100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0009388133100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0088380576100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0014044876100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0022131680101</t>
        </is>
      </c>
      <c r="D35" s="140">
        <f>'POTONGAN GAJI PEGAWAI'!V35</f>
        <v/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122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  <c r="F40" s="122" t="n"/>
      <c r="G40" s="122" t="n"/>
      <c r="H40" s="122" t="n"/>
      <c r="I40" s="122" t="n"/>
    </row>
    <row r="41">
      <c r="A41" s="95" t="n"/>
      <c r="B41" s="95" t="n"/>
      <c r="C41" s="98" t="n"/>
      <c r="D41" s="95" t="n"/>
      <c r="E41" s="95" t="n"/>
      <c r="F41" s="122" t="n"/>
      <c r="G41" s="122" t="n"/>
      <c r="H41" s="122" t="n"/>
      <c r="I41" s="122" t="n"/>
    </row>
    <row r="42">
      <c r="A42" s="95" t="n"/>
      <c r="B42" s="95" t="n"/>
      <c r="C42" s="118" t="n"/>
      <c r="D42" s="122" t="n"/>
      <c r="E42" s="122" t="n"/>
      <c r="F42" s="122" t="n"/>
      <c r="G42" s="122" t="n"/>
      <c r="H42" s="122" t="n"/>
      <c r="I42" s="122" t="n"/>
    </row>
    <row r="43">
      <c r="A43" s="95" t="n"/>
      <c r="B43" s="122" t="n"/>
      <c r="C43" s="95" t="n"/>
      <c r="D43" s="95" t="n"/>
      <c r="E43" s="122" t="n"/>
      <c r="F43" s="122" t="n"/>
      <c r="G43" s="122" t="n"/>
      <c r="H43" s="122" t="n"/>
      <c r="I43" s="122" t="n"/>
    </row>
    <row r="44">
      <c r="A44" s="95" t="n"/>
      <c r="B44" s="122" t="n"/>
      <c r="C44" s="95" t="n"/>
      <c r="D44" s="95" t="n"/>
      <c r="E44" s="122" t="n"/>
      <c r="F44" s="122" t="n"/>
      <c r="G44" s="122" t="n"/>
      <c r="H44" s="122" t="n"/>
      <c r="I44" s="122" t="n"/>
    </row>
    <row r="45">
      <c r="A45" s="95" t="n"/>
      <c r="B45" s="122" t="n"/>
      <c r="C45" s="95" t="n"/>
      <c r="D45" s="95" t="n"/>
      <c r="E45" s="122" t="n"/>
      <c r="F45" s="122" t="n"/>
      <c r="G45" s="122" t="n"/>
      <c r="H45" s="122" t="n"/>
      <c r="I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</row>
    <row r="47">
      <c r="A47" s="112" t="n"/>
      <c r="B47" s="122" t="n"/>
      <c r="C47" s="122" t="n"/>
      <c r="D47" s="102" t="n"/>
      <c r="E47" s="122" t="n"/>
      <c r="F47" s="122" t="n"/>
      <c r="G47" s="122" t="n"/>
      <c r="H47" s="122" t="n"/>
      <c r="I47" s="122" t="n"/>
    </row>
    <row r="48">
      <c r="A48" s="112" t="n"/>
      <c r="B48" s="122" t="n"/>
      <c r="C48" s="122" t="n"/>
      <c r="D48" s="102" t="n"/>
      <c r="E48" s="122" t="n"/>
      <c r="F48" s="122" t="n"/>
      <c r="G48" s="122" t="n"/>
      <c r="H48" s="122" t="n"/>
      <c r="I48" s="122" t="n"/>
    </row>
    <row r="49">
      <c r="A49" s="103" t="n"/>
      <c r="B49" s="103" t="n"/>
      <c r="C49" s="103" t="n"/>
      <c r="D49" s="104" t="n"/>
      <c r="E49" s="122" t="n"/>
      <c r="F49" s="122" t="n"/>
      <c r="G49" s="122" t="n"/>
      <c r="H49" s="122" t="n"/>
      <c r="I49" s="122" t="n"/>
    </row>
    <row r="50">
      <c r="A50" s="122" t="n"/>
      <c r="B50" s="122" t="n"/>
      <c r="C50" s="122" t="n"/>
      <c r="D50" s="104" t="n"/>
      <c r="E50" s="122" t="n"/>
      <c r="F50" s="122" t="n"/>
      <c r="G50" s="122" t="n"/>
      <c r="H50" s="122" t="n"/>
      <c r="I50" s="122" t="n"/>
    </row>
    <row r="51">
      <c r="A51" s="122" t="n"/>
      <c r="B51" s="122" t="n"/>
      <c r="C51" s="122" t="n"/>
      <c r="D51" s="104" t="n"/>
      <c r="E51" s="122" t="n"/>
      <c r="F51" s="122" t="n"/>
      <c r="G51" s="122" t="n"/>
      <c r="H51" s="122" t="n"/>
      <c r="I51" s="122" t="n"/>
    </row>
    <row r="52">
      <c r="A52" s="105" t="n"/>
      <c r="B52" s="113" t="n"/>
      <c r="C52" s="107" t="n"/>
      <c r="D52" s="108" t="n"/>
      <c r="E52" s="122" t="n"/>
      <c r="F52" s="122" t="n"/>
      <c r="G52" s="122" t="n"/>
      <c r="H52" s="122" t="n"/>
      <c r="I52" s="122" t="n"/>
    </row>
    <row r="53">
      <c r="A53" s="105" t="n"/>
      <c r="B53" s="113" t="n"/>
      <c r="C53" s="109" t="n"/>
      <c r="D53" s="108" t="n"/>
      <c r="E53" s="122" t="n"/>
      <c r="F53" s="122" t="n"/>
      <c r="G53" s="122" t="n"/>
      <c r="H53" s="122" t="n"/>
      <c r="I53" s="122" t="n"/>
    </row>
    <row r="54">
      <c r="A54" s="105" t="n"/>
      <c r="B54" s="113" t="n"/>
      <c r="C54" s="109" t="n"/>
      <c r="D54" s="108" t="n"/>
      <c r="E54" s="122" t="n"/>
      <c r="F54" s="122" t="n"/>
      <c r="G54" s="122" t="n"/>
      <c r="H54" s="122" t="n"/>
      <c r="I54" s="122" t="n"/>
    </row>
    <row r="55">
      <c r="A55" s="105" t="n"/>
      <c r="B55" s="113" t="n"/>
      <c r="C55" s="109" t="n"/>
      <c r="D55" s="108" t="n"/>
      <c r="E55" s="122" t="n"/>
      <c r="F55" s="122" t="n"/>
      <c r="G55" s="122" t="n"/>
      <c r="H55" s="122" t="n"/>
      <c r="I55" s="122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  <c r="I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</row>
    <row r="86">
      <c r="A86" s="122" t="n"/>
      <c r="B86" s="122" t="n"/>
      <c r="C86" s="122" t="n"/>
      <c r="D86" s="122" t="n"/>
      <c r="E86" s="122" t="n"/>
      <c r="F86" s="122" t="n"/>
      <c r="G86" s="122" t="n"/>
      <c r="H86" s="122" t="n"/>
      <c r="I86" s="122" t="n"/>
    </row>
    <row r="87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</row>
    <row r="88">
      <c r="A88" s="122" t="n"/>
      <c r="B88" s="122" t="n"/>
      <c r="C88" s="122" t="n"/>
      <c r="D88" s="122" t="n"/>
      <c r="E88" s="122" t="n"/>
      <c r="F88" s="122" t="n"/>
      <c r="G88" s="122" t="n"/>
      <c r="H88" s="122" t="n"/>
      <c r="I88" s="122" t="n"/>
    </row>
    <row r="89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</row>
    <row r="90">
      <c r="A90" s="122" t="n"/>
      <c r="B90" s="122" t="n"/>
      <c r="C90" s="122" t="n"/>
      <c r="D90" s="122" t="n"/>
      <c r="E90" s="122" t="n"/>
      <c r="F90" s="122" t="n"/>
      <c r="G90" s="122" t="n"/>
      <c r="H90" s="122" t="n"/>
      <c r="I90" s="122" t="n"/>
    </row>
    <row r="91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</row>
    <row r="92">
      <c r="A92" s="122" t="n"/>
      <c r="B92" s="122" t="n"/>
      <c r="C92" s="122" t="n"/>
      <c r="D92" s="122" t="n"/>
      <c r="E92" s="122" t="n"/>
      <c r="F92" s="122" t="n"/>
      <c r="G92" s="122" t="n"/>
      <c r="H92" s="122" t="n"/>
      <c r="I92" s="122" t="n"/>
    </row>
    <row r="93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</row>
    <row r="94">
      <c r="A94" s="122" t="n"/>
      <c r="B94" s="122" t="n"/>
      <c r="C94" s="122" t="n"/>
      <c r="D94" s="122" t="n"/>
      <c r="E94" s="122" t="n"/>
      <c r="F94" s="122" t="n"/>
      <c r="G94" s="122" t="n"/>
      <c r="H94" s="122" t="n"/>
      <c r="I94" s="122" t="n"/>
    </row>
    <row r="95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</row>
    <row r="96">
      <c r="A96" s="122" t="n"/>
      <c r="B96" s="122" t="n"/>
      <c r="C96" s="122" t="n"/>
      <c r="D96" s="122" t="n"/>
      <c r="E96" s="122" t="n"/>
      <c r="F96" s="122" t="n"/>
      <c r="G96" s="122" t="n"/>
      <c r="H96" s="122" t="n"/>
      <c r="I96" s="122" t="n"/>
    </row>
    <row r="97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</row>
    <row r="98">
      <c r="A98" s="122" t="n"/>
      <c r="B98" s="122" t="n"/>
      <c r="C98" s="122" t="n"/>
      <c r="D98" s="122" t="n"/>
      <c r="E98" s="122" t="n"/>
      <c r="F98" s="122" t="n"/>
      <c r="G98" s="122" t="n"/>
      <c r="H98" s="122" t="n"/>
      <c r="I98" s="122" t="n"/>
    </row>
    <row r="99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</row>
    <row r="100">
      <c r="A100" s="122" t="n"/>
      <c r="B100" s="122" t="n"/>
      <c r="C100" s="122" t="n"/>
      <c r="D100" s="122" t="n"/>
      <c r="E100" s="122" t="n"/>
      <c r="F100" s="122" t="n"/>
      <c r="G100" s="122" t="n"/>
      <c r="H100" s="122" t="n"/>
      <c r="I10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25" workbookViewId="0">
      <selection activeCell="A30" sqref="A30:I56"/>
    </sheetView>
  </sheetViews>
  <sheetFormatPr baseColWidth="10" defaultColWidth="8.83203125" defaultRowHeight="15"/>
  <cols>
    <col width="5.33203125" customWidth="1" style="122" min="1" max="1"/>
    <col width="29" customWidth="1" style="122" min="2" max="2"/>
    <col width="27.5" customWidth="1" style="122" min="3" max="3"/>
    <col width="17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>DAFTAR PEMBAYARAN BJB SYARIAH</t>
        </is>
      </c>
    </row>
    <row r="6">
      <c r="A6" s="129" t="inlineStr">
        <is>
          <t>BULAN Juli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ANGSURAN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1242629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1316692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745577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2431810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1852879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1868534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2779318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2043580</v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98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8" t="n"/>
      <c r="D41" s="95" t="n"/>
      <c r="E41" s="35" t="n"/>
    </row>
    <row r="42">
      <c r="A42" s="95" t="n"/>
      <c r="B42" s="95" t="n"/>
      <c r="C42" s="119" t="n"/>
      <c r="D42" s="119" t="n"/>
      <c r="E42" s="119" t="n"/>
    </row>
    <row r="43">
      <c r="A43" s="95" t="n"/>
      <c r="C43" s="95" t="n"/>
      <c r="D43" s="95" t="n"/>
    </row>
    <row r="44">
      <c r="A44" s="95" t="n"/>
      <c r="C44" s="95" t="n"/>
      <c r="D44" s="95" t="n"/>
    </row>
    <row r="45">
      <c r="A45" s="95" t="n"/>
      <c r="C45" s="95" t="n"/>
      <c r="D45" s="95" t="n"/>
    </row>
    <row r="46"/>
    <row r="47">
      <c r="A47" s="112" t="n"/>
      <c r="B47" s="122" t="n"/>
      <c r="C47" s="122" t="n"/>
      <c r="D47" s="102" t="n"/>
    </row>
    <row r="48">
      <c r="A48" s="112" t="n"/>
      <c r="B48" s="122" t="n"/>
      <c r="C48" s="122" t="n"/>
      <c r="D48" s="102" t="n"/>
    </row>
    <row r="49">
      <c r="A49" s="103" t="n"/>
      <c r="B49" s="103" t="n"/>
      <c r="C49" s="103" t="n"/>
      <c r="D49" s="104" t="n"/>
    </row>
    <row r="50">
      <c r="A50" s="122" t="n"/>
      <c r="B50" s="122" t="n"/>
      <c r="C50" s="122" t="n"/>
      <c r="D50" s="104" t="n"/>
    </row>
    <row r="51">
      <c r="A51" s="122" t="n"/>
      <c r="B51" s="122" t="n"/>
      <c r="C51" s="122" t="n"/>
      <c r="D51" s="104" t="n"/>
    </row>
    <row r="52">
      <c r="A52" s="105" t="n"/>
      <c r="B52" s="113" t="n"/>
      <c r="C52" s="107" t="n"/>
      <c r="D52" s="108" t="n"/>
    </row>
    <row r="53">
      <c r="A53" s="105" t="n"/>
      <c r="B53" s="113" t="n"/>
      <c r="C53" s="109" t="n"/>
      <c r="D53" s="108" t="n"/>
    </row>
    <row r="54">
      <c r="A54" s="105" t="n"/>
      <c r="B54" s="113" t="n"/>
      <c r="C54" s="109" t="n"/>
      <c r="D54" s="108" t="n"/>
    </row>
    <row r="55">
      <c r="A55" s="105" t="n"/>
      <c r="B55" s="113" t="n"/>
      <c r="C55" s="109" t="n"/>
      <c r="D55" s="108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9"/>
  <sheetViews>
    <sheetView topLeftCell="A25" workbookViewId="0">
      <selection activeCell="A32" sqref="A32:H53"/>
    </sheetView>
  </sheetViews>
  <sheetFormatPr baseColWidth="10" defaultColWidth="8.83203125" defaultRowHeight="15"/>
  <cols>
    <col width="5.33203125" customWidth="1" style="122" min="1" max="1"/>
    <col width="27.5" customWidth="1" style="122" min="2" max="2"/>
    <col width="24.83203125" customWidth="1" style="122" min="3" max="3"/>
    <col width="13.83203125" customWidth="1" style="122" min="4" max="4"/>
    <col width="12.83203125" customWidth="1" style="122" min="5" max="5"/>
    <col width="16.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ZIEBAR BANK BJB</t>
        </is>
      </c>
    </row>
    <row r="6">
      <c r="A6" s="129" t="inlineStr">
        <is>
          <t>BULAN Juli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772222</v>
      </c>
      <c r="F14" s="140" t="n">
        <v>872222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100000</v>
      </c>
      <c r="E16" s="140" t="n">
        <v>772222</v>
      </c>
      <c r="F16" s="140" t="n">
        <v>872222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100000</v>
      </c>
      <c r="E20" s="140" t="n">
        <v>1108334</v>
      </c>
      <c r="F20" s="140" t="n">
        <v>1208334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100000</v>
      </c>
      <c r="E25" s="140" t="n">
        <v>1050001</v>
      </c>
      <c r="F25" s="140" t="n">
        <v>1150001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772223</v>
      </c>
      <c r="F26" s="140" t="n">
        <v>872223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100000</v>
      </c>
      <c r="E27" s="140" t="n">
        <v>772223</v>
      </c>
      <c r="F27" s="140" t="n">
        <v>872223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100000</v>
      </c>
      <c r="E28" s="140" t="n">
        <v>386112</v>
      </c>
      <c r="F28" s="140" t="n">
        <v>486112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1050001</v>
      </c>
      <c r="F31" s="140" t="n">
        <v>1150001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100000</v>
      </c>
      <c r="E32" s="140" t="n">
        <v>579167</v>
      </c>
      <c r="F32" s="140" t="n">
        <v>679167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150000</v>
      </c>
      <c r="E34" s="140" t="n">
        <v>1351390</v>
      </c>
      <c r="F34" s="140" t="n">
        <v>1501390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0</v>
      </c>
      <c r="E35" s="140" t="n">
        <v>0</v>
      </c>
      <c r="F35" s="140" t="n">
        <v>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C43" s="95" t="n"/>
      <c r="D43" s="95" t="n"/>
      <c r="E43" s="95" t="n"/>
      <c r="F43" s="95" t="n"/>
    </row>
    <row r="44">
      <c r="A44" s="95" t="n"/>
      <c r="C44" s="95" t="n"/>
      <c r="D44" s="95" t="n"/>
      <c r="E44" s="95" t="n"/>
      <c r="F44" s="95" t="n"/>
    </row>
    <row r="45">
      <c r="A45" s="95" t="n"/>
      <c r="C45" s="95" t="n"/>
      <c r="D45" s="95" t="n"/>
      <c r="E45" s="95" t="n"/>
      <c r="F45" s="95" t="n"/>
    </row>
    <row r="46"/>
    <row r="47">
      <c r="A47" s="112" t="n"/>
      <c r="B47" s="122" t="n"/>
      <c r="C47" s="122" t="n"/>
      <c r="D47" s="122" t="n"/>
      <c r="E47" s="102" t="n"/>
    </row>
    <row r="48">
      <c r="A48" s="112" t="n"/>
      <c r="B48" s="122" t="n"/>
      <c r="C48" s="122" t="n"/>
      <c r="D48" s="122" t="n"/>
      <c r="E48" s="102" t="n"/>
    </row>
    <row r="49">
      <c r="A49" s="103" t="n"/>
      <c r="B49" s="103" t="n"/>
      <c r="C49" s="103" t="n"/>
      <c r="D49" s="104" t="n"/>
      <c r="E49" s="104" t="n"/>
    </row>
    <row r="50">
      <c r="A50" s="122" t="n"/>
      <c r="B50" s="122" t="n"/>
      <c r="C50" s="122" t="n"/>
      <c r="D50" s="104" t="n"/>
      <c r="E50" s="104" t="n"/>
    </row>
    <row r="51">
      <c r="A51" s="122" t="n"/>
      <c r="B51" s="122" t="n"/>
      <c r="C51" s="122" t="n"/>
      <c r="D51" s="104" t="n"/>
      <c r="E51" s="104" t="n"/>
    </row>
    <row r="52">
      <c r="A52" s="105" t="n"/>
      <c r="B52" s="113" t="n"/>
      <c r="C52" s="107" t="n"/>
      <c r="D52" s="108" t="n"/>
      <c r="E52" s="108" t="n"/>
    </row>
    <row r="53">
      <c r="A53" s="105" t="n"/>
      <c r="B53" s="113" t="n"/>
      <c r="C53" s="109" t="n"/>
      <c r="D53" s="108" t="n"/>
      <c r="E53" s="108" t="n"/>
    </row>
    <row r="54">
      <c r="A54" s="105" t="n"/>
      <c r="B54" s="113" t="n"/>
      <c r="C54" s="109" t="n"/>
      <c r="D54" s="108" t="n"/>
      <c r="E54" s="108" t="n"/>
    </row>
    <row r="55">
      <c r="A55" s="105" t="n"/>
      <c r="B55" s="113" t="n"/>
      <c r="C55" s="109" t="n"/>
      <c r="D55" s="108" t="n"/>
      <c r="E55" s="108" t="n"/>
    </row>
    <row r="56">
      <c r="A56" s="105" t="n"/>
      <c r="B56" s="110" t="n"/>
      <c r="C56" s="102" t="n"/>
      <c r="D56" s="120" t="n"/>
      <c r="E56" s="120" t="n"/>
    </row>
    <row r="57">
      <c r="A57" s="105" t="n"/>
      <c r="B57" s="113" t="n"/>
      <c r="C57" s="109" t="n"/>
      <c r="D57" s="108" t="n"/>
      <c r="E57" s="108" t="n"/>
    </row>
    <row r="58">
      <c r="A58" s="105" t="n"/>
      <c r="B58" s="113" t="n"/>
      <c r="C58" s="109" t="n"/>
      <c r="D58" s="108" t="n"/>
      <c r="E58" s="108" t="n"/>
      <c r="F58" s="122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  <c r="H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  <c r="H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  <c r="H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  <c r="H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  <c r="H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  <c r="H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  <c r="H79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A17" sqref="A17:G54"/>
    </sheetView>
  </sheetViews>
  <sheetFormatPr baseColWidth="10" defaultColWidth="8.83203125" defaultRowHeight="15"/>
  <cols>
    <col width="5.33203125" customWidth="1" style="122" min="1" max="1"/>
    <col width="27.33203125" customWidth="1" style="122" min="2" max="2"/>
    <col width="23" customWidth="1" style="122" min="3" max="3"/>
    <col width="12.83203125" customWidth="1" style="122" min="4" max="4"/>
    <col width="12" customWidth="1" style="122" min="5" max="5"/>
    <col width="14.164062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PENSIUNAN BANK BJB</t>
        </is>
      </c>
    </row>
    <row r="6">
      <c r="A6" s="129" t="inlineStr">
        <is>
          <t>BULAN Juli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0</v>
      </c>
      <c r="F10" s="140" t="n">
        <v>100000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300000</v>
      </c>
      <c r="E20" s="140" t="n">
        <v>421000</v>
      </c>
      <c r="F20" s="140" t="n">
        <v>721000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0</v>
      </c>
      <c r="F26" s="140" t="n">
        <v>100000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150000</v>
      </c>
      <c r="E27" s="140" t="n">
        <v>820000</v>
      </c>
      <c r="F27" s="140" t="n">
        <v>970000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0</v>
      </c>
      <c r="F31" s="140" t="n">
        <v>100000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150000</v>
      </c>
      <c r="E32" s="140" t="n">
        <v>1020000</v>
      </c>
      <c r="F32" s="140" t="n">
        <v>1170000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100000</v>
      </c>
      <c r="E33" s="140" t="n">
        <v>600000</v>
      </c>
      <c r="F33" s="140" t="n">
        <v>700000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615000</v>
      </c>
      <c r="F34" s="140" t="n">
        <v>715000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70000</v>
      </c>
      <c r="E35" s="140" t="n">
        <v>800000</v>
      </c>
      <c r="F35" s="140" t="n">
        <v>870000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B43" s="122" t="n"/>
      <c r="C43" s="95" t="n"/>
      <c r="D43" s="95" t="n"/>
      <c r="E43" s="95" t="n"/>
      <c r="F43" s="95" t="n"/>
      <c r="G43" s="122" t="n"/>
    </row>
    <row r="44">
      <c r="A44" s="95" t="n"/>
      <c r="B44" s="122" t="n"/>
      <c r="C44" s="95" t="n"/>
      <c r="D44" s="95" t="n"/>
      <c r="E44" s="95" t="n"/>
      <c r="F44" s="95" t="n"/>
      <c r="G44" s="122" t="n"/>
    </row>
    <row r="45">
      <c r="A45" s="95" t="n"/>
      <c r="B45" s="122" t="n"/>
      <c r="C45" s="95" t="n"/>
      <c r="D45" s="95" t="n"/>
      <c r="E45" s="95" t="n"/>
      <c r="F45" s="95" t="n"/>
      <c r="G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</row>
    <row r="47">
      <c r="A47" s="112" t="n"/>
      <c r="B47" s="122" t="n"/>
      <c r="C47" s="122" t="n"/>
      <c r="D47" s="122" t="n"/>
      <c r="E47" s="102" t="n"/>
      <c r="F47" s="122" t="n"/>
      <c r="G47" s="122" t="n"/>
    </row>
    <row r="48">
      <c r="A48" s="112" t="n"/>
      <c r="B48" s="122" t="n"/>
      <c r="C48" s="122" t="n"/>
      <c r="D48" s="122" t="n"/>
      <c r="E48" s="102" t="n"/>
      <c r="F48" s="122" t="n"/>
      <c r="G48" s="122" t="n"/>
    </row>
    <row r="49">
      <c r="A49" s="103" t="n"/>
      <c r="B49" s="103" t="n"/>
      <c r="C49" s="103" t="n"/>
      <c r="D49" s="104" t="n"/>
      <c r="E49" s="104" t="n"/>
      <c r="F49" s="122" t="n"/>
      <c r="G49" s="122" t="n"/>
    </row>
    <row r="50">
      <c r="A50" s="122" t="n"/>
      <c r="B50" s="122" t="n"/>
      <c r="C50" s="122" t="n"/>
      <c r="D50" s="104" t="n"/>
      <c r="E50" s="104" t="n"/>
      <c r="F50" s="122" t="n"/>
      <c r="G50" s="122" t="n"/>
    </row>
    <row r="51">
      <c r="A51" s="122" t="n"/>
      <c r="B51" s="122" t="n"/>
      <c r="C51" s="122" t="n"/>
      <c r="D51" s="104" t="n"/>
      <c r="E51" s="104" t="n"/>
      <c r="F51" s="122" t="n"/>
      <c r="G51" s="122" t="n"/>
    </row>
    <row r="52">
      <c r="A52" s="105" t="n"/>
      <c r="B52" s="113" t="n"/>
      <c r="C52" s="107" t="n"/>
      <c r="D52" s="108" t="n"/>
      <c r="E52" s="108" t="n"/>
      <c r="F52" s="122" t="n"/>
      <c r="G52" s="122" t="n"/>
    </row>
    <row r="53">
      <c r="A53" s="105" t="n"/>
      <c r="B53" s="113" t="n"/>
      <c r="C53" s="109" t="n"/>
      <c r="D53" s="108" t="n"/>
      <c r="E53" s="108" t="n"/>
      <c r="F53" s="122" t="n"/>
      <c r="G53" s="122" t="n"/>
    </row>
    <row r="54">
      <c r="A54" s="105" t="n"/>
      <c r="B54" s="113" t="n"/>
      <c r="C54" s="109" t="n"/>
      <c r="D54" s="108" t="n"/>
      <c r="E54" s="108" t="n"/>
      <c r="F54" s="122" t="n"/>
      <c r="G54" s="122" t="n"/>
    </row>
    <row r="55">
      <c r="A55" s="105" t="n"/>
      <c r="B55" s="113" t="n"/>
      <c r="C55" s="109" t="n"/>
      <c r="D55" s="108" t="n"/>
      <c r="E55" s="108" t="n"/>
      <c r="F55" s="122" t="n"/>
      <c r="G55" s="122" t="n"/>
    </row>
    <row r="56">
      <c r="A56" s="105" t="n"/>
      <c r="B56" s="110" t="n"/>
      <c r="C56" s="102" t="n"/>
      <c r="D56" s="120" t="n"/>
      <c r="E56" s="120" t="n"/>
      <c r="F56" s="122" t="n"/>
      <c r="G56" s="122" t="n"/>
    </row>
    <row r="57">
      <c r="A57" s="105" t="n"/>
      <c r="B57" s="113" t="n"/>
      <c r="C57" s="109" t="n"/>
      <c r="D57" s="108" t="n"/>
      <c r="E57" s="108" t="n"/>
      <c r="F57" s="122" t="n"/>
      <c r="G57" s="122" t="n"/>
    </row>
    <row r="58">
      <c r="A58" s="105" t="n"/>
      <c r="B58" s="113" t="n"/>
      <c r="C58" s="109" t="n"/>
      <c r="D58" s="108" t="n"/>
      <c r="E58" s="108" t="n"/>
      <c r="F58" s="122" t="n"/>
      <c r="G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topLeftCell="A13" workbookViewId="0">
      <selection activeCell="B13" sqref="B13"/>
    </sheetView>
  </sheetViews>
  <sheetFormatPr baseColWidth="10" defaultColWidth="8.83203125" defaultRowHeight="15"/>
  <cols>
    <col width="6" customWidth="1" style="122" min="1" max="1"/>
    <col width="29.83203125" customWidth="1" style="122" min="2" max="2"/>
    <col width="9.83203125" customWidth="1" style="122" min="3" max="3"/>
    <col width="29.5" customWidth="1" style="122" min="4" max="4"/>
    <col width="9" customWidth="1" style="122" min="5" max="5"/>
    <col width="20.5" customWidth="1" style="122" min="6" max="6"/>
    <col width="12.5" customWidth="1" style="122" min="7" max="7"/>
    <col width="38.83203125" customWidth="1" style="122" min="8" max="8"/>
    <col width="15" customWidth="1" style="122" min="9" max="9"/>
    <col width="8.83203125" customWidth="1" style="122" min="10" max="10"/>
    <col width="8.83203125" customWidth="1" style="122" min="11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FAKTOR PENGURANG ABSEN</t>
        </is>
      </c>
    </row>
    <row r="6">
      <c r="A6" s="129" t="inlineStr">
        <is>
          <t>BULAN Juli 2020 PEGAWAI YKP bank bjb</t>
        </is>
      </c>
    </row>
    <row r="7" ht="8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8" t="n"/>
      <c r="G8" s="138" t="n"/>
      <c r="H8" s="137" t="n"/>
      <c r="I8" s="135" t="inlineStr">
        <is>
          <t>TOTAL FAKTOR PENGURANG ABSEN</t>
        </is>
      </c>
    </row>
    <row r="9" ht="15" customHeight="1" s="16">
      <c r="A9" s="141" t="n"/>
      <c r="B9" s="141" t="n"/>
      <c r="C9" s="123" t="inlineStr">
        <is>
          <t>Terlambat ≥ 15 menit s.d ≤ 2 jam (20.000/Hari)</t>
        </is>
      </c>
      <c r="D9" s="137" t="n"/>
      <c r="E9" s="123" t="inlineStr">
        <is>
          <t>Terlambat &gt; 2 jam (40.000/Hari)</t>
        </is>
      </c>
      <c r="F9" s="137" t="n"/>
      <c r="G9" s="123" t="inlineStr">
        <is>
          <t>Akumulasi Terlambat ≥ 15 menit per minggu (50.000/Minggu)</t>
        </is>
      </c>
      <c r="H9" s="137" t="n"/>
      <c r="I9" s="141" t="n"/>
    </row>
    <row r="10" ht="17.25" customHeight="1" s="16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23" t="inlineStr">
        <is>
          <t>JML MINGGU</t>
        </is>
      </c>
      <c r="H10" s="123" t="inlineStr">
        <is>
          <t>Rp</t>
        </is>
      </c>
      <c r="I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80" t="inlineStr">
        <is>
          <t>TOTAL</t>
        </is>
      </c>
      <c r="B37" s="124" t="n"/>
      <c r="C37" s="23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11">
        <f>SUM(G11:G36)</f>
        <v/>
      </c>
      <c r="H37" s="11">
        <f>SUM(H11:H36)</f>
        <v/>
      </c>
      <c r="I37" s="13">
        <f>SUM(I11:I36)</f>
        <v/>
      </c>
    </row>
    <row r="38"/>
    <row r="39">
      <c r="B39" s="98" t="inlineStr">
        <is>
          <t>* Perhitungan ini dicetak melalui sistem dan tidak memerlukan tanda tangan</t>
        </is>
      </c>
      <c r="H39" s="98" t="n"/>
      <c r="I39" s="122" t="n"/>
      <c r="J39" s="98" t="n"/>
    </row>
    <row r="40">
      <c r="H40" s="96" t="n"/>
      <c r="I40" s="95" t="n"/>
      <c r="J40" s="95" t="n"/>
    </row>
    <row r="41">
      <c r="H41" s="96" t="n"/>
      <c r="I41" s="95" t="n"/>
      <c r="J41" s="95" t="n"/>
    </row>
    <row r="42">
      <c r="H42" s="98" t="n"/>
      <c r="I42" s="95" t="n"/>
      <c r="J42" s="95" t="n"/>
    </row>
    <row r="43">
      <c r="H43" s="119" t="n"/>
      <c r="I43" s="122" t="n"/>
      <c r="J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left="0.37" right="0.15" top="0.33" bottom="0.12" header="0.37" footer="0.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tabSelected="1" topLeftCell="A4" workbookViewId="0">
      <selection activeCell="I21" sqref="I21"/>
    </sheetView>
  </sheetViews>
  <sheetFormatPr baseColWidth="10" defaultColWidth="8.83203125" defaultRowHeight="15"/>
  <cols>
    <col width="6" customWidth="1" style="122" min="1" max="1"/>
    <col width="28.83203125" customWidth="1" style="122" min="2" max="2"/>
    <col width="9" customWidth="1" style="122" min="3" max="3"/>
    <col width="12.5" customWidth="1" style="122" min="4" max="4"/>
    <col width="9.5" customWidth="1" style="122" min="5" max="5"/>
    <col width="16.5" customWidth="1" style="122" min="6" max="6"/>
    <col width="13.6640625" customWidth="1" style="122" min="7" max="7"/>
    <col width="8.83203125" customWidth="1" style="122" min="8" max="8"/>
    <col width="8.83203125" customWidth="1" style="122" min="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98" t="inlineStr">
        <is>
          <t>Perihal : Pembayaran Gaji Pegawai YKP bank bjb Bulan Junii 2019</t>
        </is>
      </c>
      <c r="B3" s="98" t="n"/>
      <c r="C3" s="98" t="n"/>
      <c r="D3" s="98" t="n"/>
    </row>
    <row r="4">
      <c r="A4" s="102" t="n"/>
      <c r="B4" s="102" t="n"/>
      <c r="C4" s="102" t="n"/>
      <c r="D4" s="102" t="n"/>
    </row>
    <row r="5">
      <c r="A5" s="129" t="inlineStr">
        <is>
          <t>DAFTAR FAKTOR PENGURANG KEHADIRAN</t>
        </is>
      </c>
    </row>
    <row r="6">
      <c r="A6" s="129" t="inlineStr">
        <is>
          <t>BULAN Juli 2020 PEGAWAI YKP bank bjb</t>
        </is>
      </c>
    </row>
    <row r="7" ht="11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7" t="n"/>
      <c r="G8" s="135" t="inlineStr">
        <is>
          <t>TOTAL FAKTOR PENGURANG KEHADIRAN</t>
        </is>
      </c>
    </row>
    <row r="9" ht="15" customHeight="1" s="16">
      <c r="A9" s="141" t="n"/>
      <c r="B9" s="141" t="n"/>
      <c r="C9" s="123" t="inlineStr">
        <is>
          <t>SAKIT/ALPA (65.000/HARI)</t>
        </is>
      </c>
      <c r="D9" s="137" t="n"/>
      <c r="E9" s="123" t="inlineStr">
        <is>
          <t>DINAS/DIKLAT (40.000/HARI)</t>
        </is>
      </c>
      <c r="F9" s="137" t="n"/>
      <c r="G9" s="141" t="n"/>
    </row>
    <row r="10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C12*65000</f>
        <v/>
      </c>
      <c r="E12" s="139" t="n">
        <v>0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0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C14*65000</f>
        <v/>
      </c>
      <c r="E14" s="139" t="n">
        <v>0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C17*65000</f>
        <v/>
      </c>
      <c r="E17" s="139" t="n">
        <v>0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C32*65000</f>
        <v/>
      </c>
      <c r="E32" s="139" t="n">
        <v>0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C33*65000</f>
        <v/>
      </c>
      <c r="E33" s="139" t="n">
        <v>0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80" t="inlineStr">
        <is>
          <t>TOTAL</t>
        </is>
      </c>
      <c r="B37" s="124" t="n"/>
      <c r="C37" s="11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53">
        <f>SUM(G11:G36)</f>
        <v/>
      </c>
    </row>
    <row r="38"/>
    <row r="39">
      <c r="B39" s="98" t="inlineStr">
        <is>
          <t>* Perhitungan ini dicetak melalui sistem dan tidak memerlukan tanda tangan</t>
        </is>
      </c>
      <c r="E39" s="98" t="n"/>
      <c r="F39" s="122" t="n"/>
      <c r="G39" s="122" t="n"/>
    </row>
    <row r="40">
      <c r="E40" s="96" t="n"/>
      <c r="F40" s="95" t="n"/>
      <c r="G40" s="95" t="n"/>
    </row>
    <row r="41">
      <c r="E41" s="96" t="n"/>
      <c r="F41" s="95" t="n"/>
      <c r="G41" s="95" t="n"/>
    </row>
    <row r="42">
      <c r="E42" s="98" t="n"/>
      <c r="F42" s="95" t="n"/>
      <c r="G42" s="95" t="n"/>
    </row>
    <row r="43">
      <c r="E43" s="119" t="n"/>
      <c r="F43" s="122" t="n"/>
      <c r="G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9" top="0.4" bottom="0.28" header="0.3" footer="0.1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4"/>
  <sheetViews>
    <sheetView topLeftCell="A4" workbookViewId="0">
      <selection activeCell="A18" sqref="A18:H58"/>
    </sheetView>
  </sheetViews>
  <sheetFormatPr baseColWidth="10" defaultColWidth="8.83203125" defaultRowHeight="15"/>
  <cols>
    <col width="5.33203125" customWidth="1" style="122" min="1" max="1"/>
    <col width="28" customWidth="1" style="122" min="2" max="2"/>
    <col width="25.5" customWidth="1" style="122" min="3" max="3"/>
    <col width="12.1640625" customWidth="1" style="122" min="4" max="4"/>
    <col width="11.1640625" customWidth="1" style="122" min="5" max="5"/>
    <col width="10.83203125" customWidth="1" style="122" min="6" max="6"/>
    <col width="12.332031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PEMBAYARAN BPJS KESEHATAN</t>
        </is>
      </c>
    </row>
    <row r="6">
      <c r="A6" s="129" t="inlineStr">
        <is>
          <t>BULAN Juli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 xml:space="preserve"> TUNJANGAN BPJS KES</t>
        </is>
      </c>
      <c r="F8" s="123" t="inlineStr">
        <is>
          <t>PEGAWAI BPJS KES</t>
        </is>
      </c>
      <c r="G8" s="123" t="inlineStr">
        <is>
          <t>TOTAL BIAYA BPJS KES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ROUND(144951.12,0)</f>
        <v/>
      </c>
      <c r="F13" s="140">
        <f>ROUND(36237.78,0)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ROUND(144951.12,0)</f>
        <v/>
      </c>
      <c r="F15" s="140">
        <f>ROUND(36237.78,0)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ROUND(D18*4.0%,0)</f>
        <v/>
      </c>
      <c r="F18" s="140">
        <f>ROUND(D18*1.0%,0)</f>
        <v/>
      </c>
      <c r="G18" s="140">
        <f>E18+F18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/>
      <c r="G20" s="140">
        <f>E20+F20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ROUND(144951.12,0)</f>
        <v/>
      </c>
      <c r="F22" s="140">
        <f>ROUND(36237.78,0)</f>
        <v/>
      </c>
      <c r="G22" s="140">
        <f>E22+F22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ROUND(144951.12,0)</f>
        <v/>
      </c>
      <c r="F23" s="140">
        <f>ROUND(36237.78,0)</f>
        <v/>
      </c>
      <c r="G23" s="140">
        <f>E23+F23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/>
      <c r="G30" s="140">
        <f>E30+F30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ROUND(D31*4.0%,0)</f>
        <v/>
      </c>
      <c r="F31" s="140">
        <f>ROUND(D31*1.0%,0)</f>
        <v/>
      </c>
      <c r="G31" s="140">
        <f>E31+F31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ROUND(0.0,0)</f>
        <v/>
      </c>
      <c r="F33" s="140">
        <f>ROUND(0.0,0)</f>
        <v/>
      </c>
      <c r="G33" s="140">
        <f>E33+F33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ROUND(D34*4.0%,0)</f>
        <v/>
      </c>
      <c r="F34" s="140">
        <f>ROUND(D34*1.0%,0)</f>
        <v/>
      </c>
      <c r="G34" s="140">
        <f>E34+F34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11">
        <f>SUM(G10:G35)</f>
        <v/>
      </c>
    </row>
    <row r="37">
      <c r="A37" s="98" t="n"/>
      <c r="B37" s="98" t="n"/>
      <c r="C37" s="98" t="n"/>
      <c r="D37" s="41" t="n"/>
      <c r="E37" s="4" t="n"/>
      <c r="F37" s="4" t="n"/>
      <c r="G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</row>
    <row r="39">
      <c r="A39" s="95" t="n"/>
      <c r="B39" s="95" t="n"/>
      <c r="C39" s="95" t="n"/>
      <c r="D39" s="129" t="n"/>
      <c r="E39" s="96" t="n"/>
      <c r="F39" s="95" t="n"/>
      <c r="G39" s="95" t="n"/>
    </row>
    <row r="40">
      <c r="A40" s="95" t="n"/>
      <c r="B40" s="95" t="n"/>
      <c r="C40" s="95" t="n"/>
      <c r="D40" s="95" t="n"/>
      <c r="E40" s="96" t="n"/>
      <c r="F40" s="95" t="n"/>
      <c r="G40" s="95" t="n"/>
    </row>
    <row r="41">
      <c r="A41" s="95" t="n"/>
      <c r="B41" s="95" t="n"/>
      <c r="C41" s="95" t="n"/>
      <c r="D41" s="95" t="n"/>
      <c r="E41" s="98" t="n"/>
      <c r="F41" s="95" t="n"/>
      <c r="G41" s="95" t="n"/>
    </row>
    <row r="42">
      <c r="A42" s="95" t="n"/>
      <c r="B42" s="95" t="n"/>
      <c r="C42" s="95" t="n"/>
      <c r="D42" s="95" t="n"/>
      <c r="E42" s="119" t="n"/>
      <c r="F42" s="122" t="n"/>
      <c r="G42" s="122" t="n"/>
    </row>
    <row r="43">
      <c r="A43" s="95" t="n"/>
      <c r="C43" s="95" t="n"/>
      <c r="D43" s="95" t="n"/>
      <c r="E43" s="95" t="n"/>
      <c r="F43" s="95" t="n"/>
      <c r="G43" s="95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</row>
    <row r="47">
      <c r="A47" s="112" t="n"/>
      <c r="B47" s="122" t="n"/>
      <c r="C47" s="122" t="n"/>
      <c r="D47" s="122" t="n"/>
      <c r="E47" s="122" t="n"/>
      <c r="F47" s="102" t="n"/>
      <c r="G47" s="122" t="n"/>
      <c r="H47" s="122" t="n"/>
    </row>
    <row r="48">
      <c r="A48" s="112" t="n"/>
      <c r="B48" s="122" t="n"/>
      <c r="C48" s="122" t="n"/>
      <c r="D48" s="122" t="n"/>
      <c r="E48" s="122" t="n"/>
      <c r="F48" s="102" t="n"/>
      <c r="G48" s="122" t="n"/>
      <c r="H48" s="122" t="n"/>
    </row>
    <row r="49">
      <c r="A49" s="103" t="n"/>
      <c r="B49" s="103" t="n"/>
      <c r="C49" s="103" t="n"/>
      <c r="D49" s="103" t="n"/>
      <c r="E49" s="104" t="n"/>
      <c r="F49" s="104" t="n"/>
      <c r="G49" s="122" t="n"/>
      <c r="H49" s="122" t="n"/>
    </row>
    <row r="50">
      <c r="A50" s="122" t="n"/>
      <c r="B50" s="122" t="n"/>
      <c r="C50" s="122" t="n"/>
      <c r="D50" s="122" t="n"/>
      <c r="E50" s="104" t="n"/>
      <c r="F50" s="104" t="n"/>
      <c r="G50" s="122" t="n"/>
      <c r="H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22" t="n"/>
      <c r="H51" s="122" t="n"/>
    </row>
    <row r="52">
      <c r="A52" s="105" t="n"/>
      <c r="B52" s="113" t="n"/>
      <c r="C52" s="107" t="n"/>
      <c r="D52" s="108" t="n"/>
      <c r="E52" s="108" t="n"/>
      <c r="F52" s="108" t="n"/>
      <c r="G52" s="122" t="n"/>
      <c r="H52" s="122" t="n"/>
    </row>
    <row r="53">
      <c r="A53" s="105" t="n"/>
      <c r="B53" s="113" t="n"/>
      <c r="C53" s="109" t="n"/>
      <c r="D53" s="108" t="n"/>
      <c r="E53" s="108" t="n"/>
      <c r="F53" s="108" t="n"/>
      <c r="G53" s="122" t="n"/>
      <c r="H53" s="122" t="n"/>
    </row>
    <row r="54">
      <c r="A54" s="105" t="n"/>
      <c r="B54" s="113" t="n"/>
      <c r="C54" s="109" t="n"/>
      <c r="D54" s="108" t="n"/>
      <c r="E54" s="108" t="n"/>
      <c r="F54" s="108" t="n"/>
      <c r="G54" s="122" t="n"/>
      <c r="H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0" t="n"/>
      <c r="G64" s="122" t="n"/>
      <c r="H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0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14" t="n"/>
      <c r="G74" s="122" t="n"/>
      <c r="H74" s="122" t="n"/>
    </row>
    <row r="75">
      <c r="A75" s="105" t="n"/>
      <c r="B75" s="113" t="n"/>
      <c r="C75" s="122" t="n"/>
      <c r="D75" s="120" t="n"/>
      <c r="E75" s="109" t="n"/>
      <c r="F75" s="109" t="n"/>
      <c r="G75" s="122" t="n"/>
      <c r="H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left="0.61" right="0.4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2020-03-23T05:45:04Z</dcterms:modified>
  <cp:lastModifiedBy>Microsoft Office User</cp:lastModifiedBy>
  <cp:lastPrinted>2019-06-25T06:39:49Z</cp:lastPrinted>
</cp:coreProperties>
</file>