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PivotChartFilter="1" defaultThemeVersion="124226"/>
  <bookViews>
    <workbookView xWindow="360" yWindow="60" windowWidth="11190" windowHeight="5580" activeTab="1"/>
  </bookViews>
  <sheets>
    <sheet name="Arkusz4" sheetId="4" r:id="rId1"/>
    <sheet name="Arkusz1" sheetId="1" r:id="rId2"/>
    <sheet name="Arkusz2" sheetId="2" r:id="rId3"/>
    <sheet name="Arkusz3" sheetId="3" r:id="rId4"/>
  </sheets>
  <calcPr calcId="125725"/>
  <fileRecoveryPr repairLoad="1"/>
</workbook>
</file>

<file path=xl/calcChain.xml><?xml version="1.0" encoding="utf-8"?>
<calcChain xmlns="http://schemas.openxmlformats.org/spreadsheetml/2006/main">
  <c r="C44" i="1"/>
  <c r="A44"/>
  <c r="D42"/>
  <c r="C42" s="1"/>
  <c r="D41"/>
  <c r="C41" l="1"/>
  <c r="C41" a="1"/>
  <c r="B42"/>
  <c r="A42"/>
  <c r="B41" s="1"/>
  <c r="A41"/>
  <c r="A41" a="1"/>
  <c r="C37"/>
  <c r="A37"/>
  <c r="D35"/>
  <c r="C35" s="1"/>
  <c r="D34"/>
  <c r="C34"/>
  <c r="C34" a="1"/>
  <c r="B35"/>
  <c r="A35" s="1"/>
  <c r="B34"/>
  <c r="A34"/>
  <c r="A34" a="1"/>
  <c r="G32"/>
  <c r="F32" s="1"/>
  <c r="G31"/>
  <c r="F31"/>
  <c r="F31" a="1"/>
  <c r="E32"/>
  <c r="D32"/>
  <c r="E31"/>
  <c r="D31" s="1"/>
  <c r="D31" a="1"/>
  <c r="A30"/>
  <c r="F29"/>
  <c r="D29"/>
  <c r="F26"/>
  <c r="E26"/>
  <c r="D26"/>
  <c r="F25"/>
  <c r="E25"/>
  <c r="D25"/>
  <c r="F24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7"/>
  <c r="E17"/>
  <c r="D17"/>
  <c r="F16"/>
  <c r="E16"/>
  <c r="D16"/>
  <c r="F15"/>
  <c r="E15"/>
  <c r="D15"/>
  <c r="F14"/>
  <c r="E14"/>
  <c r="D14"/>
  <c r="F13"/>
  <c r="E13"/>
  <c r="D13"/>
  <c r="F12"/>
  <c r="E12"/>
  <c r="D12"/>
  <c r="F11"/>
  <c r="E11"/>
  <c r="D11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3"/>
  <c r="E3"/>
  <c r="D3"/>
  <c r="F2"/>
  <c r="E2"/>
  <c r="D2"/>
</calcChain>
</file>

<file path=xl/sharedStrings.xml><?xml version="1.0" encoding="utf-8"?>
<sst xmlns="http://schemas.openxmlformats.org/spreadsheetml/2006/main" count="21" uniqueCount="15">
  <si>
    <t>I</t>
  </si>
  <si>
    <t>1N4148</t>
  </si>
  <si>
    <t>BYD17</t>
  </si>
  <si>
    <t>ln i</t>
  </si>
  <si>
    <t>Ud/Ut</t>
  </si>
  <si>
    <t>3V3</t>
  </si>
  <si>
    <t xml:space="preserve">dioda 1 </t>
  </si>
  <si>
    <t>dioda 2</t>
  </si>
  <si>
    <t>i gro</t>
  </si>
  <si>
    <t>i0</t>
  </si>
  <si>
    <t>io</t>
  </si>
  <si>
    <t>druga dioda</t>
  </si>
  <si>
    <t>igro</t>
  </si>
  <si>
    <t>Czerwona</t>
  </si>
  <si>
    <t>Zielona</t>
  </si>
</sst>
</file>

<file path=xl/styles.xml><?xml version="1.0" encoding="utf-8"?>
<styleSheet xmlns="http://schemas.openxmlformats.org/spreadsheetml/2006/main">
  <numFmts count="1">
    <numFmt numFmtId="164" formatCode="0.0000000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tx>
            <c:v>dupa</c:v>
          </c:tx>
          <c:spPr>
            <a:ln w="3175">
              <a:solidFill>
                <a:schemeClr val="accent1"/>
              </a:solidFill>
            </a:ln>
          </c:spPr>
          <c:marker>
            <c:symbol val="square"/>
            <c:size val="3"/>
          </c:marker>
          <c:xVal>
            <c:numRef>
              <c:f>Arkusz1!$B$2:$B$26</c:f>
              <c:numCache>
                <c:formatCode>General</c:formatCode>
                <c:ptCount val="25"/>
                <c:pt idx="0">
                  <c:v>0.159</c:v>
                </c:pt>
                <c:pt idx="1">
                  <c:v>0.20899999999999999</c:v>
                </c:pt>
                <c:pt idx="2">
                  <c:v>0.23899999999999999</c:v>
                </c:pt>
                <c:pt idx="3">
                  <c:v>0.26900000000000002</c:v>
                </c:pt>
                <c:pt idx="4">
                  <c:v>0.32100000000000001</c:v>
                </c:pt>
                <c:pt idx="5">
                  <c:v>0.34899999999999998</c:v>
                </c:pt>
                <c:pt idx="6">
                  <c:v>0.378</c:v>
                </c:pt>
                <c:pt idx="7">
                  <c:v>0.435</c:v>
                </c:pt>
                <c:pt idx="8">
                  <c:v>0.45500000000000002</c:v>
                </c:pt>
                <c:pt idx="9">
                  <c:v>0.48599999999999999</c:v>
                </c:pt>
                <c:pt idx="10">
                  <c:v>0.53800000000000003</c:v>
                </c:pt>
                <c:pt idx="11">
                  <c:v>0.56200000000000006</c:v>
                </c:pt>
                <c:pt idx="12">
                  <c:v>0.59599999999999997</c:v>
                </c:pt>
                <c:pt idx="13">
                  <c:v>0.65100000000000002</c:v>
                </c:pt>
                <c:pt idx="14">
                  <c:v>0.67800000000000005</c:v>
                </c:pt>
                <c:pt idx="15">
                  <c:v>0.71599999999999997</c:v>
                </c:pt>
                <c:pt idx="16">
                  <c:v>0.75700000000000001</c:v>
                </c:pt>
                <c:pt idx="17">
                  <c:v>0.78400000000000003</c:v>
                </c:pt>
                <c:pt idx="18">
                  <c:v>0.80300000000000005</c:v>
                </c:pt>
                <c:pt idx="19">
                  <c:v>0.81899999999999995</c:v>
                </c:pt>
                <c:pt idx="20">
                  <c:v>0.83199999999999996</c:v>
                </c:pt>
                <c:pt idx="21">
                  <c:v>0.84399999999999997</c:v>
                </c:pt>
                <c:pt idx="22">
                  <c:v>0.85399999999999998</c:v>
                </c:pt>
                <c:pt idx="23">
                  <c:v>0.86499999999999999</c:v>
                </c:pt>
                <c:pt idx="24">
                  <c:v>0.874</c:v>
                </c:pt>
              </c:numCache>
            </c:numRef>
          </c:xVal>
          <c:yVal>
            <c:numRef>
              <c:f>Arkusz1!$A$2:$A$26</c:f>
              <c:numCache>
                <c:formatCode>General</c:formatCode>
                <c:ptCount val="25"/>
                <c:pt idx="0">
                  <c:v>1E-4</c:v>
                </c:pt>
                <c:pt idx="1">
                  <c:v>2.9999999999999997E-4</c:v>
                </c:pt>
                <c:pt idx="2">
                  <c:v>5.0000000000000001E-4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0.03</c:v>
                </c:pt>
                <c:pt idx="8">
                  <c:v>0.05</c:v>
                </c:pt>
                <c:pt idx="9">
                  <c:v>0.1</c:v>
                </c:pt>
                <c:pt idx="10">
                  <c:v>0.3</c:v>
                </c:pt>
                <c:pt idx="11">
                  <c:v>0.5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10</c:v>
                </c:pt>
                <c:pt idx="16">
                  <c:v>20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  <c:pt idx="22">
                  <c:v>80</c:v>
                </c:pt>
                <c:pt idx="23">
                  <c:v>90</c:v>
                </c:pt>
                <c:pt idx="24">
                  <c:v>100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trendline>
            <c:spPr>
              <a:ln w="22225"/>
            </c:spPr>
            <c:trendlineType val="linear"/>
          </c:trendline>
          <c:xVal>
            <c:numRef>
              <c:f>Arkusz1!$B$19:$B$26</c:f>
              <c:numCache>
                <c:formatCode>General</c:formatCode>
                <c:ptCount val="8"/>
                <c:pt idx="0">
                  <c:v>0.78400000000000003</c:v>
                </c:pt>
                <c:pt idx="1">
                  <c:v>0.80300000000000005</c:v>
                </c:pt>
                <c:pt idx="2">
                  <c:v>0.81899999999999995</c:v>
                </c:pt>
                <c:pt idx="3">
                  <c:v>0.83199999999999996</c:v>
                </c:pt>
                <c:pt idx="4">
                  <c:v>0.84399999999999997</c:v>
                </c:pt>
                <c:pt idx="5">
                  <c:v>0.85399999999999998</c:v>
                </c:pt>
                <c:pt idx="6">
                  <c:v>0.86499999999999999</c:v>
                </c:pt>
                <c:pt idx="7">
                  <c:v>0.874</c:v>
                </c:pt>
              </c:numCache>
            </c:numRef>
          </c:xVal>
          <c:yVal>
            <c:numRef>
              <c:f>Arkusz1!$A$19:$A$26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yVal>
        </c:ser>
        <c:axId val="62271872"/>
        <c:axId val="62273792"/>
      </c:scatterChart>
      <c:valAx>
        <c:axId val="62271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U[V]</a:t>
                </a:r>
              </a:p>
            </c:rich>
          </c:tx>
          <c:layout>
            <c:manualLayout>
              <c:xMode val="edge"/>
              <c:yMode val="edge"/>
              <c:x val="0.51287835353792888"/>
              <c:y val="0.90942164338285003"/>
            </c:manualLayout>
          </c:layout>
        </c:title>
        <c:numFmt formatCode="General" sourceLinked="1"/>
        <c:tickLblPos val="nextTo"/>
        <c:crossAx val="62273792"/>
        <c:crosses val="autoZero"/>
        <c:crossBetween val="midCat"/>
      </c:valAx>
      <c:valAx>
        <c:axId val="62273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I[mA]</a:t>
                </a:r>
              </a:p>
            </c:rich>
          </c:tx>
          <c:layout/>
        </c:title>
        <c:numFmt formatCode="General" sourceLinked="1"/>
        <c:tickLblPos val="nextTo"/>
        <c:crossAx val="6227187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>
        <c:manualLayout>
          <c:layoutTarget val="inner"/>
          <c:xMode val="edge"/>
          <c:yMode val="edge"/>
          <c:x val="0.12761540072746147"/>
          <c:y val="0.1055639684067311"/>
          <c:w val="0.8033835671600299"/>
          <c:h val="0.75530337701765271"/>
        </c:manualLayout>
      </c:layout>
      <c:scatterChart>
        <c:scatterStyle val="lineMarker"/>
        <c:ser>
          <c:idx val="0"/>
          <c:order val="0"/>
          <c:tx>
            <c:v>Dupa II</c:v>
          </c:tx>
          <c:spPr>
            <a:ln w="15875">
              <a:solidFill>
                <a:srgbClr val="4F81BD"/>
              </a:solidFill>
            </a:ln>
          </c:spPr>
          <c:marker>
            <c:symbol val="square"/>
            <c:size val="3"/>
          </c:marker>
          <c:trendline>
            <c:trendlineType val="poly"/>
            <c:order val="2"/>
            <c:dispEq val="1"/>
            <c:trendlineLbl>
              <c:layout/>
              <c:numFmt formatCode="General" sourceLinked="0"/>
            </c:trendlineLbl>
          </c:trendline>
          <c:xVal>
            <c:numRef>
              <c:f>Arkusz1!$C$2:$C$26</c:f>
              <c:numCache>
                <c:formatCode>General</c:formatCode>
                <c:ptCount val="25"/>
                <c:pt idx="0">
                  <c:v>0.22900000000000001</c:v>
                </c:pt>
                <c:pt idx="1">
                  <c:v>0.25900000000000001</c:v>
                </c:pt>
                <c:pt idx="2">
                  <c:v>0.26900000000000002</c:v>
                </c:pt>
                <c:pt idx="3">
                  <c:v>0.29899999999999999</c:v>
                </c:pt>
                <c:pt idx="4">
                  <c:v>0.34200000000000003</c:v>
                </c:pt>
                <c:pt idx="5">
                  <c:v>0.36299999999999999</c:v>
                </c:pt>
                <c:pt idx="6">
                  <c:v>0.38800000000000001</c:v>
                </c:pt>
                <c:pt idx="7">
                  <c:v>0.43099999999999999</c:v>
                </c:pt>
                <c:pt idx="8">
                  <c:v>0.45100000000000001</c:v>
                </c:pt>
                <c:pt idx="9">
                  <c:v>0.47899999999999998</c:v>
                </c:pt>
                <c:pt idx="10">
                  <c:v>0.52800000000000002</c:v>
                </c:pt>
                <c:pt idx="11">
                  <c:v>0.55500000000000005</c:v>
                </c:pt>
                <c:pt idx="12">
                  <c:v>0.59</c:v>
                </c:pt>
                <c:pt idx="13">
                  <c:v>0.64300000000000002</c:v>
                </c:pt>
                <c:pt idx="14">
                  <c:v>0.66800000000000004</c:v>
                </c:pt>
                <c:pt idx="15">
                  <c:v>0.7</c:v>
                </c:pt>
                <c:pt idx="16">
                  <c:v>0.73199999999999998</c:v>
                </c:pt>
                <c:pt idx="17">
                  <c:v>0.75</c:v>
                </c:pt>
                <c:pt idx="18">
                  <c:v>0.76300000000000001</c:v>
                </c:pt>
                <c:pt idx="19">
                  <c:v>0.77400000000000002</c:v>
                </c:pt>
                <c:pt idx="20">
                  <c:v>0.78100000000000003</c:v>
                </c:pt>
                <c:pt idx="21">
                  <c:v>0.78700000000000003</c:v>
                </c:pt>
                <c:pt idx="22">
                  <c:v>0.79200000000000004</c:v>
                </c:pt>
                <c:pt idx="23">
                  <c:v>0.79700000000000004</c:v>
                </c:pt>
                <c:pt idx="24">
                  <c:v>0.80100000000000005</c:v>
                </c:pt>
              </c:numCache>
            </c:numRef>
          </c:xVal>
          <c:yVal>
            <c:numRef>
              <c:f>Arkusz1!$A$2:$A$26</c:f>
              <c:numCache>
                <c:formatCode>General</c:formatCode>
                <c:ptCount val="25"/>
                <c:pt idx="0">
                  <c:v>1E-4</c:v>
                </c:pt>
                <c:pt idx="1">
                  <c:v>2.9999999999999997E-4</c:v>
                </c:pt>
                <c:pt idx="2">
                  <c:v>5.0000000000000001E-4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0.03</c:v>
                </c:pt>
                <c:pt idx="8">
                  <c:v>0.05</c:v>
                </c:pt>
                <c:pt idx="9">
                  <c:v>0.1</c:v>
                </c:pt>
                <c:pt idx="10">
                  <c:v>0.3</c:v>
                </c:pt>
                <c:pt idx="11">
                  <c:v>0.5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10</c:v>
                </c:pt>
                <c:pt idx="16">
                  <c:v>20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  <c:pt idx="22">
                  <c:v>80</c:v>
                </c:pt>
                <c:pt idx="23">
                  <c:v>90</c:v>
                </c:pt>
                <c:pt idx="24">
                  <c:v>100</c:v>
                </c:pt>
              </c:numCache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none"/>
          </c:marker>
          <c:trendline>
            <c:spPr>
              <a:ln w="22225"/>
            </c:spPr>
            <c:trendlineType val="linear"/>
          </c:trendline>
          <c:xVal>
            <c:numRef>
              <c:f>Arkusz1!$C$18:$C$26</c:f>
              <c:numCache>
                <c:formatCode>General</c:formatCode>
                <c:ptCount val="9"/>
                <c:pt idx="0">
                  <c:v>0.73199999999999998</c:v>
                </c:pt>
                <c:pt idx="1">
                  <c:v>0.75</c:v>
                </c:pt>
                <c:pt idx="2">
                  <c:v>0.76300000000000001</c:v>
                </c:pt>
                <c:pt idx="3">
                  <c:v>0.77400000000000002</c:v>
                </c:pt>
                <c:pt idx="4">
                  <c:v>0.78100000000000003</c:v>
                </c:pt>
                <c:pt idx="5">
                  <c:v>0.78700000000000003</c:v>
                </c:pt>
                <c:pt idx="6">
                  <c:v>0.79200000000000004</c:v>
                </c:pt>
                <c:pt idx="7">
                  <c:v>0.79700000000000004</c:v>
                </c:pt>
                <c:pt idx="8">
                  <c:v>0.80100000000000005</c:v>
                </c:pt>
              </c:numCache>
            </c:numRef>
          </c:xVal>
          <c:yVal>
            <c:numRef>
              <c:f>Arkusz1!$A$18:$A$26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</c:numCache>
            </c:numRef>
          </c:yVal>
        </c:ser>
        <c:ser>
          <c:idx val="2"/>
          <c:order val="2"/>
          <c:trendline>
            <c:trendlineType val="linear"/>
            <c:dispEq val="1"/>
            <c:trendlineLbl>
              <c:layout>
                <c:manualLayout>
                  <c:x val="-6.2040389472206657E-4"/>
                  <c:y val="-5.2581341782073937E-2"/>
                </c:manualLayout>
              </c:layout>
              <c:numFmt formatCode="General" sourceLinked="0"/>
            </c:trendlineLbl>
          </c:trendline>
          <c:trendline>
            <c:trendlineType val="linear"/>
          </c:trendline>
          <c:xVal>
            <c:numRef>
              <c:f>Arkusz1!$B$2:$B$13</c:f>
              <c:numCache>
                <c:formatCode>General</c:formatCode>
                <c:ptCount val="12"/>
                <c:pt idx="0">
                  <c:v>0.159</c:v>
                </c:pt>
                <c:pt idx="1">
                  <c:v>0.20899999999999999</c:v>
                </c:pt>
                <c:pt idx="2">
                  <c:v>0.23899999999999999</c:v>
                </c:pt>
                <c:pt idx="3">
                  <c:v>0.26900000000000002</c:v>
                </c:pt>
                <c:pt idx="4">
                  <c:v>0.32100000000000001</c:v>
                </c:pt>
                <c:pt idx="5">
                  <c:v>0.34899999999999998</c:v>
                </c:pt>
                <c:pt idx="6">
                  <c:v>0.378</c:v>
                </c:pt>
                <c:pt idx="7">
                  <c:v>0.435</c:v>
                </c:pt>
                <c:pt idx="8">
                  <c:v>0.45500000000000002</c:v>
                </c:pt>
                <c:pt idx="9">
                  <c:v>0.48599999999999999</c:v>
                </c:pt>
                <c:pt idx="10">
                  <c:v>0.53800000000000003</c:v>
                </c:pt>
                <c:pt idx="11">
                  <c:v>0.56200000000000006</c:v>
                </c:pt>
              </c:numCache>
            </c:numRef>
          </c:xVal>
          <c:yVal>
            <c:numRef>
              <c:f>Arkusz1!$A$2:$A$13</c:f>
              <c:numCache>
                <c:formatCode>General</c:formatCode>
                <c:ptCount val="12"/>
                <c:pt idx="0">
                  <c:v>1E-4</c:v>
                </c:pt>
                <c:pt idx="1">
                  <c:v>2.9999999999999997E-4</c:v>
                </c:pt>
                <c:pt idx="2">
                  <c:v>5.0000000000000001E-4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0.03</c:v>
                </c:pt>
                <c:pt idx="8">
                  <c:v>0.05</c:v>
                </c:pt>
                <c:pt idx="9">
                  <c:v>0.1</c:v>
                </c:pt>
                <c:pt idx="10">
                  <c:v>0.3</c:v>
                </c:pt>
                <c:pt idx="11">
                  <c:v>0.5</c:v>
                </c:pt>
              </c:numCache>
            </c:numRef>
          </c:yVal>
        </c:ser>
        <c:axId val="62313984"/>
        <c:axId val="62315520"/>
      </c:scatterChart>
      <c:valAx>
        <c:axId val="62313984"/>
        <c:scaling>
          <c:orientation val="minMax"/>
        </c:scaling>
        <c:axPos val="b"/>
        <c:numFmt formatCode="General" sourceLinked="1"/>
        <c:tickLblPos val="nextTo"/>
        <c:crossAx val="62315520"/>
        <c:crosses val="autoZero"/>
        <c:crossBetween val="midCat"/>
      </c:valAx>
      <c:valAx>
        <c:axId val="62315520"/>
        <c:scaling>
          <c:orientation val="minMax"/>
        </c:scaling>
        <c:axPos val="l"/>
        <c:majorGridlines/>
        <c:numFmt formatCode="General" sourceLinked="1"/>
        <c:tickLblPos val="nextTo"/>
        <c:crossAx val="6231398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4.2809336439482183E-2"/>
          <c:y val="0.11468127317252481"/>
          <c:w val="0.83151487330874885"/>
          <c:h val="0.86680067252870263"/>
        </c:manualLayout>
      </c:layout>
      <c:scatterChart>
        <c:scatterStyle val="lineMarker"/>
        <c:ser>
          <c:idx val="0"/>
          <c:order val="0"/>
          <c:tx>
            <c:strRef>
              <c:f>Arkusz1!$F$1</c:f>
              <c:strCache>
                <c:ptCount val="1"/>
                <c:pt idx="0">
                  <c:v>Ud/Ut</c:v>
                </c:pt>
              </c:strCache>
            </c:strRef>
          </c:tx>
          <c:spPr>
            <a:ln w="38100">
              <a:solidFill>
                <a:srgbClr val="4F81BD"/>
              </a:solidFill>
            </a:ln>
          </c:spPr>
          <c:trendline>
            <c:spPr>
              <a:ln w="22225"/>
            </c:spPr>
            <c:trendlineType val="linear"/>
          </c:trendline>
          <c:xVal>
            <c:numRef>
              <c:f>Arkusz1!$F$2:$F$26</c:f>
              <c:numCache>
                <c:formatCode>General</c:formatCode>
                <c:ptCount val="25"/>
                <c:pt idx="0">
                  <c:v>8.851952068032471</c:v>
                </c:pt>
                <c:pt idx="1">
                  <c:v>10.011596443757249</c:v>
                </c:pt>
                <c:pt idx="2">
                  <c:v>10.398144568998841</c:v>
                </c:pt>
                <c:pt idx="3">
                  <c:v>11.557788944723617</c:v>
                </c:pt>
                <c:pt idx="4">
                  <c:v>13.219945883262467</c:v>
                </c:pt>
                <c:pt idx="5">
                  <c:v>14.031696946269809</c:v>
                </c:pt>
                <c:pt idx="6">
                  <c:v>14.998067259373792</c:v>
                </c:pt>
                <c:pt idx="7">
                  <c:v>16.66022419791264</c:v>
                </c:pt>
                <c:pt idx="8">
                  <c:v>17.433320448395826</c:v>
                </c:pt>
                <c:pt idx="9">
                  <c:v>18.515655199072285</c:v>
                </c:pt>
                <c:pt idx="10">
                  <c:v>20.40974101275609</c:v>
                </c:pt>
                <c:pt idx="11">
                  <c:v>21.453420950908388</c:v>
                </c:pt>
                <c:pt idx="12">
                  <c:v>22.80633938925396</c:v>
                </c:pt>
                <c:pt idx="13">
                  <c:v>24.855044453034402</c:v>
                </c:pt>
                <c:pt idx="14">
                  <c:v>25.821414766138385</c:v>
                </c:pt>
                <c:pt idx="15">
                  <c:v>27.058368766911478</c:v>
                </c:pt>
                <c:pt idx="16">
                  <c:v>28.295322767684574</c:v>
                </c:pt>
                <c:pt idx="17">
                  <c:v>28.991109393119444</c:v>
                </c:pt>
                <c:pt idx="18">
                  <c:v>29.493621955933513</c:v>
                </c:pt>
                <c:pt idx="19">
                  <c:v>29.918824893699266</c:v>
                </c:pt>
                <c:pt idx="20">
                  <c:v>30.189408581368379</c:v>
                </c:pt>
                <c:pt idx="21">
                  <c:v>30.421337456513335</c:v>
                </c:pt>
                <c:pt idx="22">
                  <c:v>30.614611519134133</c:v>
                </c:pt>
                <c:pt idx="23">
                  <c:v>30.807885581754931</c:v>
                </c:pt>
                <c:pt idx="24">
                  <c:v>30.962504831851568</c:v>
                </c:pt>
              </c:numCache>
            </c:numRef>
          </c:xVal>
          <c:yVal>
            <c:numRef>
              <c:f>Arkusz1!$D$2:$D$26</c:f>
              <c:numCache>
                <c:formatCode>General</c:formatCode>
                <c:ptCount val="25"/>
                <c:pt idx="0">
                  <c:v>-9.2103403719761818</c:v>
                </c:pt>
                <c:pt idx="1">
                  <c:v>-8.1117280833080727</c:v>
                </c:pt>
                <c:pt idx="2">
                  <c:v>-7.6009024595420822</c:v>
                </c:pt>
                <c:pt idx="3">
                  <c:v>-6.9077552789821368</c:v>
                </c:pt>
                <c:pt idx="4">
                  <c:v>-5.8091429903140277</c:v>
                </c:pt>
                <c:pt idx="5">
                  <c:v>-5.2983173665480363</c:v>
                </c:pt>
                <c:pt idx="6">
                  <c:v>-4.6051701859880909</c:v>
                </c:pt>
                <c:pt idx="7">
                  <c:v>-3.5065578973199818</c:v>
                </c:pt>
                <c:pt idx="8">
                  <c:v>-2.9957322735539909</c:v>
                </c:pt>
                <c:pt idx="9">
                  <c:v>-2.3025850929940455</c:v>
                </c:pt>
                <c:pt idx="10">
                  <c:v>-1.2039728043259361</c:v>
                </c:pt>
                <c:pt idx="11">
                  <c:v>-0.69314718055994529</c:v>
                </c:pt>
                <c:pt idx="12">
                  <c:v>0</c:v>
                </c:pt>
                <c:pt idx="13">
                  <c:v>1.0986122886681098</c:v>
                </c:pt>
                <c:pt idx="14">
                  <c:v>1.6094379124341003</c:v>
                </c:pt>
                <c:pt idx="15">
                  <c:v>2.3025850929940459</c:v>
                </c:pt>
                <c:pt idx="16">
                  <c:v>2.9957322735539909</c:v>
                </c:pt>
                <c:pt idx="17">
                  <c:v>3.4011973816621555</c:v>
                </c:pt>
                <c:pt idx="18">
                  <c:v>3.6888794541139363</c:v>
                </c:pt>
                <c:pt idx="19">
                  <c:v>3.912023005428146</c:v>
                </c:pt>
                <c:pt idx="20">
                  <c:v>4.0943445622221004</c:v>
                </c:pt>
                <c:pt idx="21">
                  <c:v>4.2484952420493594</c:v>
                </c:pt>
                <c:pt idx="22">
                  <c:v>4.3820266346738812</c:v>
                </c:pt>
                <c:pt idx="23">
                  <c:v>4.499809670330265</c:v>
                </c:pt>
                <c:pt idx="24">
                  <c:v>4.6051701859880918</c:v>
                </c:pt>
              </c:numCache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none"/>
          </c:marker>
          <c:trendline>
            <c:spPr>
              <a:ln w="25400"/>
            </c:spPr>
            <c:trendlineType val="linear"/>
          </c:trendline>
          <c:xVal>
            <c:numRef>
              <c:f>Arkusz1!$F$9:$F$26</c:f>
              <c:numCache>
                <c:formatCode>General</c:formatCode>
                <c:ptCount val="18"/>
                <c:pt idx="0">
                  <c:v>16.66022419791264</c:v>
                </c:pt>
                <c:pt idx="1">
                  <c:v>17.433320448395826</c:v>
                </c:pt>
                <c:pt idx="2">
                  <c:v>18.515655199072285</c:v>
                </c:pt>
                <c:pt idx="3">
                  <c:v>20.40974101275609</c:v>
                </c:pt>
                <c:pt idx="4">
                  <c:v>21.453420950908388</c:v>
                </c:pt>
                <c:pt idx="5">
                  <c:v>22.80633938925396</c:v>
                </c:pt>
                <c:pt idx="6">
                  <c:v>24.855044453034402</c:v>
                </c:pt>
                <c:pt idx="7">
                  <c:v>25.821414766138385</c:v>
                </c:pt>
                <c:pt idx="8">
                  <c:v>27.058368766911478</c:v>
                </c:pt>
                <c:pt idx="9">
                  <c:v>28.295322767684574</c:v>
                </c:pt>
                <c:pt idx="10">
                  <c:v>28.991109393119444</c:v>
                </c:pt>
                <c:pt idx="11">
                  <c:v>29.493621955933513</c:v>
                </c:pt>
                <c:pt idx="12">
                  <c:v>29.918824893699266</c:v>
                </c:pt>
                <c:pt idx="13">
                  <c:v>30.189408581368379</c:v>
                </c:pt>
                <c:pt idx="14">
                  <c:v>30.421337456513335</c:v>
                </c:pt>
                <c:pt idx="15">
                  <c:v>30.614611519134133</c:v>
                </c:pt>
                <c:pt idx="16">
                  <c:v>30.807885581754931</c:v>
                </c:pt>
                <c:pt idx="17">
                  <c:v>30.962504831851568</c:v>
                </c:pt>
              </c:numCache>
            </c:numRef>
          </c:xVal>
          <c:yVal>
            <c:numRef>
              <c:f>Arkusz1!$D$9:$D$26</c:f>
              <c:numCache>
                <c:formatCode>General</c:formatCode>
                <c:ptCount val="18"/>
                <c:pt idx="0">
                  <c:v>-3.5065578973199818</c:v>
                </c:pt>
                <c:pt idx="1">
                  <c:v>-2.9957322735539909</c:v>
                </c:pt>
                <c:pt idx="2">
                  <c:v>-2.3025850929940455</c:v>
                </c:pt>
                <c:pt idx="3">
                  <c:v>-1.2039728043259361</c:v>
                </c:pt>
                <c:pt idx="4">
                  <c:v>-0.69314718055994529</c:v>
                </c:pt>
                <c:pt idx="5">
                  <c:v>0</c:v>
                </c:pt>
                <c:pt idx="6">
                  <c:v>1.0986122886681098</c:v>
                </c:pt>
                <c:pt idx="7">
                  <c:v>1.6094379124341003</c:v>
                </c:pt>
                <c:pt idx="8">
                  <c:v>2.3025850929940459</c:v>
                </c:pt>
                <c:pt idx="9">
                  <c:v>2.9957322735539909</c:v>
                </c:pt>
                <c:pt idx="10">
                  <c:v>3.4011973816621555</c:v>
                </c:pt>
                <c:pt idx="11">
                  <c:v>3.6888794541139363</c:v>
                </c:pt>
                <c:pt idx="12">
                  <c:v>3.912023005428146</c:v>
                </c:pt>
                <c:pt idx="13">
                  <c:v>4.0943445622221004</c:v>
                </c:pt>
                <c:pt idx="14">
                  <c:v>4.2484952420493594</c:v>
                </c:pt>
                <c:pt idx="15">
                  <c:v>4.3820266346738812</c:v>
                </c:pt>
                <c:pt idx="16">
                  <c:v>4.499809670330265</c:v>
                </c:pt>
                <c:pt idx="17">
                  <c:v>4.6051701859880918</c:v>
                </c:pt>
              </c:numCache>
            </c:numRef>
          </c:yVal>
        </c:ser>
        <c:axId val="76898688"/>
        <c:axId val="76900224"/>
      </c:scatterChart>
      <c:valAx>
        <c:axId val="76898688"/>
        <c:scaling>
          <c:orientation val="minMax"/>
          <c:max val="32"/>
          <c:min val="6"/>
        </c:scaling>
        <c:axPos val="b"/>
        <c:numFmt formatCode="General" sourceLinked="1"/>
        <c:tickLblPos val="nextTo"/>
        <c:crossAx val="76900224"/>
        <c:crosses val="autoZero"/>
        <c:crossBetween val="midCat"/>
      </c:valAx>
      <c:valAx>
        <c:axId val="76900224"/>
        <c:scaling>
          <c:orientation val="minMax"/>
        </c:scaling>
        <c:axPos val="l"/>
        <c:majorGridlines/>
        <c:numFmt formatCode="General" sourceLinked="1"/>
        <c:tickLblPos val="nextTo"/>
        <c:crossAx val="7689868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>
        <c:manualLayout>
          <c:layoutTarget val="inner"/>
          <c:xMode val="edge"/>
          <c:yMode val="edge"/>
          <c:x val="0.26105889977043162"/>
          <c:y val="7.5779089352490323E-2"/>
          <c:w val="0.69823103549415455"/>
          <c:h val="0.84844182129501955"/>
        </c:manualLayout>
      </c:layout>
      <c:lineChart>
        <c:grouping val="stacked"/>
        <c:ser>
          <c:idx val="0"/>
          <c:order val="0"/>
          <c:cat>
            <c:numRef>
              <c:f>Arkusz1!$O$3:$O$21</c:f>
              <c:numCache>
                <c:formatCode>General</c:formatCode>
                <c:ptCount val="19"/>
                <c:pt idx="0">
                  <c:v>-3.64</c:v>
                </c:pt>
                <c:pt idx="1">
                  <c:v>-3.6</c:v>
                </c:pt>
                <c:pt idx="2">
                  <c:v>-3.56</c:v>
                </c:pt>
                <c:pt idx="3">
                  <c:v>-3.51</c:v>
                </c:pt>
                <c:pt idx="4">
                  <c:v>-3.45</c:v>
                </c:pt>
                <c:pt idx="5">
                  <c:v>-3.38</c:v>
                </c:pt>
                <c:pt idx="6">
                  <c:v>-3.29</c:v>
                </c:pt>
                <c:pt idx="7">
                  <c:v>-3.18</c:v>
                </c:pt>
                <c:pt idx="8">
                  <c:v>-3.03</c:v>
                </c:pt>
                <c:pt idx="9">
                  <c:v>-2.8</c:v>
                </c:pt>
                <c:pt idx="10">
                  <c:v>-2.77</c:v>
                </c:pt>
                <c:pt idx="11">
                  <c:v>-2.73</c:v>
                </c:pt>
                <c:pt idx="12">
                  <c:v>-2.69</c:v>
                </c:pt>
                <c:pt idx="13">
                  <c:v>-2.64</c:v>
                </c:pt>
                <c:pt idx="14">
                  <c:v>-2.58</c:v>
                </c:pt>
                <c:pt idx="15">
                  <c:v>-2.5099999999999998</c:v>
                </c:pt>
                <c:pt idx="16">
                  <c:v>-2.4300000000000002</c:v>
                </c:pt>
                <c:pt idx="17">
                  <c:v>-2.3199999999999998</c:v>
                </c:pt>
                <c:pt idx="18">
                  <c:v>-2.13</c:v>
                </c:pt>
              </c:numCache>
            </c:numRef>
          </c:cat>
          <c:val>
            <c:numRef>
              <c:f>Arkusz1!$N$3:$N$21</c:f>
              <c:numCache>
                <c:formatCode>General</c:formatCode>
                <c:ptCount val="19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-0.9</c:v>
                </c:pt>
                <c:pt idx="11">
                  <c:v>-0.8</c:v>
                </c:pt>
                <c:pt idx="12">
                  <c:v>-0.7</c:v>
                </c:pt>
                <c:pt idx="13">
                  <c:v>-0.6</c:v>
                </c:pt>
                <c:pt idx="14">
                  <c:v>-0.5</c:v>
                </c:pt>
                <c:pt idx="15">
                  <c:v>-0.4</c:v>
                </c:pt>
                <c:pt idx="16">
                  <c:v>-0.3</c:v>
                </c:pt>
                <c:pt idx="17">
                  <c:v>-0.2</c:v>
                </c:pt>
                <c:pt idx="18">
                  <c:v>-0.1</c:v>
                </c:pt>
              </c:numCache>
            </c:numRef>
          </c:val>
        </c:ser>
        <c:marker val="1"/>
        <c:axId val="76931840"/>
        <c:axId val="76933376"/>
      </c:lineChart>
      <c:catAx>
        <c:axId val="76931840"/>
        <c:scaling>
          <c:orientation val="minMax"/>
        </c:scaling>
        <c:axPos val="b"/>
        <c:numFmt formatCode="#,##0.00" sourceLinked="0"/>
        <c:tickLblPos val="nextTo"/>
        <c:crossAx val="76933376"/>
        <c:crosses val="autoZero"/>
        <c:auto val="1"/>
        <c:lblAlgn val="ctr"/>
        <c:lblOffset val="100"/>
        <c:tickLblSkip val="2"/>
        <c:tickMarkSkip val="1"/>
      </c:catAx>
      <c:valAx>
        <c:axId val="76933376"/>
        <c:scaling>
          <c:orientation val="minMax"/>
        </c:scaling>
        <c:axPos val="l"/>
        <c:majorGridlines/>
        <c:numFmt formatCode="General" sourceLinked="1"/>
        <c:tickLblPos val="nextTo"/>
        <c:crossAx val="7693184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Arkusz1!$T$3:$T$13</c:f>
              <c:numCache>
                <c:formatCode>General</c:formatCode>
                <c:ptCount val="11"/>
                <c:pt idx="0">
                  <c:v>1.47</c:v>
                </c:pt>
                <c:pt idx="1">
                  <c:v>1.52</c:v>
                </c:pt>
                <c:pt idx="2">
                  <c:v>1.55</c:v>
                </c:pt>
                <c:pt idx="3">
                  <c:v>1.57</c:v>
                </c:pt>
                <c:pt idx="4">
                  <c:v>1.59</c:v>
                </c:pt>
                <c:pt idx="5">
                  <c:v>1.6</c:v>
                </c:pt>
                <c:pt idx="6">
                  <c:v>1.61</c:v>
                </c:pt>
                <c:pt idx="7">
                  <c:v>1.61</c:v>
                </c:pt>
                <c:pt idx="8">
                  <c:v>1.62</c:v>
                </c:pt>
                <c:pt idx="9">
                  <c:v>1.63</c:v>
                </c:pt>
                <c:pt idx="10">
                  <c:v>1.63</c:v>
                </c:pt>
              </c:numCache>
            </c:numRef>
          </c:xVal>
          <c:yVal>
            <c:numRef>
              <c:f>Arkusz1!$S$3:$S$13</c:f>
              <c:numCache>
                <c:formatCode>General</c:formatCode>
                <c:ptCount val="11"/>
                <c:pt idx="0">
                  <c:v>0.22500000000000001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</c:ser>
        <c:axId val="76817536"/>
        <c:axId val="76819072"/>
      </c:scatterChart>
      <c:valAx>
        <c:axId val="76817536"/>
        <c:scaling>
          <c:orientation val="minMax"/>
        </c:scaling>
        <c:axPos val="b"/>
        <c:numFmt formatCode="General" sourceLinked="1"/>
        <c:tickLblPos val="nextTo"/>
        <c:crossAx val="76819072"/>
        <c:crosses val="autoZero"/>
        <c:crossBetween val="midCat"/>
      </c:valAx>
      <c:valAx>
        <c:axId val="76819072"/>
        <c:scaling>
          <c:orientation val="minMax"/>
        </c:scaling>
        <c:axPos val="l"/>
        <c:majorGridlines/>
        <c:numFmt formatCode="General" sourceLinked="1"/>
        <c:tickLblPos val="nextTo"/>
        <c:crossAx val="768175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Arkusz1!$W$3:$W$13</c:f>
              <c:numCache>
                <c:formatCode>General</c:formatCode>
                <c:ptCount val="11"/>
                <c:pt idx="0">
                  <c:v>1.72</c:v>
                </c:pt>
                <c:pt idx="1">
                  <c:v>1.85</c:v>
                </c:pt>
                <c:pt idx="2">
                  <c:v>1.9</c:v>
                </c:pt>
                <c:pt idx="3">
                  <c:v>1.92</c:v>
                </c:pt>
                <c:pt idx="4">
                  <c:v>1.95</c:v>
                </c:pt>
                <c:pt idx="5">
                  <c:v>1.97</c:v>
                </c:pt>
                <c:pt idx="6">
                  <c:v>1.99</c:v>
                </c:pt>
                <c:pt idx="7">
                  <c:v>2.02</c:v>
                </c:pt>
                <c:pt idx="8">
                  <c:v>2.0299999999999998</c:v>
                </c:pt>
                <c:pt idx="9">
                  <c:v>2.0499999999999998</c:v>
                </c:pt>
                <c:pt idx="10">
                  <c:v>2.0699999999999998</c:v>
                </c:pt>
              </c:numCache>
            </c:numRef>
          </c:xVal>
          <c:yVal>
            <c:numRef>
              <c:f>Arkusz1!$V$3:$V$13</c:f>
              <c:numCache>
                <c:formatCode>General</c:formatCode>
                <c:ptCount val="11"/>
                <c:pt idx="0">
                  <c:v>0.06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</c:ser>
        <c:axId val="76851072"/>
        <c:axId val="76852608"/>
      </c:scatterChart>
      <c:valAx>
        <c:axId val="76851072"/>
        <c:scaling>
          <c:orientation val="minMax"/>
        </c:scaling>
        <c:axPos val="b"/>
        <c:numFmt formatCode="General" sourceLinked="1"/>
        <c:tickLblPos val="nextTo"/>
        <c:crossAx val="76852608"/>
        <c:crosses val="autoZero"/>
        <c:crossBetween val="midCat"/>
      </c:valAx>
      <c:valAx>
        <c:axId val="76852608"/>
        <c:scaling>
          <c:orientation val="minMax"/>
        </c:scaling>
        <c:axPos val="l"/>
        <c:majorGridlines/>
        <c:numFmt formatCode="General" sourceLinked="1"/>
        <c:tickLblPos val="nextTo"/>
        <c:crossAx val="768510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9.2943379355802047E-2"/>
          <c:y val="5.7457368584698222E-2"/>
          <c:w val="0.8283038560460998"/>
          <c:h val="0.8114739221420455"/>
        </c:manualLayout>
      </c:layout>
      <c:scatterChart>
        <c:scatterStyle val="lineMarker"/>
        <c:ser>
          <c:idx val="0"/>
          <c:order val="0"/>
          <c:spPr>
            <a:ln w="15875">
              <a:solidFill>
                <a:sysClr val="windowText" lastClr="000000">
                  <a:tint val="75000"/>
                  <a:shade val="95000"/>
                  <a:satMod val="105000"/>
                </a:sysClr>
              </a:solidFill>
            </a:ln>
          </c:spPr>
          <c:marker>
            <c:symbol val="square"/>
            <c:size val="3"/>
          </c:marker>
          <c:trendline>
            <c:spPr>
              <a:ln w="19050"/>
            </c:spPr>
            <c:trendlineType val="linear"/>
          </c:trendline>
          <c:xVal>
            <c:numRef>
              <c:f>Arkusz1!$E$2:$E$26</c:f>
              <c:numCache>
                <c:formatCode>General</c:formatCode>
                <c:ptCount val="25"/>
                <c:pt idx="0">
                  <c:v>6.1461151913413223</c:v>
                </c:pt>
                <c:pt idx="1">
                  <c:v>8.0788558175492842</c:v>
                </c:pt>
                <c:pt idx="2">
                  <c:v>9.2385001932740618</c:v>
                </c:pt>
                <c:pt idx="3">
                  <c:v>10.398144568998841</c:v>
                </c:pt>
                <c:pt idx="4">
                  <c:v>12.408194820255122</c:v>
                </c:pt>
                <c:pt idx="5">
                  <c:v>13.49052957093158</c:v>
                </c:pt>
                <c:pt idx="6">
                  <c:v>14.6115191341322</c:v>
                </c:pt>
                <c:pt idx="7">
                  <c:v>16.814843448009277</c:v>
                </c:pt>
                <c:pt idx="8">
                  <c:v>17.587939698492463</c:v>
                </c:pt>
                <c:pt idx="9">
                  <c:v>18.786238886741398</c:v>
                </c:pt>
                <c:pt idx="10">
                  <c:v>20.796289137997682</c:v>
                </c:pt>
                <c:pt idx="11">
                  <c:v>21.724004638577505</c:v>
                </c:pt>
                <c:pt idx="12">
                  <c:v>23.038268264398916</c:v>
                </c:pt>
                <c:pt idx="13">
                  <c:v>25.164282953227676</c:v>
                </c:pt>
                <c:pt idx="14">
                  <c:v>26.207962891379978</c:v>
                </c:pt>
                <c:pt idx="15">
                  <c:v>27.676845767298026</c:v>
                </c:pt>
                <c:pt idx="16">
                  <c:v>29.261693080788557</c:v>
                </c:pt>
                <c:pt idx="17">
                  <c:v>30.305373018940859</c:v>
                </c:pt>
                <c:pt idx="18">
                  <c:v>31.039814456899887</c:v>
                </c:pt>
                <c:pt idx="19">
                  <c:v>31.658291457286431</c:v>
                </c:pt>
                <c:pt idx="20">
                  <c:v>32.1608040201005</c:v>
                </c:pt>
                <c:pt idx="21">
                  <c:v>32.624661770390411</c:v>
                </c:pt>
                <c:pt idx="22">
                  <c:v>33.011209895632007</c:v>
                </c:pt>
                <c:pt idx="23">
                  <c:v>33.43641283339776</c:v>
                </c:pt>
                <c:pt idx="24">
                  <c:v>33.784306146115192</c:v>
                </c:pt>
              </c:numCache>
            </c:numRef>
          </c:xVal>
          <c:yVal>
            <c:numRef>
              <c:f>Arkusz1!$D$2:$D$26</c:f>
              <c:numCache>
                <c:formatCode>General</c:formatCode>
                <c:ptCount val="25"/>
                <c:pt idx="0">
                  <c:v>-9.2103403719761818</c:v>
                </c:pt>
                <c:pt idx="1">
                  <c:v>-8.1117280833080727</c:v>
                </c:pt>
                <c:pt idx="2">
                  <c:v>-7.6009024595420822</c:v>
                </c:pt>
                <c:pt idx="3">
                  <c:v>-6.9077552789821368</c:v>
                </c:pt>
                <c:pt idx="4">
                  <c:v>-5.8091429903140277</c:v>
                </c:pt>
                <c:pt idx="5">
                  <c:v>-5.2983173665480363</c:v>
                </c:pt>
                <c:pt idx="6">
                  <c:v>-4.6051701859880909</c:v>
                </c:pt>
                <c:pt idx="7">
                  <c:v>-3.5065578973199818</c:v>
                </c:pt>
                <c:pt idx="8">
                  <c:v>-2.9957322735539909</c:v>
                </c:pt>
                <c:pt idx="9">
                  <c:v>-2.3025850929940455</c:v>
                </c:pt>
                <c:pt idx="10">
                  <c:v>-1.2039728043259361</c:v>
                </c:pt>
                <c:pt idx="11">
                  <c:v>-0.69314718055994529</c:v>
                </c:pt>
                <c:pt idx="12">
                  <c:v>0</c:v>
                </c:pt>
                <c:pt idx="13">
                  <c:v>1.0986122886681098</c:v>
                </c:pt>
                <c:pt idx="14">
                  <c:v>1.6094379124341003</c:v>
                </c:pt>
                <c:pt idx="15">
                  <c:v>2.3025850929940459</c:v>
                </c:pt>
                <c:pt idx="16">
                  <c:v>2.9957322735539909</c:v>
                </c:pt>
                <c:pt idx="17">
                  <c:v>3.4011973816621555</c:v>
                </c:pt>
                <c:pt idx="18">
                  <c:v>3.6888794541139363</c:v>
                </c:pt>
                <c:pt idx="19">
                  <c:v>3.912023005428146</c:v>
                </c:pt>
                <c:pt idx="20">
                  <c:v>4.0943445622221004</c:v>
                </c:pt>
                <c:pt idx="21">
                  <c:v>4.2484952420493594</c:v>
                </c:pt>
                <c:pt idx="22">
                  <c:v>4.3820266346738812</c:v>
                </c:pt>
                <c:pt idx="23">
                  <c:v>4.499809670330265</c:v>
                </c:pt>
                <c:pt idx="24">
                  <c:v>4.6051701859880918</c:v>
                </c:pt>
              </c:numCache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none"/>
          </c:marker>
          <c:trendline>
            <c:spPr>
              <a:ln w="31750"/>
            </c:spPr>
            <c:trendlineType val="linear"/>
          </c:trendline>
          <c:xVal>
            <c:numRef>
              <c:f>Arkusz1!$E$9:$E$26</c:f>
              <c:numCache>
                <c:formatCode>General</c:formatCode>
                <c:ptCount val="18"/>
                <c:pt idx="0">
                  <c:v>16.814843448009277</c:v>
                </c:pt>
                <c:pt idx="1">
                  <c:v>17.587939698492463</c:v>
                </c:pt>
                <c:pt idx="2">
                  <c:v>18.786238886741398</c:v>
                </c:pt>
                <c:pt idx="3">
                  <c:v>20.796289137997682</c:v>
                </c:pt>
                <c:pt idx="4">
                  <c:v>21.724004638577505</c:v>
                </c:pt>
                <c:pt idx="5">
                  <c:v>23.038268264398916</c:v>
                </c:pt>
                <c:pt idx="6">
                  <c:v>25.164282953227676</c:v>
                </c:pt>
                <c:pt idx="7">
                  <c:v>26.207962891379978</c:v>
                </c:pt>
                <c:pt idx="8">
                  <c:v>27.676845767298026</c:v>
                </c:pt>
                <c:pt idx="9">
                  <c:v>29.261693080788557</c:v>
                </c:pt>
                <c:pt idx="10">
                  <c:v>30.305373018940859</c:v>
                </c:pt>
                <c:pt idx="11">
                  <c:v>31.039814456899887</c:v>
                </c:pt>
                <c:pt idx="12">
                  <c:v>31.658291457286431</c:v>
                </c:pt>
                <c:pt idx="13">
                  <c:v>32.1608040201005</c:v>
                </c:pt>
                <c:pt idx="14">
                  <c:v>32.624661770390411</c:v>
                </c:pt>
                <c:pt idx="15">
                  <c:v>33.011209895632007</c:v>
                </c:pt>
                <c:pt idx="16">
                  <c:v>33.43641283339776</c:v>
                </c:pt>
                <c:pt idx="17">
                  <c:v>33.784306146115192</c:v>
                </c:pt>
              </c:numCache>
            </c:numRef>
          </c:xVal>
          <c:yVal>
            <c:numRef>
              <c:f>Arkusz1!$D$9:$D$26</c:f>
              <c:numCache>
                <c:formatCode>General</c:formatCode>
                <c:ptCount val="18"/>
                <c:pt idx="0">
                  <c:v>-3.5065578973199818</c:v>
                </c:pt>
                <c:pt idx="1">
                  <c:v>-2.9957322735539909</c:v>
                </c:pt>
                <c:pt idx="2">
                  <c:v>-2.3025850929940455</c:v>
                </c:pt>
                <c:pt idx="3">
                  <c:v>-1.2039728043259361</c:v>
                </c:pt>
                <c:pt idx="4">
                  <c:v>-0.69314718055994529</c:v>
                </c:pt>
                <c:pt idx="5">
                  <c:v>0</c:v>
                </c:pt>
                <c:pt idx="6">
                  <c:v>1.0986122886681098</c:v>
                </c:pt>
                <c:pt idx="7">
                  <c:v>1.6094379124341003</c:v>
                </c:pt>
                <c:pt idx="8">
                  <c:v>2.3025850929940459</c:v>
                </c:pt>
                <c:pt idx="9">
                  <c:v>2.9957322735539909</c:v>
                </c:pt>
                <c:pt idx="10">
                  <c:v>3.4011973816621555</c:v>
                </c:pt>
                <c:pt idx="11">
                  <c:v>3.6888794541139363</c:v>
                </c:pt>
                <c:pt idx="12">
                  <c:v>3.912023005428146</c:v>
                </c:pt>
                <c:pt idx="13">
                  <c:v>4.0943445622221004</c:v>
                </c:pt>
                <c:pt idx="14">
                  <c:v>4.2484952420493594</c:v>
                </c:pt>
                <c:pt idx="15">
                  <c:v>4.3820266346738812</c:v>
                </c:pt>
                <c:pt idx="16">
                  <c:v>4.499809670330265</c:v>
                </c:pt>
                <c:pt idx="17">
                  <c:v>4.6051701859880918</c:v>
                </c:pt>
              </c:numCache>
            </c:numRef>
          </c:yVal>
        </c:ser>
        <c:axId val="78025856"/>
        <c:axId val="78027776"/>
      </c:scatterChart>
      <c:valAx>
        <c:axId val="78025856"/>
        <c:scaling>
          <c:orientation val="minMax"/>
          <c:min val="5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pl-PL" sz="1200"/>
                  <a:t>u </a:t>
                </a:r>
                <a:r>
                  <a:rPr lang="pl-PL" sz="1200" baseline="-25000"/>
                  <a:t>D</a:t>
                </a:r>
                <a:r>
                  <a:rPr lang="pl-PL" sz="1200"/>
                  <a:t>/U</a:t>
                </a:r>
                <a:r>
                  <a:rPr lang="pl-PL" sz="1200" baseline="-25000"/>
                  <a:t>T</a:t>
                </a:r>
                <a:endParaRPr lang="en-US" sz="1200"/>
              </a:p>
            </c:rich>
          </c:tx>
          <c:layout/>
        </c:title>
        <c:numFmt formatCode="General" sourceLinked="1"/>
        <c:tickLblPos val="nextTo"/>
        <c:crossAx val="78027776"/>
        <c:crosses val="autoZero"/>
        <c:crossBetween val="midCat"/>
      </c:valAx>
      <c:valAx>
        <c:axId val="78027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lni</a:t>
                </a:r>
                <a:r>
                  <a:rPr lang="pl-PL" sz="1200"/>
                  <a:t> </a:t>
                </a:r>
                <a:r>
                  <a:rPr lang="pl-PL" sz="1200" baseline="-25000"/>
                  <a:t>D</a:t>
                </a:r>
                <a:endParaRPr lang="en-US" sz="1200"/>
              </a:p>
            </c:rich>
          </c:tx>
          <c:layout/>
        </c:title>
        <c:numFmt formatCode="General" sourceLinked="1"/>
        <c:tickLblPos val="nextTo"/>
        <c:crossAx val="7802585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953854</xdr:colOff>
      <xdr:row>70</xdr:row>
      <xdr:rowOff>22995</xdr:rowOff>
    </xdr:from>
    <xdr:to>
      <xdr:col>11</xdr:col>
      <xdr:colOff>498401</xdr:colOff>
      <xdr:row>90</xdr:row>
      <xdr:rowOff>66452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561358</xdr:colOff>
      <xdr:row>41</xdr:row>
      <xdr:rowOff>74622</xdr:rowOff>
    </xdr:from>
    <xdr:to>
      <xdr:col>7</xdr:col>
      <xdr:colOff>254737</xdr:colOff>
      <xdr:row>58</xdr:row>
      <xdr:rowOff>155057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354416</xdr:colOff>
      <xdr:row>63</xdr:row>
      <xdr:rowOff>11074</xdr:rowOff>
    </xdr:from>
    <xdr:to>
      <xdr:col>24</xdr:col>
      <xdr:colOff>232587</xdr:colOff>
      <xdr:row>87</xdr:row>
      <xdr:rowOff>110756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188287</xdr:colOff>
      <xdr:row>20</xdr:row>
      <xdr:rowOff>66456</xdr:rowOff>
    </xdr:from>
    <xdr:to>
      <xdr:col>11</xdr:col>
      <xdr:colOff>232589</xdr:colOff>
      <xdr:row>30</xdr:row>
      <xdr:rowOff>44305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121831</xdr:colOff>
      <xdr:row>26</xdr:row>
      <xdr:rowOff>132907</xdr:rowOff>
    </xdr:from>
    <xdr:to>
      <xdr:col>31</xdr:col>
      <xdr:colOff>531627</xdr:colOff>
      <xdr:row>41</xdr:row>
      <xdr:rowOff>143983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99681</xdr:colOff>
      <xdr:row>10</xdr:row>
      <xdr:rowOff>132906</xdr:rowOff>
    </xdr:from>
    <xdr:to>
      <xdr:col>32</xdr:col>
      <xdr:colOff>409798</xdr:colOff>
      <xdr:row>25</xdr:row>
      <xdr:rowOff>55377</xdr:rowOff>
    </xdr:to>
    <xdr:graphicFrame macro="">
      <xdr:nvGraphicFramePr>
        <xdr:cNvPr id="11" name="Wykres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465175</xdr:colOff>
      <xdr:row>30</xdr:row>
      <xdr:rowOff>143980</xdr:rowOff>
    </xdr:from>
    <xdr:to>
      <xdr:col>20</xdr:col>
      <xdr:colOff>398721</xdr:colOff>
      <xdr:row>59</xdr:row>
      <xdr:rowOff>110756</xdr:rowOff>
    </xdr:to>
    <xdr:graphicFrame macro="">
      <xdr:nvGraphicFramePr>
        <xdr:cNvPr id="13" name="Wykres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tabSelected="1" zoomScale="86" zoomScaleNormal="86" workbookViewId="0">
      <selection activeCell="P27" sqref="P27"/>
    </sheetView>
  </sheetViews>
  <sheetFormatPr defaultRowHeight="15"/>
  <cols>
    <col min="1" max="1" width="14.42578125" bestFit="1" customWidth="1"/>
    <col min="3" max="3" width="14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23">
      <c r="A2">
        <v>1E-4</v>
      </c>
      <c r="B2">
        <v>0.159</v>
      </c>
      <c r="C2">
        <v>0.22900000000000001</v>
      </c>
      <c r="D2">
        <f>LN(A2)</f>
        <v>-9.2103403719761818</v>
      </c>
      <c r="E2">
        <f>B2/0.02587</f>
        <v>6.1461151913413223</v>
      </c>
      <c r="F2">
        <f>C2/0.02587</f>
        <v>8.851952068032471</v>
      </c>
      <c r="N2" t="s">
        <v>0</v>
      </c>
      <c r="O2" t="s">
        <v>5</v>
      </c>
      <c r="S2" t="s">
        <v>13</v>
      </c>
      <c r="V2" t="s">
        <v>14</v>
      </c>
    </row>
    <row r="3" spans="1:23">
      <c r="A3">
        <v>2.9999999999999997E-4</v>
      </c>
      <c r="B3">
        <v>0.20899999999999999</v>
      </c>
      <c r="C3">
        <v>0.25900000000000001</v>
      </c>
      <c r="D3">
        <f t="shared" ref="D3:D26" si="0">LN(A3)</f>
        <v>-8.1117280833080727</v>
      </c>
      <c r="E3">
        <f t="shared" ref="E3:E26" si="1">B3/0.02587</f>
        <v>8.0788558175492842</v>
      </c>
      <c r="F3">
        <f t="shared" ref="F3:F26" si="2">C3/0.02587</f>
        <v>10.011596443757249</v>
      </c>
      <c r="N3">
        <v>-10</v>
      </c>
      <c r="O3">
        <v>-3.64</v>
      </c>
      <c r="P3">
        <v>7.5449999999999999</v>
      </c>
      <c r="S3">
        <v>0.22500000000000001</v>
      </c>
      <c r="T3">
        <v>1.47</v>
      </c>
      <c r="V3">
        <v>0.06</v>
      </c>
      <c r="W3">
        <v>1.72</v>
      </c>
    </row>
    <row r="4" spans="1:23">
      <c r="A4">
        <v>5.0000000000000001E-4</v>
      </c>
      <c r="B4">
        <v>0.23899999999999999</v>
      </c>
      <c r="C4">
        <v>0.26900000000000002</v>
      </c>
      <c r="D4">
        <f t="shared" si="0"/>
        <v>-7.6009024595420822</v>
      </c>
      <c r="E4">
        <f t="shared" si="1"/>
        <v>9.2385001932740618</v>
      </c>
      <c r="F4">
        <f t="shared" si="2"/>
        <v>10.398144568998841</v>
      </c>
      <c r="N4">
        <v>-9</v>
      </c>
      <c r="O4">
        <v>-3.6</v>
      </c>
      <c r="P4">
        <v>7.5469999999999997</v>
      </c>
      <c r="S4">
        <v>1</v>
      </c>
      <c r="T4">
        <v>1.52</v>
      </c>
      <c r="V4">
        <v>1</v>
      </c>
      <c r="W4">
        <v>1.85</v>
      </c>
    </row>
    <row r="5" spans="1:23">
      <c r="A5">
        <v>1E-3</v>
      </c>
      <c r="B5">
        <v>0.26900000000000002</v>
      </c>
      <c r="C5">
        <v>0.29899999999999999</v>
      </c>
      <c r="D5">
        <f t="shared" si="0"/>
        <v>-6.9077552789821368</v>
      </c>
      <c r="E5">
        <f t="shared" si="1"/>
        <v>10.398144568998841</v>
      </c>
      <c r="F5">
        <f t="shared" si="2"/>
        <v>11.557788944723617</v>
      </c>
      <c r="N5">
        <v>-8</v>
      </c>
      <c r="O5">
        <v>-3.56</v>
      </c>
      <c r="P5">
        <v>7.548</v>
      </c>
      <c r="S5">
        <v>2</v>
      </c>
      <c r="T5">
        <v>1.55</v>
      </c>
      <c r="V5">
        <v>2</v>
      </c>
      <c r="W5">
        <v>1.9</v>
      </c>
    </row>
    <row r="6" spans="1:23">
      <c r="A6">
        <v>3.0000000000000001E-3</v>
      </c>
      <c r="B6">
        <v>0.32100000000000001</v>
      </c>
      <c r="C6">
        <v>0.34200000000000003</v>
      </c>
      <c r="D6">
        <f t="shared" si="0"/>
        <v>-5.8091429903140277</v>
      </c>
      <c r="E6">
        <f t="shared" si="1"/>
        <v>12.408194820255122</v>
      </c>
      <c r="F6">
        <f t="shared" si="2"/>
        <v>13.219945883262467</v>
      </c>
      <c r="N6">
        <v>-7</v>
      </c>
      <c r="O6">
        <v>-3.51</v>
      </c>
      <c r="P6">
        <v>7.5529999999999999</v>
      </c>
      <c r="S6">
        <v>3</v>
      </c>
      <c r="T6">
        <v>1.57</v>
      </c>
      <c r="V6">
        <v>3</v>
      </c>
      <c r="W6">
        <v>1.92</v>
      </c>
    </row>
    <row r="7" spans="1:23">
      <c r="A7">
        <v>5.0000000000000001E-3</v>
      </c>
      <c r="B7">
        <v>0.34899999999999998</v>
      </c>
      <c r="C7">
        <v>0.36299999999999999</v>
      </c>
      <c r="D7">
        <f t="shared" si="0"/>
        <v>-5.2983173665480363</v>
      </c>
      <c r="E7">
        <f t="shared" si="1"/>
        <v>13.49052957093158</v>
      </c>
      <c r="F7">
        <f t="shared" si="2"/>
        <v>14.031696946269809</v>
      </c>
      <c r="N7">
        <v>-6</v>
      </c>
      <c r="O7">
        <v>-3.45</v>
      </c>
      <c r="P7">
        <v>7.5549999999999997</v>
      </c>
      <c r="S7">
        <v>4</v>
      </c>
      <c r="T7">
        <v>1.59</v>
      </c>
      <c r="V7">
        <v>4</v>
      </c>
      <c r="W7">
        <v>1.95</v>
      </c>
    </row>
    <row r="8" spans="1:23">
      <c r="A8">
        <v>0.01</v>
      </c>
      <c r="B8">
        <v>0.378</v>
      </c>
      <c r="C8">
        <v>0.38800000000000001</v>
      </c>
      <c r="D8">
        <f t="shared" si="0"/>
        <v>-4.6051701859880909</v>
      </c>
      <c r="E8">
        <f t="shared" si="1"/>
        <v>14.6115191341322</v>
      </c>
      <c r="F8">
        <f t="shared" si="2"/>
        <v>14.998067259373792</v>
      </c>
      <c r="N8">
        <v>-5</v>
      </c>
      <c r="O8">
        <v>-3.38</v>
      </c>
      <c r="P8">
        <v>7.5570000000000004</v>
      </c>
      <c r="S8">
        <v>5</v>
      </c>
      <c r="T8">
        <v>1.6</v>
      </c>
      <c r="V8">
        <v>5</v>
      </c>
      <c r="W8">
        <v>1.97</v>
      </c>
    </row>
    <row r="9" spans="1:23">
      <c r="A9">
        <v>0.03</v>
      </c>
      <c r="B9">
        <v>0.435</v>
      </c>
      <c r="C9">
        <v>0.43099999999999999</v>
      </c>
      <c r="D9">
        <f t="shared" si="0"/>
        <v>-3.5065578973199818</v>
      </c>
      <c r="E9">
        <f t="shared" si="1"/>
        <v>16.814843448009277</v>
      </c>
      <c r="F9">
        <f t="shared" si="2"/>
        <v>16.66022419791264</v>
      </c>
      <c r="N9">
        <v>-4</v>
      </c>
      <c r="O9">
        <v>-3.29</v>
      </c>
      <c r="P9">
        <v>7.5590000000000002</v>
      </c>
      <c r="S9">
        <v>6</v>
      </c>
      <c r="T9">
        <v>1.61</v>
      </c>
      <c r="V9">
        <v>6</v>
      </c>
      <c r="W9">
        <v>1.99</v>
      </c>
    </row>
    <row r="10" spans="1:23">
      <c r="A10">
        <v>0.05</v>
      </c>
      <c r="B10">
        <v>0.45500000000000002</v>
      </c>
      <c r="C10">
        <v>0.45100000000000001</v>
      </c>
      <c r="D10">
        <f t="shared" si="0"/>
        <v>-2.9957322735539909</v>
      </c>
      <c r="E10">
        <f t="shared" si="1"/>
        <v>17.587939698492463</v>
      </c>
      <c r="F10">
        <f t="shared" si="2"/>
        <v>17.433320448395826</v>
      </c>
      <c r="N10">
        <v>-3</v>
      </c>
      <c r="O10">
        <v>-3.18</v>
      </c>
      <c r="P10">
        <v>7.5620000000000003</v>
      </c>
      <c r="S10">
        <v>7</v>
      </c>
      <c r="T10">
        <v>1.61</v>
      </c>
      <c r="V10">
        <v>7</v>
      </c>
      <c r="W10">
        <v>2.02</v>
      </c>
    </row>
    <row r="11" spans="1:23">
      <c r="A11">
        <v>0.1</v>
      </c>
      <c r="B11">
        <v>0.48599999999999999</v>
      </c>
      <c r="C11">
        <v>0.47899999999999998</v>
      </c>
      <c r="D11">
        <f t="shared" si="0"/>
        <v>-2.3025850929940455</v>
      </c>
      <c r="E11">
        <f t="shared" si="1"/>
        <v>18.786238886741398</v>
      </c>
      <c r="F11">
        <f t="shared" si="2"/>
        <v>18.515655199072285</v>
      </c>
      <c r="N11">
        <v>-2</v>
      </c>
      <c r="O11">
        <v>-3.03</v>
      </c>
      <c r="P11">
        <v>7.5629999999999997</v>
      </c>
      <c r="S11">
        <v>8</v>
      </c>
      <c r="T11">
        <v>1.62</v>
      </c>
      <c r="V11">
        <v>8</v>
      </c>
      <c r="W11">
        <v>2.0299999999999998</v>
      </c>
    </row>
    <row r="12" spans="1:23">
      <c r="A12">
        <v>0.3</v>
      </c>
      <c r="B12">
        <v>0.53800000000000003</v>
      </c>
      <c r="C12">
        <v>0.52800000000000002</v>
      </c>
      <c r="D12">
        <f t="shared" si="0"/>
        <v>-1.2039728043259361</v>
      </c>
      <c r="E12">
        <f t="shared" si="1"/>
        <v>20.796289137997682</v>
      </c>
      <c r="F12">
        <f t="shared" si="2"/>
        <v>20.40974101275609</v>
      </c>
      <c r="N12">
        <v>-1</v>
      </c>
      <c r="O12">
        <v>-2.8</v>
      </c>
      <c r="P12">
        <v>7.5640000000000001</v>
      </c>
      <c r="S12">
        <v>9</v>
      </c>
      <c r="T12">
        <v>1.63</v>
      </c>
      <c r="V12">
        <v>9</v>
      </c>
      <c r="W12">
        <v>2.0499999999999998</v>
      </c>
    </row>
    <row r="13" spans="1:23">
      <c r="A13">
        <v>0.5</v>
      </c>
      <c r="B13">
        <v>0.56200000000000006</v>
      </c>
      <c r="C13">
        <v>0.55500000000000005</v>
      </c>
      <c r="D13">
        <f t="shared" si="0"/>
        <v>-0.69314718055994529</v>
      </c>
      <c r="E13">
        <f t="shared" si="1"/>
        <v>21.724004638577505</v>
      </c>
      <c r="F13">
        <f t="shared" si="2"/>
        <v>21.453420950908388</v>
      </c>
      <c r="N13">
        <v>-0.9</v>
      </c>
      <c r="O13">
        <v>-2.77</v>
      </c>
      <c r="P13">
        <v>7.5739999999999998</v>
      </c>
      <c r="S13">
        <v>10</v>
      </c>
      <c r="T13">
        <v>1.63</v>
      </c>
      <c r="V13">
        <v>10</v>
      </c>
      <c r="W13">
        <v>2.0699999999999998</v>
      </c>
    </row>
    <row r="14" spans="1:23">
      <c r="A14">
        <v>1</v>
      </c>
      <c r="B14">
        <v>0.59599999999999997</v>
      </c>
      <c r="C14">
        <v>0.59</v>
      </c>
      <c r="D14">
        <f t="shared" si="0"/>
        <v>0</v>
      </c>
      <c r="E14">
        <f t="shared" si="1"/>
        <v>23.038268264398916</v>
      </c>
      <c r="F14">
        <f t="shared" si="2"/>
        <v>22.80633938925396</v>
      </c>
      <c r="N14">
        <v>-0.8</v>
      </c>
      <c r="O14">
        <v>-2.73</v>
      </c>
      <c r="P14">
        <v>7.5869999999999997</v>
      </c>
    </row>
    <row r="15" spans="1:23">
      <c r="A15">
        <v>3</v>
      </c>
      <c r="B15">
        <v>0.65100000000000002</v>
      </c>
      <c r="C15">
        <v>0.64300000000000002</v>
      </c>
      <c r="D15">
        <f t="shared" si="0"/>
        <v>1.0986122886681098</v>
      </c>
      <c r="E15">
        <f t="shared" si="1"/>
        <v>25.164282953227676</v>
      </c>
      <c r="F15">
        <f t="shared" si="2"/>
        <v>24.855044453034402</v>
      </c>
      <c r="N15">
        <v>-0.7</v>
      </c>
      <c r="O15">
        <v>-2.69</v>
      </c>
      <c r="P15">
        <v>7.5990000000000002</v>
      </c>
    </row>
    <row r="16" spans="1:23">
      <c r="A16">
        <v>5</v>
      </c>
      <c r="B16">
        <v>0.67800000000000005</v>
      </c>
      <c r="C16">
        <v>0.66800000000000004</v>
      </c>
      <c r="D16">
        <f t="shared" si="0"/>
        <v>1.6094379124341003</v>
      </c>
      <c r="E16">
        <f t="shared" si="1"/>
        <v>26.207962891379978</v>
      </c>
      <c r="F16">
        <f t="shared" si="2"/>
        <v>25.821414766138385</v>
      </c>
      <c r="N16">
        <v>-0.6</v>
      </c>
      <c r="O16">
        <v>-2.64</v>
      </c>
      <c r="P16">
        <v>7.6109999999999998</v>
      </c>
    </row>
    <row r="17" spans="1:16">
      <c r="A17">
        <v>10</v>
      </c>
      <c r="B17">
        <v>0.71599999999999997</v>
      </c>
      <c r="C17">
        <v>0.7</v>
      </c>
      <c r="D17">
        <f t="shared" si="0"/>
        <v>2.3025850929940459</v>
      </c>
      <c r="E17">
        <f t="shared" si="1"/>
        <v>27.676845767298026</v>
      </c>
      <c r="F17">
        <f t="shared" si="2"/>
        <v>27.058368766911478</v>
      </c>
      <c r="N17">
        <v>-0.5</v>
      </c>
      <c r="O17">
        <v>-2.58</v>
      </c>
      <c r="P17">
        <v>7.625</v>
      </c>
    </row>
    <row r="18" spans="1:16">
      <c r="A18">
        <v>20</v>
      </c>
      <c r="B18">
        <v>0.75700000000000001</v>
      </c>
      <c r="C18">
        <v>0.73199999999999998</v>
      </c>
      <c r="D18">
        <f t="shared" si="0"/>
        <v>2.9957322735539909</v>
      </c>
      <c r="E18">
        <f t="shared" si="1"/>
        <v>29.261693080788557</v>
      </c>
      <c r="F18">
        <f t="shared" si="2"/>
        <v>28.295322767684574</v>
      </c>
      <c r="N18">
        <v>-0.4</v>
      </c>
      <c r="O18">
        <v>-2.5099999999999998</v>
      </c>
      <c r="P18">
        <v>7.633</v>
      </c>
    </row>
    <row r="19" spans="1:16">
      <c r="A19">
        <v>30</v>
      </c>
      <c r="B19">
        <v>0.78400000000000003</v>
      </c>
      <c r="C19">
        <v>0.75</v>
      </c>
      <c r="D19">
        <f t="shared" si="0"/>
        <v>3.4011973816621555</v>
      </c>
      <c r="E19">
        <f t="shared" si="1"/>
        <v>30.305373018940859</v>
      </c>
      <c r="F19">
        <f t="shared" si="2"/>
        <v>28.991109393119444</v>
      </c>
      <c r="N19">
        <v>-0.3</v>
      </c>
      <c r="O19">
        <v>-2.4300000000000002</v>
      </c>
      <c r="P19">
        <v>7.6449999999999996</v>
      </c>
    </row>
    <row r="20" spans="1:16">
      <c r="A20">
        <v>40</v>
      </c>
      <c r="B20">
        <v>0.80300000000000005</v>
      </c>
      <c r="C20">
        <v>0.76300000000000001</v>
      </c>
      <c r="D20">
        <f t="shared" si="0"/>
        <v>3.6888794541139363</v>
      </c>
      <c r="E20">
        <f t="shared" si="1"/>
        <v>31.039814456899887</v>
      </c>
      <c r="F20">
        <f t="shared" si="2"/>
        <v>29.493621955933513</v>
      </c>
      <c r="N20">
        <v>-0.2</v>
      </c>
      <c r="O20">
        <v>-2.3199999999999998</v>
      </c>
      <c r="P20">
        <v>7.6580000000000004</v>
      </c>
    </row>
    <row r="21" spans="1:16">
      <c r="A21">
        <v>50</v>
      </c>
      <c r="B21">
        <v>0.81899999999999995</v>
      </c>
      <c r="C21">
        <v>0.77400000000000002</v>
      </c>
      <c r="D21">
        <f t="shared" si="0"/>
        <v>3.912023005428146</v>
      </c>
      <c r="E21">
        <f t="shared" si="1"/>
        <v>31.658291457286431</v>
      </c>
      <c r="F21">
        <f t="shared" si="2"/>
        <v>29.918824893699266</v>
      </c>
      <c r="N21">
        <v>-0.1</v>
      </c>
      <c r="O21">
        <v>-2.13</v>
      </c>
      <c r="P21">
        <v>7.6749999999999998</v>
      </c>
    </row>
    <row r="22" spans="1:16">
      <c r="A22">
        <v>60</v>
      </c>
      <c r="B22">
        <v>0.83199999999999996</v>
      </c>
      <c r="C22">
        <v>0.78100000000000003</v>
      </c>
      <c r="D22">
        <f t="shared" si="0"/>
        <v>4.0943445622221004</v>
      </c>
      <c r="E22">
        <f t="shared" si="1"/>
        <v>32.1608040201005</v>
      </c>
      <c r="F22">
        <f t="shared" si="2"/>
        <v>30.189408581368379</v>
      </c>
    </row>
    <row r="23" spans="1:16">
      <c r="A23">
        <v>70</v>
      </c>
      <c r="B23">
        <v>0.84399999999999997</v>
      </c>
      <c r="C23">
        <v>0.78700000000000003</v>
      </c>
      <c r="D23">
        <f t="shared" si="0"/>
        <v>4.2484952420493594</v>
      </c>
      <c r="E23">
        <f t="shared" si="1"/>
        <v>32.624661770390411</v>
      </c>
      <c r="F23">
        <f t="shared" si="2"/>
        <v>30.421337456513335</v>
      </c>
    </row>
    <row r="24" spans="1:16">
      <c r="A24">
        <v>80</v>
      </c>
      <c r="B24">
        <v>0.85399999999999998</v>
      </c>
      <c r="C24">
        <v>0.79200000000000004</v>
      </c>
      <c r="D24">
        <f t="shared" si="0"/>
        <v>4.3820266346738812</v>
      </c>
      <c r="E24">
        <f t="shared" si="1"/>
        <v>33.011209895632007</v>
      </c>
      <c r="F24">
        <f t="shared" si="2"/>
        <v>30.614611519134133</v>
      </c>
    </row>
    <row r="25" spans="1:16">
      <c r="A25">
        <v>90</v>
      </c>
      <c r="B25">
        <v>0.86499999999999999</v>
      </c>
      <c r="C25">
        <v>0.79700000000000004</v>
      </c>
      <c r="D25">
        <f t="shared" si="0"/>
        <v>4.499809670330265</v>
      </c>
      <c r="E25">
        <f t="shared" si="1"/>
        <v>33.43641283339776</v>
      </c>
      <c r="F25">
        <f t="shared" si="2"/>
        <v>30.807885581754931</v>
      </c>
    </row>
    <row r="26" spans="1:16">
      <c r="A26">
        <v>100</v>
      </c>
      <c r="B26">
        <v>0.874</v>
      </c>
      <c r="C26">
        <v>0.80100000000000005</v>
      </c>
      <c r="D26">
        <f t="shared" si="0"/>
        <v>4.6051701859880918</v>
      </c>
      <c r="E26">
        <f t="shared" si="1"/>
        <v>33.784306146115192</v>
      </c>
      <c r="F26">
        <f t="shared" si="2"/>
        <v>30.962504831851568</v>
      </c>
    </row>
    <row r="29" spans="1:16">
      <c r="D29">
        <f>LINEST(A18:A26,C18:C26,0,1)</f>
        <v>78.237966455772067</v>
      </c>
      <c r="F29">
        <f>LINEST(A17:A26,B17:B26,0,1)</f>
        <v>69.268443815195283</v>
      </c>
    </row>
    <row r="30" spans="1:16">
      <c r="A30" s="1">
        <f>EXP(E31)</f>
        <v>1.4744575516271505E-5</v>
      </c>
      <c r="D30" t="s">
        <v>6</v>
      </c>
      <c r="F30" t="s">
        <v>7</v>
      </c>
    </row>
    <row r="31" spans="1:16">
      <c r="D31">
        <f t="array" ref="D31:E32">LINEST(D9:D26,E9:E26,1,1)</f>
        <v>0.47493220450236956</v>
      </c>
      <c r="E31">
        <v>-11.124635304428041</v>
      </c>
      <c r="F31">
        <f t="array" ref="F31:G32">LINEST(D9:D26,F9:F26,1,1)</f>
        <v>0.55502528068010815</v>
      </c>
      <c r="G31">
        <v>-12.654914241927555</v>
      </c>
    </row>
    <row r="32" spans="1:16">
      <c r="D32">
        <v>9.0612748409887867E-3</v>
      </c>
      <c r="E32">
        <v>0.24956883375097499</v>
      </c>
      <c r="F32">
        <v>2.987508428457989E-3</v>
      </c>
      <c r="G32">
        <v>7.8494246334330303E-2</v>
      </c>
    </row>
    <row r="33" spans="1:4">
      <c r="A33" t="s">
        <v>8</v>
      </c>
      <c r="C33" t="s">
        <v>9</v>
      </c>
    </row>
    <row r="34" spans="1:4">
      <c r="A34">
        <f t="array" ref="A34:B35">LINEST(D3:D4,E3:E4,1,1)</f>
        <v>0.44050196289420573</v>
      </c>
      <c r="B34">
        <v>-11.670479928877805</v>
      </c>
      <c r="C34">
        <f t="array" ref="C34:D35">LINEST(D4:D10,E4:E10,1,1)</f>
        <v>0.54365905247479385</v>
      </c>
      <c r="D34">
        <v>-12.589480462272963</v>
      </c>
    </row>
    <row r="35" spans="1:4">
      <c r="A35">
        <v>0</v>
      </c>
      <c r="B35">
        <v>0</v>
      </c>
      <c r="C35">
        <v>6.2004261860939634E-3</v>
      </c>
      <c r="D35">
        <v>8.5627480184062341E-2</v>
      </c>
    </row>
    <row r="36" spans="1:4">
      <c r="A36" t="s">
        <v>8</v>
      </c>
      <c r="C36" t="s">
        <v>10</v>
      </c>
    </row>
    <row r="37" spans="1:4">
      <c r="A37" s="1">
        <f>EXP(B34)</f>
        <v>8.542302876220632E-6</v>
      </c>
      <c r="B37" s="1"/>
      <c r="C37" s="1">
        <f>EXP(D34)</f>
        <v>3.4076745063009483E-6</v>
      </c>
    </row>
    <row r="39" spans="1:4">
      <c r="A39" t="s">
        <v>11</v>
      </c>
    </row>
    <row r="40" spans="1:4">
      <c r="A40" t="s">
        <v>8</v>
      </c>
      <c r="C40" t="s">
        <v>10</v>
      </c>
    </row>
    <row r="41" spans="1:4">
      <c r="A41">
        <f t="array" ref="A41:B42">LINEST(D4:D5,F4:F5,1,1)</f>
        <v>0.59772391870286057</v>
      </c>
      <c r="B41">
        <v>-13.816122178562935</v>
      </c>
      <c r="C41">
        <f t="array" ref="C41:D42">LINEST(D5:D12,F5:F12,1,1)</f>
        <v>0.65165223302078379</v>
      </c>
      <c r="D41">
        <v>-14.409495831446513</v>
      </c>
    </row>
    <row r="42" spans="1:4">
      <c r="A42">
        <v>0</v>
      </c>
      <c r="B42">
        <v>0</v>
      </c>
      <c r="C42">
        <v>7.1864630738892208E-3</v>
      </c>
      <c r="D42">
        <v>0.11562868184240697</v>
      </c>
    </row>
    <row r="43" spans="1:4">
      <c r="A43" t="s">
        <v>12</v>
      </c>
      <c r="C43" t="s">
        <v>9</v>
      </c>
    </row>
    <row r="44" spans="1:4">
      <c r="A44" s="1">
        <f>EXP(B41)</f>
        <v>9.9938856640309064E-7</v>
      </c>
      <c r="B44" s="1"/>
      <c r="C44" s="1">
        <f>EXP(D41)</f>
        <v>5.5212253508938059E-7</v>
      </c>
    </row>
  </sheetData>
  <sortState ref="N3:O21">
    <sortCondition ref="N3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Arkusz4</vt:lpstr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2011-04-19T19:50:02Z</dcterms:modified>
</cp:coreProperties>
</file>