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amro\Desktop\HWfolder\excel_hm\"/>
    </mc:Choice>
  </mc:AlternateContent>
  <xr:revisionPtr revIDLastSave="0" documentId="13_ncr:1_{C1AF1A3D-EB61-4C5C-B1CE-4B030D2CC09B}" xr6:coauthVersionLast="43" xr6:coauthVersionMax="43" xr10:uidLastSave="{00000000-0000-0000-0000-000000000000}"/>
  <bookViews>
    <workbookView xWindow="-108" yWindow="-108" windowWidth="23256" windowHeight="12576" xr2:uid="{00000000-000D-0000-FFFF-FFFF00000000}"/>
  </bookViews>
  <sheets>
    <sheet name="main" sheetId="1" r:id="rId1"/>
    <sheet name="pivot1" sheetId="3" r:id="rId2"/>
    <sheet name="pivot2" sheetId="7" r:id="rId3"/>
    <sheet name="pivot3" sheetId="4" r:id="rId4"/>
    <sheet name="bonus" sheetId="5" r:id="rId5"/>
    <sheet name="Sheet1" sheetId="6" state="hidden" r:id="rId6"/>
  </sheets>
  <calcPr calcId="191029" concurrentCalc="0"/>
  <pivotCaches>
    <pivotCache cacheId="0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2" i="5"/>
  <c r="D3" i="5"/>
  <c r="D4" i="5"/>
  <c r="D5" i="5"/>
  <c r="D6" i="5"/>
  <c r="D7" i="5"/>
  <c r="D8" i="5"/>
  <c r="D9" i="5"/>
  <c r="D10" i="5"/>
  <c r="D11" i="5"/>
  <c r="D12" i="5"/>
  <c r="D13" i="5"/>
  <c r="C13" i="5"/>
  <c r="B13" i="5"/>
  <c r="C2" i="5"/>
  <c r="C3" i="5"/>
  <c r="C4" i="5"/>
  <c r="C5" i="5"/>
  <c r="C6" i="5"/>
  <c r="C7" i="5"/>
  <c r="C8" i="5"/>
  <c r="C9" i="5"/>
  <c r="C10" i="5"/>
  <c r="C11" i="5"/>
  <c r="C12" i="5"/>
  <c r="B6" i="5"/>
  <c r="B7" i="5"/>
  <c r="B8" i="5"/>
  <c r="B9" i="5"/>
  <c r="B10" i="5"/>
  <c r="B11" i="5"/>
  <c r="B12" i="5"/>
  <c r="B5" i="5"/>
  <c r="B2" i="5"/>
  <c r="B3" i="5"/>
  <c r="B4" i="5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<sst xmlns="http://schemas.openxmlformats.org/spreadsheetml/2006/main" count="24821" uniqueCount="8401">
  <si>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</si>
  <si>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</si>
  <si>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</si>
  <si>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</si>
  <si>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</si>
  <si>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</si>
  <si>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</si>
  <si>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</si>
  <si>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</si>
  <si>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</si>
  <si>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</si>
  <si>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</si>
  <si>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</si>
  <si>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</si>
  <si>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</si>
  <si>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</si>
  <si>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</si>
  <si>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</si>
  <si>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</si>
  <si>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</si>
  <si>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</si>
  <si>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</si>
  <si>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</si>
  <si>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</si>
  <si>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</si>
  <si>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</si>
  <si>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</si>
  <si>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</si>
  <si>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</si>
  <si>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</si>
  <si>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</si>
  <si>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</si>
  <si>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</si>
  <si>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</si>
  <si>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</si>
  <si>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</si>
  <si>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</si>
  <si>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</si>
  <si>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</si>
  <si>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</si>
  <si>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</si>
  <si>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</si>
  <si>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</si>
  <si>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</si>
  <si>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</si>
  <si>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</si>
  <si>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</si>
  <si>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</si>
  <si>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</si>
  <si>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</si>
  <si>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</si>
  <si>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</si>
  <si>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</si>
  <si>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</si>
  <si>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</si>
  <si>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</si>
  <si>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</si>
  <si>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</si>
  <si>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</si>
  <si>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</si>
  <si>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</si>
  <si>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</si>
  <si>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</si>
  <si>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</si>
  <si>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</si>
  <si>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</si>
  <si>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</si>
  <si>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</si>
  <si>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</si>
  <si>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</si>
  <si>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</si>
  <si>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</si>
  <si>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</si>
  <si>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</si>
  <si>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</si>
  <si>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</si>
  <si>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</si>
  <si>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</si>
  <si>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</si>
  <si>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</si>
  <si>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</si>
  <si>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</si>
  <si>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</si>
  <si>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</si>
  <si>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</si>
  <si>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</si>
  <si>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</si>
  <si>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</si>
  <si>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</si>
  <si>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</si>
  <si>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</si>
  <si>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</si>
  <si>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</si>
  <si>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</si>
  <si>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</si>
  <si>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</si>
  <si>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</si>
  <si>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</si>
  <si>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</si>
  <si>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</si>
  <si>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</si>
  <si>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</si>
  <si>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</si>
  <si>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</si>
  <si>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</si>
  <si>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</si>
  <si>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</si>
  <si>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</si>
  <si>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</si>
  <si>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</si>
  <si>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</si>
  <si>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</si>
  <si>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</si>
  <si>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</si>
  <si>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</si>
  <si>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</si>
  <si>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</si>
  <si>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</si>
  <si>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</si>
  <si>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</si>
  <si>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</si>
  <si>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</si>
  <si>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</si>
  <si>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</si>
  <si>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</si>
  <si>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</si>
  <si>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</si>
  <si>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</si>
  <si>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</si>
  <si>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</si>
  <si>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</si>
  <si>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</si>
  <si>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</si>
  <si>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</si>
  <si>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</si>
  <si>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</si>
  <si>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</si>
  <si>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</si>
  <si>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</si>
  <si>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</si>
  <si>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</si>
  <si>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</si>
  <si>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</si>
  <si>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</si>
  <si>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</si>
  <si>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</si>
  <si>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</si>
  <si>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</si>
  <si>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</si>
  <si>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</si>
  <si>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</si>
  <si>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</si>
  <si>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</si>
  <si>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</si>
  <si>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</si>
  <si>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</si>
  <si>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</si>
  <si>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</si>
  <si>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</si>
  <si>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</si>
  <si>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</si>
  <si>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</si>
  <si>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</si>
  <si>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</si>
  <si>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</si>
  <si>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</si>
  <si>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</si>
  <si>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</si>
  <si>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</si>
  <si>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</si>
  <si>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</si>
  <si>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</si>
  <si>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</si>
  <si>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</si>
  <si>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</si>
  <si>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</si>
  <si>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</si>
  <si>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</si>
  <si>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</si>
  <si>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</si>
  <si>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</si>
  <si>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</si>
  <si>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</si>
  <si>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</si>
  <si>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</si>
  <si>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</si>
  <si>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</si>
  <si>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</si>
  <si>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</si>
  <si>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</si>
  <si>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</si>
  <si>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</si>
  <si>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</si>
  <si>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</si>
  <si>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</si>
  <si>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</si>
  <si>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</si>
  <si>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</si>
  <si>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</si>
  <si>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</si>
  <si>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</si>
  <si>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</si>
  <si>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</si>
  <si>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</si>
  <si>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</si>
  <si>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</si>
  <si>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</si>
  <si>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</si>
  <si>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</si>
  <si>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</si>
  <si>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</si>
  <si>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</si>
  <si>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</si>
  <si>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</si>
  <si>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</si>
  <si>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</si>
  <si>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</si>
  <si>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</si>
  <si>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</si>
  <si>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</si>
  <si>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</si>
  <si>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</si>
  <si>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</si>
  <si>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</si>
  <si>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</si>
  <si>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</si>
  <si>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</si>
  <si>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</si>
  <si>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</si>
  <si>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</si>
  <si>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</si>
  <si>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</si>
  <si>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</si>
  <si>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</si>
  <si>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</si>
  <si>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</si>
  <si>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</si>
  <si>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</si>
  <si>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</si>
  <si>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</si>
  <si>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</si>
  <si>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</si>
  <si>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</si>
  <si>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</si>
  <si>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</si>
  <si>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</si>
  <si>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</si>
  <si>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</si>
  <si>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</si>
  <si>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</si>
  <si>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</si>
  <si>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</si>
  <si>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</si>
  <si>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</si>
  <si>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</si>
  <si>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</si>
  <si>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</si>
  <si>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</si>
  <si>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</si>
  <si>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</si>
  <si>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</si>
  <si>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</si>
  <si>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</si>
  <si>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</si>
  <si>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</si>
  <si>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</si>
  <si>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</si>
  <si>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</si>
  <si>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</si>
  <si>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</si>
  <si>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</si>
  <si>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</si>
  <si>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</si>
  <si>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</si>
  <si>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</si>
  <si>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</si>
  <si>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</si>
  <si>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</si>
  <si>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</si>
  <si>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</si>
  <si>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</si>
  <si>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</si>
  <si>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</si>
  <si>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</si>
  <si>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</si>
  <si>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</si>
  <si>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</si>
  <si>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</si>
  <si>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</si>
  <si>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</si>
  <si>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</si>
  <si>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</si>
  <si>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</si>
  <si>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</si>
  <si>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</si>
  <si>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</si>
  <si>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</si>
  <si>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</si>
  <si>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</si>
  <si>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</si>
  <si>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</si>
  <si>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</si>
  <si>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</si>
  <si>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</si>
  <si>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</si>
  <si>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</si>
  <si>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</si>
  <si>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</si>
  <si>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</si>
  <si>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</si>
  <si>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</si>
  <si>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</si>
  <si>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</si>
  <si>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</si>
  <si>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</si>
  <si>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</si>
  <si>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</si>
  <si>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</si>
  <si>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</si>
  <si>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</si>
  <si>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</si>
  <si>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</si>
  <si>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</si>
  <si>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</si>
  <si>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</si>
  <si>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</si>
  <si>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</si>
  <si>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</si>
  <si>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</si>
  <si>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</si>
  <si>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</si>
  <si>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</si>
  <si>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</si>
  <si>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</si>
  <si>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</si>
  <si>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</si>
  <si>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</si>
  <si>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</si>
  <si>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</si>
  <si>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</si>
  <si>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</si>
  <si>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</si>
  <si>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</si>
  <si>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</si>
  <si>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</si>
  <si>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</si>
  <si>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</si>
  <si>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</si>
  <si>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</si>
  <si>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</si>
  <si>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</si>
  <si>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</si>
  <si>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</si>
  <si>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</si>
  <si>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</si>
  <si>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</si>
  <si>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</si>
  <si>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</si>
  <si>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</si>
  <si>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</si>
  <si>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</si>
  <si>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</si>
  <si>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</si>
  <si>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</si>
  <si>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</si>
  <si>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</si>
  <si>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</si>
  <si>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</si>
  <si>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</si>
  <si>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</si>
  <si>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</si>
  <si>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</si>
  <si>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</si>
  <si>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</si>
  <si>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</si>
  <si>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</si>
  <si>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</si>
  <si>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</si>
  <si>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</si>
  <si>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</si>
  <si>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</si>
  <si>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</si>
  <si>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</si>
  <si>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</si>
  <si>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</si>
  <si>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</si>
  <si>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</si>
  <si>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</si>
  <si>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</si>
  <si>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</si>
  <si>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</si>
  <si>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</si>
  <si>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</si>
  <si>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</si>
  <si>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</si>
  <si>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</si>
  <si>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</si>
  <si>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</si>
  <si>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</si>
  <si>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</si>
  <si>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</si>
  <si>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</si>
  <si>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</si>
  <si>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</si>
  <si>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</si>
  <si>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</si>
  <si>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</si>
  <si>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</si>
  <si>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</si>
  <si>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</si>
  <si>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</si>
  <si>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</si>
  <si>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</si>
  <si>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</si>
  <si>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</si>
  <si>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</si>
  <si>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</si>
  <si>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</si>
  <si>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</si>
  <si>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</si>
  <si>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</si>
  <si>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</si>
  <si>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</si>
  <si>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</si>
  <si>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</si>
  <si>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</si>
  <si>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</si>
  <si>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</si>
  <si>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</si>
  <si>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</si>
  <si>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</si>
  <si>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</si>
  <si>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</si>
  <si>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</si>
  <si>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</si>
  <si>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</si>
  <si>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</si>
  <si>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</si>
  <si>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</si>
  <si>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</si>
  <si>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</si>
  <si>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</si>
  <si>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</si>
  <si>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</si>
  <si>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</si>
  <si>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</si>
  <si>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</si>
  <si>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</si>
  <si>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</si>
  <si>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</si>
  <si>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</si>
  <si>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</si>
  <si>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</si>
  <si>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</si>
  <si>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</si>
  <si>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</si>
  <si>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</si>
  <si>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</si>
  <si>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</si>
  <si>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</si>
  <si>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</si>
  <si>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</si>
  <si>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</si>
  <si>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</si>
  <si>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</si>
  <si>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</si>
  <si>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</si>
  <si>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</si>
  <si>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</si>
  <si>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</si>
  <si>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</si>
  <si>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</si>
  <si>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</si>
  <si>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</si>
  <si>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</si>
  <si>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</si>
  <si>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</si>
  <si>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</si>
  <si>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</si>
  <si>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</si>
  <si>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</si>
  <si>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</si>
  <si>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</si>
  <si>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</si>
  <si>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</si>
  <si>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</si>
  <si>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</si>
  <si>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</si>
  <si>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</si>
  <si>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</si>
  <si>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</si>
  <si>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</si>
  <si>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</si>
  <si>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</si>
  <si>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</si>
  <si>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</si>
  <si>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</si>
  <si>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</si>
  <si>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</si>
  <si>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</si>
  <si>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</si>
  <si>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</si>
  <si>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</si>
  <si>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</si>
  <si>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</si>
  <si>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</si>
  <si>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</si>
  <si>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</si>
  <si>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</si>
  <si>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</si>
  <si>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</si>
  <si>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</si>
  <si>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</si>
  <si>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</si>
  <si>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</si>
  <si>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</si>
  <si>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</si>
  <si>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</si>
  <si>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</si>
  <si>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</si>
  <si>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</si>
  <si>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</si>
  <si>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</si>
  <si>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</si>
  <si>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</si>
  <si>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</si>
  <si>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</si>
  <si>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</si>
  <si>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</si>
  <si>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</si>
  <si>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</si>
  <si>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</si>
  <si>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</si>
  <si>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</si>
  <si>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</si>
  <si>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</si>
  <si>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</si>
  <si>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</si>
  <si>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</si>
  <si>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</si>
  <si>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</si>
  <si>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</si>
  <si>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</si>
  <si>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</si>
  <si>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</si>
  <si>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</si>
  <si>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</si>
  <si>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</si>
  <si>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</si>
  <si>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</si>
  <si>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</si>
  <si>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</si>
  <si>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</si>
  <si>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</si>
  <si>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</si>
  <si>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</si>
  <si>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</si>
  <si>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</si>
  <si>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</si>
  <si>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</si>
  <si>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</si>
  <si>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</si>
  <si>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</si>
  <si>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</si>
  <si>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</si>
  <si>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</si>
  <si>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</si>
  <si>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</si>
  <si>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</si>
  <si>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</si>
  <si>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</si>
  <si>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</si>
  <si>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</si>
  <si>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</si>
  <si>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</si>
  <si>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</si>
  <si>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</si>
  <si>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</si>
  <si>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</si>
  <si>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</si>
  <si>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</si>
  <si>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</si>
  <si>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</si>
  <si>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</si>
  <si>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</si>
  <si>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</si>
  <si>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</si>
  <si>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</si>
  <si>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</si>
  <si>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</si>
  <si>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</si>
  <si>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</si>
  <si>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</si>
  <si>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</si>
  <si>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</si>
  <si>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</si>
  <si>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</si>
  <si>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</si>
  <si>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</si>
  <si>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</si>
  <si>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</si>
  <si>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</si>
  <si>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</si>
  <si>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</si>
  <si>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</si>
  <si>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</si>
  <si>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</si>
  <si>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</si>
  <si>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</si>
  <si>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</si>
  <si>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</si>
  <si>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</si>
  <si>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</si>
  <si>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</si>
  <si>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</si>
  <si>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</si>
  <si>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</si>
  <si>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</si>
  <si>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</si>
  <si>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</si>
  <si>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</si>
  <si>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</si>
  <si>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</si>
  <si>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</si>
  <si>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</si>
  <si>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</si>
  <si>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</si>
  <si>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</si>
  <si>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</si>
  <si>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</si>
  <si>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</si>
  <si>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</si>
  <si>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</si>
  <si>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</si>
  <si>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</si>
  <si>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</si>
  <si>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</si>
  <si>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</si>
  <si>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</si>
  <si>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</si>
  <si>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</si>
  <si>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</si>
  <si>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</si>
  <si>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</si>
  <si>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</si>
  <si>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</si>
  <si>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</si>
  <si>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</si>
  <si>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</si>
  <si>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</si>
  <si>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</si>
  <si>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</si>
  <si>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</si>
  <si>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</si>
  <si>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</si>
  <si>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</si>
  <si>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</si>
  <si>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</si>
  <si>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</si>
  <si>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</si>
  <si>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</si>
  <si>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</si>
  <si>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</si>
  <si>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</si>
  <si>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</si>
  <si>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</si>
  <si>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</si>
  <si>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</si>
  <si>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</si>
  <si>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</si>
  <si>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</si>
  <si>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</si>
  <si>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</si>
  <si>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</si>
  <si>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</si>
  <si>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</si>
  <si>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</si>
  <si>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</si>
  <si>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</si>
  <si>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</si>
  <si>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</si>
  <si>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</si>
  <si>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</si>
  <si>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</si>
  <si>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</si>
  <si>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</si>
  <si>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</si>
  <si>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</si>
  <si>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</si>
  <si>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</si>
  <si>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</si>
  <si>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</si>
  <si>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</si>
  <si>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</si>
  <si>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</si>
  <si>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</si>
  <si>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</si>
  <si>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</si>
  <si>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</si>
  <si>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</si>
  <si>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</si>
  <si>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</si>
  <si>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</si>
  <si>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</si>
  <si>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</si>
  <si>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</si>
  <si>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</si>
  <si>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</si>
  <si>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</si>
  <si>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</si>
  <si>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</si>
  <si>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</si>
  <si>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</si>
  <si>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</si>
  <si>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</si>
  <si>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</si>
  <si>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</si>
  <si>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</si>
  <si>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</si>
  <si>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</si>
  <si>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</si>
  <si>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</si>
  <si>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</si>
  <si>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</si>
  <si>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</si>
  <si>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</si>
  <si>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</si>
  <si>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</si>
  <si>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</si>
  <si>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</si>
  <si>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</si>
  <si>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</si>
  <si>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</si>
  <si>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</si>
  <si>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</si>
  <si>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</si>
  <si>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</si>
  <si>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</si>
  <si>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</si>
  <si>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</si>
  <si>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</si>
  <si>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</si>
  <si>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</si>
  <si>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</si>
  <si>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</si>
  <si>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</si>
  <si>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</si>
  <si>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</si>
  <si>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</si>
  <si>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</si>
  <si>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</si>
  <si>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</si>
  <si>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</si>
  <si>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</si>
  <si>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</si>
  <si>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</si>
  <si>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</si>
  <si>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</si>
  <si>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</si>
  <si>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</si>
  <si>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</si>
  <si>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</si>
  <si>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</si>
  <si>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</si>
  <si>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</si>
  <si>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</si>
  <si>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</si>
  <si>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</si>
  <si>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</si>
  <si>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</si>
  <si>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</si>
  <si>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</si>
  <si>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</si>
  <si>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</si>
  <si>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</si>
  <si>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</si>
  <si>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</si>
  <si>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</si>
  <si>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</si>
  <si>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</si>
  <si>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</si>
  <si>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</si>
  <si>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</si>
  <si>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</si>
  <si>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</si>
  <si>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</si>
  <si>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</si>
  <si>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</si>
  <si>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</si>
  <si>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</si>
  <si>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</si>
  <si>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</si>
  <si>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</si>
  <si>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</si>
  <si>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</si>
  <si>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</si>
  <si>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</si>
  <si>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</si>
  <si>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</si>
  <si>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</si>
  <si>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</si>
  <si>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</si>
  <si>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</si>
  <si>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</si>
  <si>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</si>
  <si>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</si>
  <si>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</si>
  <si>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</si>
  <si>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</si>
  <si>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</si>
  <si>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</si>
  <si>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</si>
  <si>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</si>
  <si>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</si>
  <si>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</si>
  <si>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</si>
  <si>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</si>
  <si>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</si>
  <si>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</si>
  <si>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</si>
  <si>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</si>
  <si>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</si>
  <si>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</si>
  <si>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</si>
  <si>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</si>
  <si>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</si>
  <si>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</si>
  <si>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</si>
  <si>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</si>
  <si>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</si>
  <si>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</si>
  <si>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</si>
  <si>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</si>
  <si>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</si>
  <si>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</si>
  <si>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</si>
  <si>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</si>
  <si>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</si>
  <si>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</si>
  <si>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</si>
  <si>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</si>
  <si>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</si>
  <si>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</si>
  <si>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</si>
  <si>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</si>
  <si>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</si>
  <si>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</si>
  <si>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</si>
  <si>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</si>
  <si>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</si>
  <si>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</si>
  <si>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</si>
  <si>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</si>
  <si>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</si>
  <si>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</si>
  <si>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</si>
  <si>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</si>
  <si>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</si>
  <si>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</si>
  <si>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</si>
  <si>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</si>
  <si>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</si>
  <si>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</si>
  <si>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</si>
  <si>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</si>
  <si>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</si>
  <si>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</si>
  <si>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</si>
  <si>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</si>
  <si>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</si>
  <si>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</si>
  <si>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</si>
  <si>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</si>
  <si>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</si>
  <si>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</si>
  <si>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</si>
  <si>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</si>
  <si>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</si>
  <si>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</si>
  <si>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</si>
  <si>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</si>
  <si>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</si>
  <si>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</si>
  <si>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</si>
  <si>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</si>
  <si>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</si>
  <si>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</si>
  <si>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</si>
  <si>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</si>
  <si>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</si>
  <si>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</si>
  <si>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</si>
  <si>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</si>
  <si>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</si>
  <si>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</si>
  <si>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</si>
  <si>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</si>
  <si>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</si>
  <si>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</si>
  <si>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</si>
  <si>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</si>
  <si>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</si>
  <si>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</si>
  <si>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</si>
  <si>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</si>
  <si>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</si>
  <si>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</si>
  <si>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</si>
  <si>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</si>
  <si>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</si>
  <si>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</si>
  <si>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</si>
  <si>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</si>
  <si>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</si>
  <si>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</si>
  <si>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</si>
  <si>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</si>
  <si>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</si>
  <si>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</si>
  <si>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</si>
  <si>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</si>
  <si>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</si>
  <si>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</si>
  <si>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</si>
  <si>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</si>
  <si>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</si>
  <si>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</si>
  <si>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</si>
  <si>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</si>
  <si>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</si>
  <si>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</si>
  <si>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</si>
  <si>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</si>
  <si>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</si>
  <si>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</si>
  <si>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</si>
  <si>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</si>
  <si>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</si>
  <si>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</si>
  <si>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</si>
  <si>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</si>
  <si>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</si>
  <si>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</si>
  <si>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</si>
  <si>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</si>
  <si>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</si>
  <si>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</si>
  <si>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</si>
  <si>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</si>
  <si>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</si>
  <si>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</si>
  <si>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</si>
  <si>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</si>
  <si>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</si>
  <si>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</si>
  <si>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</si>
  <si>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</si>
  <si>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</si>
  <si>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</si>
  <si>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</si>
  <si>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</si>
  <si>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</si>
  <si>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</si>
  <si>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</si>
  <si>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</si>
  <si>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</si>
  <si>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</si>
  <si>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</si>
  <si>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</si>
  <si>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</si>
  <si>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</si>
  <si>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</si>
  <si>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</si>
  <si>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</si>
  <si>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</si>
  <si>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</si>
  <si>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</si>
  <si>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</si>
  <si>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</si>
  <si>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</si>
  <si>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</si>
  <si>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</si>
  <si>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</si>
  <si>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</si>
  <si>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</si>
  <si>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</si>
  <si>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</si>
  <si>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</si>
  <si>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</si>
  <si>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</si>
  <si>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</si>
  <si>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</si>
  <si>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</si>
  <si>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</si>
  <si>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</si>
  <si>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</si>
  <si>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</si>
  <si>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</si>
  <si>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</si>
  <si>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</si>
  <si>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</si>
  <si>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</si>
  <si>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</si>
  <si>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</si>
  <si>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</si>
  <si>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</si>
  <si>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</si>
  <si>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</si>
  <si>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</si>
  <si>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</si>
  <si>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</si>
  <si>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</si>
  <si>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</si>
  <si>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</si>
  <si>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</si>
  <si>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</si>
  <si>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</si>
  <si>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</si>
  <si>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</si>
  <si>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</si>
  <si>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</si>
  <si>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</si>
  <si>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</si>
  <si>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</si>
  <si>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</si>
  <si>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</si>
  <si>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</si>
  <si>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</si>
  <si>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</si>
  <si>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</si>
  <si>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</si>
  <si>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</si>
  <si>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</si>
  <si>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</si>
  <si>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</si>
  <si>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</si>
  <si>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</si>
  <si>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</si>
  <si>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</si>
  <si>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</si>
  <si>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</si>
  <si>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</si>
  <si>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</si>
  <si>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</si>
  <si>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</si>
  <si>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</si>
  <si>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</si>
  <si>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</si>
  <si>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</si>
  <si>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</si>
  <si>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</si>
  <si>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</si>
  <si>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</si>
  <si>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</si>
  <si>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</si>
  <si>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</si>
  <si>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</si>
  <si>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</si>
  <si>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</si>
  <si>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</si>
  <si>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</si>
  <si>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</si>
  <si>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</si>
  <si>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</si>
  <si>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</si>
  <si>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</si>
  <si>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</si>
  <si>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</si>
  <si>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</si>
  <si>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</si>
  <si>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</si>
  <si>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</si>
  <si>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</si>
  <si>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</si>
  <si>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</si>
  <si>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</si>
  <si>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</si>
  <si>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</si>
  <si>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</si>
  <si>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</si>
  <si>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</si>
  <si>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</si>
  <si>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</si>
  <si>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</si>
  <si>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</si>
  <si>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</si>
  <si>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</si>
  <si>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</si>
  <si>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</si>
  <si>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</si>
  <si>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</si>
  <si>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</si>
  <si>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</si>
  <si>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</si>
  <si>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</si>
  <si>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</si>
  <si>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</si>
  <si>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</si>
  <si>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</si>
  <si>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</si>
  <si>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</si>
  <si>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</si>
  <si>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</si>
  <si>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</si>
  <si>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</si>
  <si>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</si>
  <si>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</si>
  <si>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</si>
  <si>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</si>
  <si>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</si>
  <si>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</si>
  <si>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</si>
  <si>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</si>
  <si>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</si>
  <si>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</si>
  <si>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</si>
  <si>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</si>
  <si>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</si>
  <si>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</si>
  <si>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</si>
  <si>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</si>
  <si>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</si>
  <si>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</si>
  <si>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</si>
  <si>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</si>
  <si>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</si>
  <si>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</si>
  <si>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</si>
  <si>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</si>
  <si>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</si>
  <si>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</si>
  <si>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</si>
  <si>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</si>
  <si>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</si>
  <si>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</si>
  <si>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</si>
  <si>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</si>
  <si>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</si>
  <si>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</si>
  <si>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</si>
  <si>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</si>
  <si>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</si>
  <si>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</si>
  <si>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</si>
  <si>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</si>
  <si>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</si>
  <si>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</si>
  <si>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</si>
  <si>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</si>
  <si>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</si>
  <si>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</si>
  <si>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</si>
  <si>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</si>
  <si>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</si>
  <si>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</si>
  <si>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</si>
  <si>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</si>
  <si>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</si>
  <si>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</si>
  <si>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</si>
  <si>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</si>
  <si>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</si>
  <si>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</si>
  <si>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</si>
  <si>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</si>
  <si>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</si>
  <si>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</si>
  <si>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</si>
  <si>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</si>
  <si>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</si>
  <si>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</si>
  <si>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</si>
  <si>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</si>
  <si>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</si>
  <si>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</si>
  <si>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</si>
  <si>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</si>
  <si>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</si>
  <si>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</si>
  <si>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</si>
  <si>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</si>
  <si>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</si>
  <si>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</si>
  <si>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</si>
  <si>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</si>
  <si>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</si>
  <si>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</si>
  <si>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</si>
  <si>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</si>
  <si>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</si>
  <si>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</si>
  <si>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</si>
  <si>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</si>
  <si>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</si>
  <si>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</si>
  <si>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</si>
  <si>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</si>
  <si>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</si>
  <si>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</si>
  <si>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</si>
  <si>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</si>
  <si>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</si>
  <si>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</si>
  <si>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</si>
  <si>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</si>
  <si>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</si>
  <si>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</si>
  <si>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</si>
  <si>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</si>
  <si>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</si>
  <si>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</si>
  <si>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</si>
  <si>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</si>
  <si>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</si>
  <si>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</si>
  <si>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</si>
  <si>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</si>
  <si>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</si>
  <si>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</si>
  <si>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</si>
  <si>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</si>
  <si>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</si>
  <si>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</si>
  <si>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</si>
  <si>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</si>
  <si>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</si>
  <si>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</si>
  <si>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</si>
  <si>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</si>
  <si>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</si>
  <si>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</si>
  <si>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</si>
  <si>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</si>
  <si>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</si>
  <si>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</si>
  <si>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</si>
  <si>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</si>
  <si>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</si>
  <si>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</si>
  <si>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</si>
  <si>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</si>
  <si>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</si>
  <si>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</si>
  <si>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</si>
  <si>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</si>
  <si>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</si>
  <si>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</si>
  <si>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</si>
  <si>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</si>
  <si>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</si>
  <si>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</si>
  <si>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</si>
  <si>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</si>
  <si>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</si>
  <si>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</si>
  <si>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</si>
  <si>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</si>
  <si>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</si>
  <si>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</si>
  <si>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</si>
  <si>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</si>
  <si>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</si>
  <si>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</si>
  <si>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</si>
  <si>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</si>
  <si>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</si>
  <si>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</si>
  <si>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</si>
  <si>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</si>
  <si>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</si>
  <si>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</si>
  <si>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</si>
  <si>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</si>
  <si>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</si>
  <si>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</si>
  <si>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</si>
  <si>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</si>
  <si>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</si>
  <si>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</si>
  <si>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</si>
  <si>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</si>
  <si>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</si>
  <si>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</si>
  <si>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</si>
  <si>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</si>
  <si>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</si>
  <si>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</si>
  <si>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</si>
  <si>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</si>
  <si>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</si>
  <si>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</si>
  <si>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</si>
  <si>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</si>
  <si>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</si>
  <si>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</si>
  <si>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</si>
  <si>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</si>
  <si>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</si>
  <si>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</si>
  <si>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</si>
  <si>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</si>
  <si>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</si>
  <si>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</si>
  <si>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</si>
  <si>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</si>
  <si>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</si>
  <si>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</si>
  <si>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</si>
  <si>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</si>
  <si>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</si>
  <si>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</si>
  <si>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</si>
  <si>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</si>
  <si>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</si>
  <si>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</si>
  <si>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</si>
  <si>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</si>
  <si>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</si>
  <si>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</si>
  <si>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</si>
  <si>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</si>
  <si>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</si>
  <si>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</si>
  <si>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</si>
  <si>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</si>
  <si>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</si>
  <si>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</si>
  <si>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</si>
  <si>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</si>
  <si>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</si>
  <si>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</si>
  <si>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</si>
  <si>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</si>
  <si>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</si>
  <si>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</si>
  <si>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</si>
  <si>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</si>
  <si>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</si>
  <si>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</si>
  <si>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</si>
  <si>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</si>
  <si>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</si>
  <si>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</si>
  <si>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</si>
  <si>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</si>
  <si>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</si>
  <si>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</si>
  <si>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</si>
  <si>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</si>
  <si>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</si>
  <si>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</si>
  <si>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</si>
  <si>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</si>
  <si>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</si>
  <si>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</si>
  <si>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</si>
  <si>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</si>
  <si>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</si>
  <si>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</si>
  <si>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</si>
  <si>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</si>
  <si>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</si>
  <si>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</si>
  <si>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</si>
  <si>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</si>
  <si>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</si>
  <si>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</si>
  <si>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</si>
  <si>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</si>
  <si>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</si>
  <si>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</si>
  <si>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</si>
  <si>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</si>
  <si>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</si>
  <si>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</si>
  <si>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</si>
  <si>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</si>
  <si>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</si>
  <si>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</si>
  <si>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</si>
  <si>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</si>
  <si>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</si>
  <si>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</si>
  <si>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</si>
  <si>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</si>
  <si>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</si>
  <si>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</si>
  <si>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</si>
  <si>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</si>
  <si>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</si>
  <si>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</si>
  <si>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</si>
  <si>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</si>
  <si>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</si>
  <si>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</si>
  <si>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</si>
  <si>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</si>
  <si>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</si>
  <si>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</si>
  <si>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</si>
  <si>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</si>
  <si>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</si>
  <si>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</si>
  <si>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</si>
  <si>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</si>
  <si>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</si>
  <si>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</si>
  <si>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</si>
  <si>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</si>
  <si>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</si>
  <si>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</si>
  <si>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</si>
  <si>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</si>
  <si>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</si>
  <si>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</si>
  <si>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</si>
  <si>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</si>
  <si>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</si>
  <si>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</si>
  <si>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</si>
  <si>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</si>
  <si>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</si>
  <si>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</si>
  <si>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</si>
  <si>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</si>
  <si>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</si>
  <si>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</si>
  <si>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</si>
  <si>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</si>
  <si>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</si>
  <si>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</si>
  <si>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</si>
  <si>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</si>
  <si>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</si>
  <si>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</si>
  <si>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</si>
  <si>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</si>
  <si>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</si>
  <si>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</si>
  <si>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</si>
  <si>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</si>
  <si>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</si>
  <si>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</si>
  <si>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</si>
  <si>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</si>
  <si>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</si>
  <si>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</si>
  <si>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</si>
  <si>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</si>
  <si>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</si>
  <si>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</si>
  <si>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</si>
  <si>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</si>
  <si>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</si>
  <si>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</si>
  <si>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</si>
  <si>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</si>
  <si>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</si>
  <si>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</si>
  <si>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</si>
  <si>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</si>
  <si>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</si>
  <si>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</si>
  <si>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</si>
  <si>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</si>
  <si>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</si>
  <si>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</si>
  <si>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</si>
  <si>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</si>
  <si>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</si>
  <si>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</si>
  <si>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</si>
  <si>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</si>
  <si>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</si>
  <si>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</si>
  <si>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</si>
  <si>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</si>
  <si>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</si>
  <si>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</si>
  <si>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</si>
  <si>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</si>
  <si>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</si>
  <si>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</si>
  <si>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</si>
  <si>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</si>
  <si>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</si>
  <si>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</si>
  <si>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</si>
  <si>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</si>
  <si>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</si>
  <si>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</si>
  <si>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</si>
  <si>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</si>
  <si>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</si>
  <si>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</si>
  <si>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</si>
  <si>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</si>
  <si>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</si>
  <si>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</si>
  <si>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</si>
  <si>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</si>
  <si>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</si>
  <si>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</si>
  <si>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</si>
  <si>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</si>
  <si>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</si>
  <si>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</si>
  <si>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</si>
  <si>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</si>
  <si>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</si>
  <si>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</si>
  <si>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</si>
  <si>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</si>
  <si>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</si>
  <si>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</si>
  <si>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</si>
  <si>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</si>
  <si>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</si>
  <si>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</si>
  <si>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</si>
  <si>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</si>
  <si>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</si>
  <si>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</si>
  <si>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</si>
  <si>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</si>
  <si>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</si>
  <si>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</si>
  <si>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</si>
  <si>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</si>
  <si>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</si>
  <si>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</si>
  <si>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</si>
  <si>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</si>
  <si>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</si>
  <si>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</si>
  <si>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</si>
  <si>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</si>
  <si>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</si>
  <si>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</si>
  <si>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</si>
  <si>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</si>
  <si>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</si>
  <si>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</si>
  <si>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</si>
  <si>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</si>
  <si>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</si>
  <si>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</si>
  <si>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</si>
  <si>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</si>
  <si>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</si>
  <si>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</si>
  <si>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</si>
  <si>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</si>
  <si>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</si>
  <si>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</si>
  <si>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</si>
  <si>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</si>
  <si>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</si>
  <si>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</si>
  <si>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</si>
  <si>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</si>
  <si>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</si>
  <si>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</si>
  <si>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</si>
  <si>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</si>
  <si>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</si>
  <si>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</si>
  <si>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</si>
  <si>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</si>
  <si>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</si>
  <si>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</si>
  <si>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</si>
  <si>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</si>
  <si>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</si>
  <si>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</si>
  <si>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</si>
  <si>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</si>
  <si>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</si>
  <si>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</si>
  <si>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</si>
  <si>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</si>
  <si>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</si>
  <si>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</si>
  <si>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</si>
  <si>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</si>
  <si>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</si>
  <si>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</si>
  <si>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</si>
  <si>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</si>
  <si>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</si>
  <si>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</si>
  <si>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</si>
  <si>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</si>
  <si>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</si>
  <si>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</si>
  <si>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</si>
  <si>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</si>
  <si>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</si>
  <si>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</si>
  <si>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</si>
  <si>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</si>
  <si>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</si>
  <si>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</si>
  <si>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</si>
  <si>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</si>
  <si>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</si>
  <si>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</si>
  <si>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</si>
  <si>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</si>
  <si>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</si>
  <si>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</si>
  <si>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</si>
  <si>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</si>
  <si>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</si>
  <si>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</si>
  <si>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</si>
  <si>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</si>
  <si>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</si>
  <si>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</si>
  <si>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</si>
  <si>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</si>
  <si>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</si>
  <si>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</si>
  <si>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</si>
  <si>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</si>
  <si>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</si>
  <si>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</si>
  <si>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</si>
  <si>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</si>
  <si>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</si>
  <si>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</si>
  <si>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</si>
  <si>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</si>
  <si>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</si>
  <si>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</si>
  <si>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</si>
  <si>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</si>
  <si>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</si>
  <si>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</si>
  <si>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</si>
  <si>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</si>
  <si>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</si>
  <si>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</si>
  <si>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</si>
  <si>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</si>
  <si>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</si>
  <si>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</si>
  <si>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</si>
  <si>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</si>
  <si>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</si>
  <si>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</si>
  <si>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</si>
  <si>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</si>
  <si>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</si>
  <si>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</si>
  <si>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</si>
  <si>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</si>
  <si>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</si>
  <si>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</si>
  <si>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</si>
  <si>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</si>
  <si>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</si>
  <si>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</si>
  <si>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</si>
  <si>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</si>
  <si>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</si>
  <si>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</si>
  <si>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</si>
  <si>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</si>
  <si>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</si>
  <si>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</si>
  <si>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</si>
  <si>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</si>
  <si>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</si>
  <si>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</si>
  <si>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</si>
  <si>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</si>
  <si>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</si>
  <si>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</si>
  <si>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</si>
  <si>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</si>
  <si>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</si>
  <si>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</si>
  <si>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</si>
  <si>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</si>
  <si>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</si>
  <si>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</si>
  <si>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</si>
  <si>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</si>
  <si>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</si>
  <si>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</si>
  <si>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</si>
  <si>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</si>
  <si>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</si>
  <si>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</si>
  <si>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</si>
  <si>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</si>
  <si>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</si>
  <si>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</si>
  <si>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</si>
  <si>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</si>
  <si>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</si>
  <si>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</si>
  <si>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</si>
  <si>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</si>
  <si>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</si>
  <si>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</si>
  <si>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</si>
  <si>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</si>
  <si>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</si>
  <si>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</si>
  <si>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</si>
  <si>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</si>
  <si>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</si>
  <si>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</si>
  <si>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</si>
  <si>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</si>
  <si>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</si>
  <si>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</si>
  <si>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</si>
  <si>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</si>
  <si>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</si>
  <si>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</si>
  <si>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</si>
  <si>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</si>
  <si>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</si>
  <si>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</si>
  <si>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</si>
  <si>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</si>
  <si>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</si>
  <si>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</si>
  <si>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</si>
  <si>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</si>
  <si>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</si>
  <si>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</si>
  <si>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</si>
  <si>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</si>
  <si>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</si>
  <si>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</si>
  <si>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</si>
  <si>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</si>
  <si>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</si>
  <si>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</si>
  <si>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</si>
  <si>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</si>
  <si>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</si>
  <si>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</si>
  <si>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</si>
  <si>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</si>
  <si>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</si>
  <si>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</si>
  <si>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</si>
  <si>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</si>
  <si>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</si>
  <si>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</si>
  <si>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</si>
  <si>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</si>
  <si>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</si>
  <si>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</si>
  <si>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</si>
  <si>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</si>
  <si>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</si>
  <si>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</si>
  <si>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</si>
  <si>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</si>
  <si>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</si>
  <si>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</si>
  <si>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</si>
  <si>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</si>
  <si>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</si>
  <si>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</si>
  <si>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</si>
  <si>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</si>
  <si>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</si>
  <si>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</si>
  <si>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</si>
  <si>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</si>
  <si>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</si>
  <si>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</si>
  <si>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</si>
  <si>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</si>
  <si>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</si>
  <si>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</si>
  <si>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</si>
  <si>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</si>
  <si>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</si>
  <si>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</si>
  <si>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</si>
  <si>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</si>
  <si>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</si>
  <si>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</si>
  <si>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</si>
  <si>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</si>
  <si>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</si>
  <si>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</si>
  <si>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</si>
  <si>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</si>
  <si>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</si>
  <si>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</si>
  <si>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</si>
  <si>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</si>
  <si>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</si>
  <si>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</si>
  <si>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</si>
  <si>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</si>
  <si>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</si>
  <si>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</si>
  <si>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</si>
  <si>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</si>
  <si>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</si>
  <si>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</si>
  <si>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</si>
  <si>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</si>
  <si>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</si>
  <si>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</si>
  <si>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</si>
  <si>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</si>
  <si>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</si>
  <si>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</si>
  <si>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</si>
  <si>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</si>
  <si>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</si>
  <si>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</si>
  <si>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</si>
  <si>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</si>
  <si>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</si>
  <si>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</si>
  <si>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</si>
  <si>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</si>
  <si>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</si>
  <si>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</si>
  <si>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</si>
  <si>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</si>
  <si>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</si>
  <si>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</si>
  <si>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</si>
  <si>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</si>
  <si>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</si>
  <si>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</si>
  <si>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</si>
  <si>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</si>
  <si>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</si>
  <si>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</si>
  <si>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</si>
  <si>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</si>
  <si>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</si>
  <si>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</si>
  <si>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</si>
  <si>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</si>
  <si>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</si>
  <si>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</si>
  <si>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</si>
  <si>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</si>
  <si>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</si>
  <si>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</si>
  <si>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</si>
  <si>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</si>
  <si>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</si>
  <si>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</si>
  <si>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</si>
  <si>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</si>
  <si>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</si>
  <si>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</si>
  <si>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</si>
  <si>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</si>
  <si>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</si>
  <si>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</si>
  <si>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</si>
  <si>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</si>
  <si>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</si>
  <si>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</si>
  <si>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</si>
  <si>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</si>
  <si>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</si>
  <si>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</si>
  <si>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</si>
  <si>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</si>
  <si>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</si>
  <si>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</si>
  <si>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</si>
  <si>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</si>
  <si>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</si>
  <si>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</si>
  <si>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</si>
  <si>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</si>
  <si>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</si>
  <si>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</si>
  <si>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</si>
  <si>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</si>
  <si>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</si>
  <si>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</si>
  <si>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</si>
  <si>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</si>
  <si>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</si>
  <si>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</si>
  <si>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</si>
  <si>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</si>
  <si>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</si>
  <si>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</si>
  <si>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</si>
  <si>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</si>
  <si>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</si>
  <si>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</si>
  <si>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</si>
  <si>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</si>
  <si>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</si>
  <si>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</si>
  <si>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</si>
  <si>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</si>
  <si>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</si>
  <si>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</si>
  <si>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</si>
  <si>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</si>
  <si>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</si>
  <si>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</si>
  <si>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</si>
  <si>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</si>
  <si>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</si>
  <si>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</si>
  <si>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</si>
  <si>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</si>
  <si>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</si>
  <si>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</si>
  <si>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</si>
  <si>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</si>
  <si>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</si>
  <si>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</si>
  <si>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</si>
  <si>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</si>
  <si>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</si>
  <si>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</si>
  <si>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</si>
  <si>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</si>
  <si>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</si>
  <si>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</si>
  <si>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</si>
  <si>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</si>
  <si>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</si>
  <si>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</si>
  <si>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</si>
  <si>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</si>
  <si>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</si>
  <si>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</si>
  <si>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</si>
  <si>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</si>
  <si>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</si>
  <si>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</si>
  <si>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</si>
  <si>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</si>
  <si>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</si>
  <si>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</si>
  <si>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</si>
  <si>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</si>
  <si>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</si>
  <si>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</si>
  <si>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</si>
  <si>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</si>
  <si>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</si>
  <si>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</si>
  <si>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</si>
  <si>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</si>
  <si>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</si>
  <si>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</si>
  <si>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</si>
  <si>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</si>
  <si>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</si>
  <si>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</si>
  <si>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</si>
  <si>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</si>
  <si>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</si>
  <si>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</si>
  <si>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</si>
  <si>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</si>
  <si>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</si>
  <si>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</si>
  <si>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</si>
  <si>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</si>
  <si>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</si>
  <si>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</si>
  <si>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</si>
  <si>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</si>
  <si>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</si>
  <si>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</si>
  <si>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</si>
  <si>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</si>
  <si>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</si>
  <si>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</si>
  <si>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</si>
  <si>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</si>
  <si>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</si>
  <si>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</si>
  <si>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</si>
  <si>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</si>
  <si>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</si>
  <si>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</si>
  <si>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</si>
  <si>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</si>
  <si>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</si>
  <si>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</si>
  <si>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</si>
  <si>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</si>
  <si>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</si>
  <si>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</si>
  <si>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</si>
  <si>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</si>
  <si>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</si>
  <si>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</si>
  <si>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</si>
  <si>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</si>
  <si>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</si>
  <si>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</si>
  <si>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</si>
  <si>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</si>
  <si>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</si>
  <si>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</si>
  <si>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</si>
  <si>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</si>
  <si>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</si>
  <si>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</si>
  <si>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</si>
  <si>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</si>
  <si>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</si>
  <si>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</si>
  <si>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</si>
  <si>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</si>
  <si>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</si>
  <si>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</si>
  <si>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</si>
  <si>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</si>
  <si>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</si>
  <si>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</si>
  <si>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</si>
  <si>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</si>
  <si>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</si>
  <si>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</si>
  <si>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</si>
  <si>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</si>
  <si>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</si>
  <si>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</si>
  <si>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</si>
  <si>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</si>
  <si>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</si>
  <si>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</si>
  <si>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</si>
  <si>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</si>
  <si>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</si>
  <si>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</si>
  <si>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</si>
  <si>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</si>
  <si>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</si>
  <si>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</si>
  <si>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</si>
  <si>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</si>
  <si>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</si>
  <si>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</si>
  <si>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</si>
  <si>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</si>
  <si>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</si>
  <si>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</si>
  <si>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</si>
  <si>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</si>
  <si>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</si>
  <si>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</si>
  <si>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</si>
  <si>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</si>
  <si>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</si>
  <si>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</si>
  <si>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</si>
  <si>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</si>
  <si>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</si>
  <si>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</si>
  <si>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</si>
  <si>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</si>
  <si>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</si>
  <si>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</si>
  <si>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</si>
  <si>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</si>
  <si>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</si>
  <si>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</si>
  <si>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</si>
  <si>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</si>
  <si>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</si>
  <si>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</si>
  <si>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</si>
  <si>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</si>
  <si>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</si>
  <si>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</si>
  <si>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</si>
  <si>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</si>
  <si>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</si>
  <si>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</si>
  <si>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</si>
  <si>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</si>
  <si>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</si>
  <si>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</si>
  <si>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</si>
  <si>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</si>
  <si>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</si>
  <si>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</si>
  <si>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</si>
  <si>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</si>
  <si>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</si>
  <si>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</si>
  <si>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</si>
  <si>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</si>
  <si>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</si>
  <si>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</si>
  <si>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</si>
  <si>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</si>
  <si>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</si>
  <si>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</si>
  <si>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</si>
  <si>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</si>
  <si>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</si>
  <si>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</si>
  <si>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</si>
  <si>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</si>
  <si>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</si>
  <si>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</si>
  <si>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</si>
  <si>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</si>
  <si>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</si>
  <si>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</si>
  <si>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</si>
  <si>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</si>
  <si>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</si>
  <si>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</si>
  <si>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</si>
  <si>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</si>
  <si>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</si>
  <si>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</si>
  <si>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</si>
  <si>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</si>
  <si>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</si>
  <si>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</si>
  <si>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</si>
  <si>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</si>
  <si>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</si>
  <si>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</si>
  <si>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</si>
  <si>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</si>
  <si>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</si>
  <si>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</si>
  <si>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</si>
  <si>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</si>
  <si>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</si>
  <si>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</si>
  <si>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</si>
  <si>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</si>
  <si>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</si>
  <si>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</si>
  <si>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</si>
  <si>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</si>
  <si>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</si>
  <si>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</si>
  <si>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</si>
  <si>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</si>
  <si>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</si>
  <si>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</si>
  <si>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</si>
  <si>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</si>
  <si>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</si>
  <si>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</si>
  <si>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</si>
  <si>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</si>
  <si>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</si>
  <si>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</si>
  <si>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</si>
  <si>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</si>
  <si>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</si>
  <si>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</si>
  <si>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</si>
  <si>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</si>
  <si>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</si>
  <si>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</si>
  <si>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</si>
  <si>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</si>
  <si>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</si>
  <si>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</si>
  <si>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</si>
  <si>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</si>
  <si>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</si>
  <si>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</si>
  <si>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</si>
  <si>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</si>
  <si>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</si>
  <si>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</si>
  <si>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</si>
  <si>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</si>
  <si>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</si>
  <si>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</si>
  <si>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</si>
  <si>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</si>
  <si>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</si>
  <si>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</si>
  <si>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</si>
  <si>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</si>
  <si>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</si>
  <si>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</si>
  <si>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</si>
  <si>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</si>
  <si>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</si>
  <si>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</si>
  <si>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</si>
  <si>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</si>
  <si>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</si>
  <si>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</si>
  <si>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</si>
  <si>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</si>
  <si>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</si>
  <si>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</si>
  <si>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</si>
  <si>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</si>
  <si>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</si>
  <si>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</si>
  <si>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</si>
  <si>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</si>
  <si>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</si>
  <si>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</si>
  <si>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</si>
  <si>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</si>
  <si>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</si>
  <si>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</si>
  <si>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</si>
  <si>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</si>
  <si>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</si>
  <si>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</si>
  <si>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</si>
  <si>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</si>
  <si>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</si>
  <si>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</si>
  <si>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</si>
  <si>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</si>
  <si>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</si>
  <si>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</si>
  <si>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</si>
  <si>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</si>
  <si>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</si>
  <si>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</si>
  <si>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</si>
  <si>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</si>
  <si>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</si>
  <si>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</si>
  <si>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</si>
  <si>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</si>
  <si>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</si>
  <si>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</si>
  <si>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</si>
  <si>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</si>
  <si>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</si>
  <si>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</si>
  <si>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</si>
  <si>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</si>
  <si>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</si>
  <si>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</si>
  <si>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</si>
  <si>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</si>
  <si>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</si>
  <si>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</si>
  <si>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</si>
  <si>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</si>
  <si>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</si>
  <si>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</si>
  <si>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</si>
  <si>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</si>
  <si>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</si>
  <si>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</si>
  <si>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</si>
  <si>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</si>
  <si>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</si>
  <si>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</si>
  <si>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</si>
  <si>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</si>
  <si>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</si>
  <si>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</si>
  <si>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</si>
  <si>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</si>
  <si>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</si>
  <si>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</si>
  <si>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</si>
  <si>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</si>
  <si>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</si>
  <si>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</si>
  <si>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</si>
  <si>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</si>
  <si>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</si>
  <si>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</si>
  <si>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</si>
  <si>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</si>
  <si>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</si>
  <si>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</si>
  <si>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</si>
  <si>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</si>
  <si>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</si>
  <si>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</si>
  <si>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</si>
  <si>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</si>
  <si>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</si>
  <si>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</si>
  <si>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</si>
  <si>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</si>
  <si>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</si>
  <si>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</si>
  <si>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</si>
  <si>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</si>
  <si>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</si>
  <si>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</si>
  <si>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</si>
  <si>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</si>
  <si>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</si>
  <si>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</si>
  <si>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</si>
  <si>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</si>
  <si>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</si>
  <si>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</si>
  <si>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</si>
  <si>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</si>
  <si>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</si>
  <si>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</si>
  <si>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</si>
  <si>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</si>
  <si>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</si>
  <si>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</si>
  <si>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</si>
  <si>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</si>
  <si>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</si>
  <si>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</si>
  <si>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</si>
  <si>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</si>
  <si>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</si>
  <si>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</si>
  <si>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</si>
  <si>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</si>
  <si>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</si>
  <si>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</si>
  <si>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</si>
  <si>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</si>
  <si>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</si>
  <si>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</si>
  <si>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</si>
  <si>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</si>
  <si>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</si>
  <si>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</si>
  <si>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</si>
  <si>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</si>
  <si>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</si>
  <si>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</si>
  <si>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</si>
  <si>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</si>
  <si>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</si>
  <si>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</si>
  <si>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</si>
  <si>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</si>
  <si>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</si>
  <si>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</si>
  <si>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</si>
  <si>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</si>
  <si>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</si>
  <si>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</si>
  <si>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</si>
  <si>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</si>
  <si>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</si>
  <si>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</si>
  <si>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</si>
  <si>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</si>
  <si>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</si>
  <si>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</si>
  <si>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</si>
  <si>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</si>
  <si>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</si>
  <si>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</si>
  <si>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</si>
  <si>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</si>
  <si>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</si>
  <si>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</si>
  <si>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</si>
  <si>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</si>
  <si>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</si>
  <si>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</si>
  <si>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</si>
  <si>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</si>
  <si>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</si>
  <si>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</si>
  <si>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</si>
  <si>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</si>
  <si>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</si>
  <si>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</si>
  <si>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</si>
  <si>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</si>
  <si>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</si>
  <si>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</si>
  <si>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</si>
  <si>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</si>
  <si>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</si>
  <si>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</si>
  <si>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</si>
  <si>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</si>
  <si>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</si>
  <si>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</si>
  <si>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</si>
  <si>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</si>
  <si>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</si>
  <si>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</si>
  <si>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</si>
  <si>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</si>
  <si>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</si>
  <si>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</si>
  <si>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</si>
  <si>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</si>
  <si>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</si>
  <si>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</si>
  <si>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</si>
  <si>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</si>
  <si>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</si>
  <si>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</si>
  <si>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</si>
  <si>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</si>
  <si>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</si>
  <si>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</si>
  <si>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</si>
  <si>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</si>
  <si>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</si>
  <si>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</si>
  <si>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</si>
  <si>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</si>
  <si>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</si>
  <si>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</si>
  <si>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</si>
  <si>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</si>
  <si>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</si>
  <si>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</si>
  <si>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</si>
  <si>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</si>
  <si>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</si>
  <si>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</si>
  <si>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</si>
  <si>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</si>
  <si>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</si>
  <si>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</si>
  <si>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</si>
  <si>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</si>
  <si>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</si>
  <si>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</si>
  <si>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</si>
  <si>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</si>
  <si>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</si>
  <si>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</si>
  <si>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</si>
  <si>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</si>
  <si>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</si>
  <si>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</si>
  <si>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</si>
  <si>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</si>
  <si>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</si>
  <si>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</si>
  <si>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</si>
  <si>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</si>
  <si>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</si>
  <si>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</si>
  <si>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</si>
  <si>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</si>
  <si>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</si>
  <si>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</si>
  <si>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</si>
  <si>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</si>
  <si>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</si>
  <si>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</si>
  <si>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</si>
  <si>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</si>
  <si>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</si>
  <si>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</si>
  <si>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</si>
  <si>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</si>
  <si>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</si>
  <si>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</si>
  <si>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</si>
  <si>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</si>
  <si>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</si>
  <si>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</si>
  <si>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</si>
  <si>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</si>
  <si>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</si>
  <si>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</si>
  <si>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</si>
  <si>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</si>
  <si>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</si>
  <si>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</si>
  <si>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</si>
  <si>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</si>
  <si>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</si>
  <si>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</si>
  <si>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</si>
  <si>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</si>
  <si>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</si>
  <si>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</si>
  <si>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</si>
  <si>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</si>
  <si>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</si>
  <si>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</si>
  <si>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</si>
  <si>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</si>
  <si>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</si>
  <si>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</si>
  <si>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</si>
  <si>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</si>
  <si>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</si>
  <si>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</si>
  <si>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</si>
  <si>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</si>
  <si>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</si>
  <si>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</si>
  <si>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</si>
  <si>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</si>
  <si>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</si>
  <si>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</si>
  <si>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</si>
  <si>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</si>
  <si>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</si>
  <si>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</si>
  <si>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</si>
  <si>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</si>
  <si>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</si>
  <si>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</si>
  <si>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</si>
  <si>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</si>
  <si>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</si>
  <si>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</si>
  <si>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</si>
  <si>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</si>
  <si>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</si>
  <si>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</si>
  <si>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</si>
  <si>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</si>
  <si>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</si>
  <si>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</si>
  <si>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</si>
  <si>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</si>
  <si>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</si>
  <si>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</si>
  <si>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</si>
  <si>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</si>
  <si>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</si>
  <si>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</si>
  <si>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</si>
  <si>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</si>
  <si>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</si>
  <si>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</si>
  <si>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</si>
  <si>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</si>
  <si>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</si>
  <si>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</si>
  <si>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</si>
  <si>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</si>
  <si>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</si>
  <si>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</si>
  <si>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</si>
  <si>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</si>
  <si>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</si>
  <si>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</si>
  <si>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</si>
  <si>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</si>
  <si>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</si>
  <si>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</si>
  <si>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</si>
  <si>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</si>
  <si>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</si>
  <si>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</si>
  <si>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</si>
  <si>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</si>
  <si>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</si>
  <si>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</si>
  <si>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</si>
  <si>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</si>
  <si>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</si>
  <si>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</si>
  <si>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</si>
  <si>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</si>
  <si>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</si>
  <si>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</si>
  <si>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</si>
  <si>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</si>
  <si>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</si>
  <si>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</si>
  <si>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</si>
  <si>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</si>
  <si>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</si>
  <si>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</si>
  <si>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</si>
  <si>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</si>
  <si>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</si>
  <si>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</si>
  <si>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</si>
  <si>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</si>
  <si>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</si>
  <si>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</si>
  <si>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</si>
  <si>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</si>
  <si>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</si>
  <si>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</si>
  <si>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</si>
  <si>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</si>
  <si>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</si>
  <si>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</si>
  <si>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</si>
  <si>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</si>
  <si>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</si>
  <si>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</si>
  <si>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</si>
  <si>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</si>
  <si>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</si>
  <si>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</si>
  <si>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</si>
  <si>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</si>
  <si>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</si>
  <si>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</si>
  <si>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</si>
  <si>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</si>
  <si>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</si>
  <si>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</si>
  <si>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</si>
  <si>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</si>
  <si>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</si>
  <si>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</si>
  <si>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</si>
  <si>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</si>
  <si>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</si>
  <si>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</si>
  <si>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</si>
  <si>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</si>
  <si>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</si>
  <si>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</si>
  <si>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</si>
  <si>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</si>
  <si>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</si>
  <si>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</si>
  <si>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</si>
  <si>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</si>
  <si>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</si>
  <si>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</si>
  <si>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</si>
  <si>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</si>
  <si>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</si>
  <si>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</si>
  <si>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</si>
  <si>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</si>
  <si>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</si>
  <si>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</si>
  <si>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</si>
  <si>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</si>
  <si>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</si>
  <si>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</si>
  <si>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</si>
  <si>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</si>
  <si>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</si>
  <si>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</si>
  <si>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</si>
  <si>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</si>
  <si>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</si>
  <si>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</si>
  <si>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</si>
  <si>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</si>
  <si>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</si>
  <si>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</si>
  <si>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</si>
  <si>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</si>
  <si>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</si>
  <si>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</si>
  <si>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</si>
  <si>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</si>
  <si>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</si>
  <si>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</si>
  <si>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</si>
  <si>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</si>
  <si>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</si>
  <si>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</si>
  <si>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</si>
  <si>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</si>
  <si>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</si>
  <si>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</si>
  <si>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</si>
  <si>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</si>
  <si>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</si>
  <si>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</si>
  <si>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</si>
  <si>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</si>
  <si>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</si>
  <si>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</si>
  <si>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</si>
  <si>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</si>
  <si>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</si>
  <si>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</si>
  <si>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</si>
  <si>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</si>
  <si>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</si>
  <si>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</si>
  <si>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</si>
  <si>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</si>
  <si>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</si>
  <si>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</si>
  <si>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</si>
  <si>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</si>
  <si>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</si>
  <si>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</si>
  <si>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</si>
  <si>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</si>
  <si>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</si>
  <si>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</si>
  <si>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</si>
  <si>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</si>
  <si>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</si>
  <si>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</si>
  <si>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</si>
  <si>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</si>
  <si>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</si>
  <si>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</si>
  <si>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</si>
  <si>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</si>
  <si>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</si>
  <si>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</si>
  <si>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</si>
  <si>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</si>
  <si>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</si>
  <si>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</si>
  <si>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</si>
  <si>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</si>
  <si>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</si>
  <si>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</si>
  <si>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</si>
  <si>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</si>
  <si>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</si>
  <si>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</si>
  <si>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</si>
  <si>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</si>
  <si>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</si>
  <si>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</si>
  <si>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</si>
  <si>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</si>
  <si>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</si>
  <si>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</si>
  <si>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</si>
  <si>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</si>
  <si>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</si>
  <si>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</si>
  <si>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</si>
  <si>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</si>
  <si>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</si>
  <si>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</si>
  <si>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</si>
  <si>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</si>
  <si>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</si>
  <si>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</si>
  <si>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</si>
  <si>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</si>
  <si>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</si>
  <si>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</si>
  <si>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</si>
  <si>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</si>
  <si>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</si>
  <si>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</si>
  <si>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</si>
  <si>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</si>
  <si>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</si>
  <si>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</si>
  <si>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</si>
  <si>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</si>
  <si>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</si>
  <si>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</si>
  <si>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</si>
  <si>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</si>
  <si>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</si>
  <si>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</si>
  <si>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</si>
  <si>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</si>
  <si>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</si>
  <si>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</si>
  <si>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</si>
  <si>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</si>
  <si>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</si>
  <si>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</si>
  <si>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</si>
  <si>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</si>
  <si>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</si>
  <si>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</si>
  <si>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</si>
  <si>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</si>
  <si>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</si>
  <si>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</si>
  <si>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</si>
  <si>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</si>
  <si>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</si>
  <si>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</si>
  <si>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</si>
  <si>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</si>
  <si>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</si>
  <si>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</si>
  <si>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</si>
  <si>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</si>
  <si>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</si>
  <si>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</si>
  <si>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</si>
  <si>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</si>
  <si>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</si>
  <si>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</si>
  <si>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</si>
  <si>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</si>
  <si>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</si>
  <si>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</si>
  <si>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</si>
  <si>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</si>
  <si>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</si>
  <si>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</si>
  <si>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</si>
  <si>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</si>
  <si>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</si>
  <si>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</si>
  <si>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</si>
  <si>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</si>
  <si>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</si>
  <si>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</si>
  <si>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</si>
  <si>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</si>
  <si>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</si>
  <si>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</si>
  <si>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</si>
  <si>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</si>
  <si>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</si>
  <si>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</si>
  <si>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</si>
  <si>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</si>
  <si>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</si>
  <si>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</si>
  <si>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</si>
  <si>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</si>
  <si>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</si>
  <si>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</si>
  <si>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</si>
  <si>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</si>
  <si>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</si>
  <si>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</si>
  <si>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</si>
  <si>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</si>
  <si>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</si>
  <si>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</si>
  <si>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</si>
  <si>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</si>
  <si>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</si>
  <si>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</si>
  <si>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</si>
  <si>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</si>
  <si>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</si>
  <si>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</si>
  <si>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</si>
  <si>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</si>
  <si>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</si>
  <si>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</si>
  <si>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</si>
  <si>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</si>
  <si>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</si>
  <si>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</si>
  <si>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</si>
  <si>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</si>
  <si>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</si>
  <si>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</si>
  <si>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</si>
  <si>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</si>
  <si>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</si>
  <si>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</si>
  <si>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</si>
  <si>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</si>
  <si>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</si>
  <si>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</si>
  <si>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</si>
  <si>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</si>
  <si>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</si>
  <si>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</si>
  <si>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</si>
  <si>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</si>
  <si>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</si>
  <si>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</si>
  <si>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</si>
  <si>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</si>
  <si>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</si>
  <si>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</si>
  <si>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</si>
  <si>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</si>
  <si>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</si>
  <si>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</si>
  <si>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</si>
  <si>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</si>
  <si>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</si>
  <si>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</si>
  <si>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</si>
  <si>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</si>
  <si>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</si>
  <si>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</si>
  <si>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</si>
  <si>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</si>
  <si>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</si>
  <si>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</si>
  <si>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</si>
  <si>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</si>
  <si>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</si>
  <si>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</si>
  <si>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</si>
  <si>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</si>
  <si>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</si>
  <si>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</si>
  <si>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</si>
  <si>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</si>
  <si>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</si>
  <si>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</si>
  <si>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</si>
  <si>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</si>
  <si>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</si>
  <si>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</si>
  <si>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</si>
  <si>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</si>
  <si>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</si>
  <si>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</si>
  <si>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</si>
  <si>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</si>
  <si>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</si>
  <si>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</si>
  <si>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</si>
  <si>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</si>
  <si>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</si>
  <si>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</si>
  <si>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</si>
  <si>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</si>
  <si>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</si>
  <si>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</si>
  <si>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</si>
  <si>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</si>
  <si>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</si>
  <si>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</si>
  <si>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</si>
  <si>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</si>
  <si>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</si>
  <si>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</si>
  <si>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</si>
  <si>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</si>
  <si>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</si>
  <si>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</si>
  <si>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</si>
  <si>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</si>
  <si>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</si>
  <si>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</si>
  <si>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</si>
  <si>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</si>
  <si>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</si>
  <si>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</si>
  <si>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</si>
  <si>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</si>
  <si>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</si>
  <si>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</si>
  <si>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</si>
  <si>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</si>
  <si>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</si>
  <si>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</si>
  <si>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</si>
  <si>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</si>
  <si>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</si>
  <si>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</si>
  <si>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</si>
  <si>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</si>
  <si>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</si>
  <si>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</si>
  <si>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</si>
  <si>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</si>
  <si>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</si>
  <si>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</si>
  <si>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</si>
  <si>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</si>
  <si>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</si>
  <si>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</si>
  <si>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</si>
  <si>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</si>
  <si>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</si>
  <si>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</si>
  <si>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</si>
  <si>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</si>
  <si>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</si>
  <si>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</si>
  <si>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</si>
  <si>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</si>
  <si>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</si>
  <si>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</si>
  <si>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</si>
  <si>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</si>
  <si>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</si>
  <si>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</si>
  <si>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</si>
  <si>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</si>
  <si>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</si>
  <si>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</si>
  <si>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</si>
  <si>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</si>
  <si>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</si>
  <si>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</si>
  <si>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</si>
  <si>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</si>
  <si>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</si>
  <si>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</si>
  <si>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</si>
  <si>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</si>
  <si>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</si>
  <si>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</si>
  <si>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</si>
  <si>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</si>
  <si>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</si>
  <si>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</si>
  <si>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</si>
  <si>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</si>
  <si>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</si>
  <si>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</si>
  <si>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</si>
  <si>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</si>
  <si>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</si>
  <si>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</si>
  <si>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</si>
  <si>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</si>
  <si>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</si>
  <si>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</si>
  <si>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</si>
  <si>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</si>
  <si>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</si>
  <si>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</si>
  <si>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</si>
  <si>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</si>
  <si>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</si>
  <si>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</si>
  <si>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</si>
  <si>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</si>
  <si>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</si>
  <si>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</si>
  <si>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</si>
  <si>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</si>
  <si>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</si>
  <si>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</si>
  <si>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</si>
  <si>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</si>
  <si>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</si>
  <si>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</si>
  <si>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</si>
  <si>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</si>
  <si>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</si>
  <si>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</si>
  <si>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</si>
  <si>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</si>
  <si>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</si>
  <si>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</si>
  <si>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</si>
  <si>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</si>
  <si>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</si>
  <si>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</si>
  <si>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</si>
  <si>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</si>
  <si>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</si>
  <si>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</si>
  <si>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</si>
  <si>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</si>
  <si>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</si>
  <si>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</si>
  <si>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</si>
  <si>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</si>
  <si>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</si>
  <si>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</si>
  <si>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</si>
  <si>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</si>
  <si>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</si>
  <si>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</si>
  <si>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</si>
  <si>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</si>
  <si>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</si>
  <si>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</si>
  <si>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</si>
  <si>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</si>
  <si>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</si>
  <si>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</si>
  <si>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</si>
  <si>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</si>
  <si>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</si>
  <si>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</si>
  <si>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</si>
  <si>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</si>
  <si>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</si>
  <si>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</si>
  <si>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</si>
  <si>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</si>
  <si>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</si>
  <si>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</si>
  <si>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</si>
  <si>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</si>
  <si>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</si>
  <si>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</si>
  <si>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</si>
  <si>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</si>
  <si>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</si>
  <si>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</si>
  <si>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</si>
  <si>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</si>
  <si>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</si>
  <si>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</si>
  <si>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</si>
  <si>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</si>
  <si>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</si>
  <si>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</si>
  <si>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</si>
  <si>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</si>
  <si>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</si>
  <si>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</si>
  <si>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</si>
  <si>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</si>
  <si>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</si>
  <si>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</si>
  <si>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</si>
  <si>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</si>
  <si>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</si>
  <si>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</si>
  <si>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</si>
  <si>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</si>
  <si>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</si>
  <si>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</si>
  <si>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</si>
  <si>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</si>
  <si>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</si>
  <si>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</si>
  <si>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</si>
  <si>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</si>
  <si>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</si>
  <si>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</si>
  <si>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</si>
  <si>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</si>
  <si>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</si>
  <si>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</si>
  <si>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</si>
  <si>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</si>
  <si>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</si>
  <si>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</si>
  <si>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</si>
  <si>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</si>
  <si>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</si>
  <si>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</si>
  <si>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</si>
  <si>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</si>
  <si>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</si>
  <si>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</si>
  <si>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</si>
  <si>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</si>
  <si>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</si>
  <si>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</si>
  <si>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</si>
  <si>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</si>
  <si>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</si>
  <si>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</si>
  <si>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</si>
  <si>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</si>
  <si>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</si>
  <si>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</si>
  <si>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</si>
  <si>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</si>
  <si>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</si>
  <si>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</si>
  <si>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</si>
  <si>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</si>
  <si>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</si>
  <si>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</si>
  <si>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</si>
  <si>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</si>
  <si>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</si>
  <si>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</si>
  <si>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</si>
  <si>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</si>
  <si>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</si>
  <si>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</si>
  <si>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</si>
  <si>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</si>
  <si>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</si>
  <si>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</si>
  <si>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</si>
  <si>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</si>
  <si>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</si>
  <si>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</si>
  <si>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</si>
  <si>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</si>
  <si>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</si>
  <si>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</si>
  <si>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</si>
  <si>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</si>
  <si>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</si>
  <si>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</si>
  <si>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</si>
  <si>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</si>
  <si>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</si>
  <si>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</si>
  <si>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</si>
  <si>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</si>
  <si>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</si>
  <si>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</si>
  <si>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</si>
  <si>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</si>
  <si>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</si>
  <si>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</si>
  <si>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</si>
  <si>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</si>
  <si>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</si>
  <si>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</si>
  <si>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</si>
  <si>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</si>
  <si>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</si>
  <si>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</si>
  <si>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</si>
  <si>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</si>
  <si>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</si>
  <si>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</si>
  <si>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</si>
  <si>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</si>
  <si>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</si>
  <si>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</si>
  <si>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</si>
  <si>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</si>
  <si>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</si>
  <si>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</si>
  <si>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</si>
  <si>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</si>
  <si>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</si>
  <si>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</si>
  <si>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</si>
  <si>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</si>
  <si>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</si>
  <si>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</si>
  <si>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</si>
  <si>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</si>
  <si>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</si>
  <si>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</si>
  <si>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</si>
  <si>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</si>
  <si>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</si>
  <si>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</si>
  <si>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</si>
  <si>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</si>
  <si>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</si>
  <si>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</si>
  <si>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</si>
  <si>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</si>
  <si>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</si>
  <si>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</si>
  <si>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</si>
  <si>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</si>
  <si>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</si>
  <si>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</si>
  <si>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</si>
  <si>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</si>
  <si>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</si>
  <si>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</si>
  <si>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</si>
  <si>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</si>
  <si>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</si>
  <si>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</si>
  <si>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</si>
  <si>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</si>
  <si>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</si>
  <si>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</si>
  <si>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</si>
  <si>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</si>
  <si>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</si>
  <si>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</si>
  <si>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</si>
  <si>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</si>
  <si>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</si>
  <si>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</si>
  <si>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</si>
  <si>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</si>
  <si>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</si>
  <si>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</si>
  <si>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</si>
  <si>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</si>
  <si>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</si>
  <si>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</si>
  <si>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</si>
  <si>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</si>
  <si>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</si>
  <si>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</si>
  <si>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</si>
  <si>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</si>
  <si>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</si>
  <si>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</si>
  <si>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</si>
  <si>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</si>
  <si>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</si>
  <si>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</si>
  <si>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</si>
  <si>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</si>
  <si>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</si>
  <si>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</si>
  <si>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</si>
  <si>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</si>
  <si>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</si>
  <si>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</si>
  <si>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</si>
  <si>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</si>
  <si>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</si>
  <si>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</si>
  <si>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</si>
  <si>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</si>
  <si>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</si>
  <si>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</si>
  <si>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</si>
  <si>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</si>
  <si>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</si>
  <si>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</si>
  <si>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</si>
  <si>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</si>
  <si>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</si>
  <si>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</si>
  <si>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</si>
  <si>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</si>
  <si>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</si>
  <si>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</si>
  <si>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</si>
  <si>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</si>
  <si>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</si>
  <si>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</si>
  <si>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</si>
  <si>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</si>
  <si>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</si>
  <si>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</si>
  <si>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</si>
  <si>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</si>
  <si>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</si>
  <si>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</si>
  <si>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</si>
  <si>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</si>
  <si>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</si>
  <si>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</si>
  <si>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</si>
  <si>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</si>
  <si>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</si>
  <si>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</si>
  <si>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</si>
  <si>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</si>
  <si>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</si>
  <si>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</si>
  <si>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</si>
  <si>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</si>
  <si>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</si>
  <si>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</si>
  <si>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</si>
  <si>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</si>
  <si>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</si>
  <si>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</si>
  <si>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</si>
  <si>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</si>
  <si>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</si>
  <si>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</si>
  <si>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</si>
  <si>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</si>
  <si>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</si>
  <si>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</si>
  <si>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</si>
  <si>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</si>
  <si>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</si>
  <si>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</si>
  <si>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</si>
  <si>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</si>
  <si>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</si>
  <si>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</si>
  <si>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</si>
  <si>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</si>
  <si>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</si>
  <si>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</si>
  <si>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</si>
  <si>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</si>
  <si>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</si>
  <si>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</si>
  <si>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</si>
  <si>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</si>
  <si>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</si>
  <si>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</si>
  <si>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</si>
  <si>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</si>
  <si>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</si>
  <si>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</si>
  <si>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</si>
  <si>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</si>
  <si>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</si>
  <si>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</si>
  <si>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</si>
  <si>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</si>
  <si>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</si>
  <si>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</si>
  <si>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</si>
  <si>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</si>
  <si>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</si>
  <si>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</si>
  <si>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</si>
  <si>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</si>
  <si>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</si>
  <si>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</si>
  <si>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</si>
  <si>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</si>
  <si>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</si>
  <si>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</si>
  <si>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</si>
  <si>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</si>
  <si>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</si>
  <si>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</si>
  <si>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</si>
  <si>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</si>
  <si>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</si>
  <si>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</si>
  <si>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</si>
  <si>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</si>
  <si>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</si>
  <si>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</si>
  <si>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</si>
  <si>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</si>
  <si>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</si>
  <si>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</si>
  <si>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</si>
  <si>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</si>
  <si>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</si>
  <si>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</si>
  <si>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</si>
  <si>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</si>
  <si>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</si>
  <si>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</si>
  <si>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</si>
  <si>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</si>
  <si>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</si>
  <si>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</si>
  <si>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</si>
  <si>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</si>
  <si>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</si>
  <si>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</si>
  <si>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</si>
  <si>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</si>
  <si>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</si>
  <si>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</si>
  <si>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</si>
  <si>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</si>
  <si>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</si>
  <si>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</si>
  <si>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</si>
  <si>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</si>
  <si>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</si>
  <si>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</si>
  <si>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</si>
  <si>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</si>
  <si>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</si>
  <si>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</si>
  <si>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</si>
  <si>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</si>
  <si>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</si>
  <si>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</si>
  <si>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</si>
  <si>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</si>
  <si>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</si>
  <si>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</si>
  <si>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</si>
  <si>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</si>
  <si>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</si>
  <si>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</si>
  <si>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</si>
  <si>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</si>
  <si>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</si>
  <si>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</si>
  <si>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</si>
  <si>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</si>
  <si>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</si>
  <si>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</si>
  <si>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</si>
  <si>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</si>
  <si>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</si>
  <si>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</si>
  <si>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</si>
  <si>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</si>
  <si>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</si>
  <si>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</si>
  <si>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</si>
  <si>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</si>
  <si>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</si>
  <si>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</si>
  <si>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</si>
  <si>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</si>
  <si>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</si>
  <si>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</si>
  <si>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</si>
  <si>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</si>
  <si>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</si>
  <si>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</si>
  <si>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</si>
  <si>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</si>
  <si>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</si>
  <si>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</si>
  <si>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</si>
  <si>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</si>
  <si>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</si>
  <si>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</si>
  <si>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</si>
  <si>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</si>
  <si>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</si>
  <si>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</si>
  <si>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</si>
  <si>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</si>
  <si>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</si>
  <si>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</si>
  <si>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</si>
  <si>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</si>
  <si>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</si>
  <si>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</si>
  <si>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</si>
  <si>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</si>
  <si>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</si>
  <si>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</si>
  <si>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</si>
  <si>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</si>
  <si>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</si>
  <si>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</si>
  <si>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</si>
  <si>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</si>
  <si>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</si>
  <si>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</si>
  <si>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</si>
  <si>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</si>
  <si>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</si>
  <si>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</si>
  <si>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</si>
  <si>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</si>
  <si>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</si>
  <si>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</si>
  <si>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</si>
  <si>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</si>
  <si>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</si>
  <si>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</si>
  <si>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</si>
  <si>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</si>
  <si>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</si>
  <si>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</si>
  <si>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</si>
  <si>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</si>
  <si>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</si>
  <si>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</si>
  <si>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</si>
  <si>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</si>
  <si>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</si>
  <si>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</si>
  <si>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</si>
  <si>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</si>
  <si>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</si>
  <si>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</si>
  <si>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</si>
  <si>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</si>
  <si>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</si>
  <si>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</si>
  <si>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</si>
  <si>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</si>
  <si>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</si>
  <si>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</si>
  <si>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</si>
  <si>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</si>
  <si>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</si>
  <si>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</si>
  <si>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</si>
  <si>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</si>
  <si>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</si>
  <si>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</si>
  <si>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</si>
  <si>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</si>
  <si>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</si>
  <si>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</si>
  <si>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</si>
  <si>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</si>
  <si>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</si>
  <si>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</si>
  <si>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</si>
  <si>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</si>
  <si>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</si>
  <si>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</si>
  <si>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</si>
  <si>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</si>
  <si>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</si>
  <si>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</si>
  <si>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</si>
  <si>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</si>
  <si>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</si>
  <si>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</si>
  <si>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</si>
  <si>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</si>
  <si>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</si>
  <si>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</si>
  <si>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</si>
  <si>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</si>
  <si>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</si>
  <si>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</si>
  <si>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</si>
  <si>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</si>
  <si>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</si>
  <si>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</si>
  <si>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</si>
  <si>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</si>
  <si>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</si>
  <si>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</si>
  <si>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</si>
  <si>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</si>
  <si>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</si>
  <si>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</si>
  <si>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</si>
  <si>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</si>
  <si>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</si>
  <si>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</si>
  <si>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</si>
  <si>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</si>
  <si>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</si>
  <si>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</si>
  <si>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</si>
  <si>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</si>
  <si>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</si>
  <si>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</si>
  <si>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</si>
  <si>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</si>
  <si>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</si>
  <si>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</si>
  <si>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</si>
  <si>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</si>
  <si>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</si>
  <si>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</si>
  <si>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</si>
  <si>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</si>
  <si>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</si>
  <si>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</si>
  <si>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</si>
  <si>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</si>
  <si>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</si>
  <si>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</si>
  <si>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</si>
  <si>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</si>
  <si>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</si>
  <si>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</si>
  <si>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</si>
  <si>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</si>
  <si>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</si>
  <si>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</si>
  <si>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</si>
  <si>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</si>
  <si>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</si>
  <si>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</si>
  <si>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</si>
  <si>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</si>
  <si>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</si>
  <si>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</si>
  <si>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</si>
  <si>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</si>
  <si>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</si>
  <si>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</si>
  <si>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</si>
  <si>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</si>
  <si>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</si>
  <si>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</si>
  <si>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</si>
  <si>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</si>
  <si>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</si>
  <si>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</si>
  <si>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</si>
  <si>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</si>
  <si>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</si>
  <si>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</si>
  <si>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</si>
  <si>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</si>
  <si>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</si>
  <si>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</si>
  <si>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</si>
  <si>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</si>
  <si>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</si>
  <si>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</si>
  <si>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</si>
  <si>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</si>
  <si>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</si>
  <si>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</si>
  <si>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</si>
  <si>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</si>
  <si>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</si>
  <si>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</si>
  <si>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</si>
  <si>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</si>
  <si>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</si>
  <si>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</si>
  <si>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</si>
  <si>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</si>
  <si>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</si>
  <si>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</si>
  <si>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</si>
  <si>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</si>
  <si>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</si>
  <si>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</si>
  <si>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</si>
  <si>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</si>
  <si>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</si>
  <si>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</si>
  <si>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</si>
  <si>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</si>
  <si>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</si>
  <si>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</si>
  <si>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</si>
  <si>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</si>
  <si>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</si>
  <si>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</si>
  <si>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</si>
  <si>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</si>
  <si>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</si>
  <si>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</si>
  <si>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</si>
  <si>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</si>
  <si>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</si>
  <si>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</si>
  <si>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</si>
  <si>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</si>
  <si>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</si>
  <si>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</si>
  <si>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</si>
  <si>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</si>
  <si>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</si>
  <si>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</si>
  <si>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</si>
  <si>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</si>
  <si>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</si>
  <si>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</si>
  <si>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</si>
  <si>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</si>
  <si>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</si>
  <si>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</si>
  <si>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</si>
  <si>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</si>
  <si>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</si>
  <si>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</si>
  <si>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</si>
  <si>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</si>
  <si>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</si>
  <si>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</si>
  <si>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</si>
  <si>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</si>
  <si>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</si>
  <si>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</si>
  <si>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</si>
  <si>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</si>
  <si>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</si>
  <si>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</si>
  <si>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</si>
  <si>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</si>
  <si>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</si>
  <si>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</si>
  <si>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</si>
  <si>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</si>
  <si>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</si>
  <si>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</si>
  <si>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</si>
  <si>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</si>
  <si>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</si>
  <si>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</si>
  <si>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</si>
  <si>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</si>
  <si>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</si>
  <si>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</si>
  <si>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</si>
  <si>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</si>
  <si>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</si>
  <si>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</si>
  <si>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</si>
  <si>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</si>
  <si>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</si>
  <si>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</si>
  <si>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</si>
  <si>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</si>
  <si>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</si>
  <si>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</si>
  <si>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</si>
  <si>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</si>
  <si>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</si>
  <si>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</si>
  <si>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</si>
  <si>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</si>
  <si>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</si>
  <si>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</si>
  <si>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</si>
  <si>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</si>
  <si>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</si>
  <si>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</si>
  <si>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</si>
  <si>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</si>
  <si>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</si>
  <si>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</si>
  <si>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</si>
  <si>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</si>
  <si>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</si>
  <si>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</si>
  <si>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</si>
  <si>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</si>
  <si>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</si>
  <si>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</si>
  <si>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</si>
  <si>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</si>
  <si>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</si>
  <si>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</si>
  <si>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</si>
  <si>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</si>
  <si>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</si>
  <si>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</si>
  <si>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</si>
  <si>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</si>
  <si>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</si>
  <si>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</si>
  <si>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</si>
  <si>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</si>
  <si>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</si>
  <si>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</si>
  <si>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</si>
  <si>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</si>
  <si>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</si>
  <si>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</si>
  <si>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</si>
  <si>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</si>
  <si>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</si>
  <si>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</si>
  <si>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</si>
  <si>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</si>
  <si>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</si>
  <si>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</si>
  <si>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</si>
  <si>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</si>
  <si>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</si>
  <si>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</si>
  <si>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</si>
  <si>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</si>
  <si>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</si>
  <si>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</si>
  <si>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</si>
  <si>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</si>
  <si>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</si>
  <si>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</si>
  <si>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</si>
  <si>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</si>
  <si>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</si>
  <si>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</si>
  <si>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</si>
  <si>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</si>
  <si>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</si>
  <si>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</si>
  <si>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</si>
  <si>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</si>
  <si>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</si>
  <si>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</si>
  <si>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</si>
  <si>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</si>
  <si>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</si>
  <si>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</si>
  <si>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</si>
  <si>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</si>
  <si>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</si>
  <si>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</si>
  <si>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</si>
  <si>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</si>
  <si>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</si>
  <si>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</si>
  <si>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</si>
  <si>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</si>
  <si>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</si>
  <si>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</si>
  <si>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</si>
  <si>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</si>
  <si>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</si>
  <si>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</si>
  <si>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</si>
  <si>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</si>
  <si>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</si>
  <si>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</si>
  <si>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</si>
  <si>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</si>
  <si>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</si>
  <si>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</si>
  <si>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</si>
  <si>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</si>
  <si>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</si>
  <si>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</si>
  <si>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</si>
  <si>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</si>
  <si>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</si>
  <si>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</si>
  <si>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</si>
  <si>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</si>
  <si>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</si>
  <si>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</si>
  <si>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</si>
  <si>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</si>
  <si>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</si>
  <si>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</si>
  <si>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</si>
  <si>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</si>
  <si>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</si>
  <si>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</si>
  <si>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</si>
  <si>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</si>
  <si>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</si>
  <si>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</si>
  <si>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</si>
  <si>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</si>
  <si>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</si>
  <si>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</si>
  <si>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</si>
  <si>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</si>
  <si>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</si>
  <si>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</si>
  <si>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</si>
  <si>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</si>
  <si>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</si>
  <si>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</si>
  <si>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</si>
  <si>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</si>
  <si>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</si>
  <si>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</si>
  <si>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</si>
  <si>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</si>
  <si>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</si>
  <si>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</si>
  <si>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</si>
  <si>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</si>
  <si>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</si>
  <si>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</si>
  <si>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</si>
  <si>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</si>
  <si>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</si>
  <si>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</si>
  <si>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</si>
  <si>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</si>
  <si>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</si>
  <si>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</si>
  <si>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</si>
  <si>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</si>
  <si>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</si>
  <si>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</si>
  <si>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</si>
  <si>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</si>
  <si>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</si>
  <si>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</si>
  <si>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</si>
  <si>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</si>
  <si>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</si>
  <si>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</si>
  <si>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</si>
  <si>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</si>
  <si>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</si>
  <si>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</si>
  <si>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</si>
  <si>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</si>
  <si>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</si>
  <si>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</si>
  <si>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</si>
  <si>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</si>
  <si>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</si>
  <si>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</si>
  <si>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</si>
  <si>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</si>
  <si>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</si>
  <si>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</si>
  <si>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</si>
  <si>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</si>
  <si>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</si>
  <si>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</si>
  <si>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</si>
  <si>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</si>
  <si>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</si>
  <si>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</si>
  <si>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</si>
  <si>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</si>
  <si>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</si>
  <si>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</si>
  <si>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</si>
  <si>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</si>
  <si>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</si>
  <si>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</si>
  <si>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</si>
  <si>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</si>
  <si>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</si>
  <si>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</si>
  <si>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</si>
  <si>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</si>
  <si>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</si>
  <si>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</si>
  <si>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</si>
  <si>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</si>
  <si>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</si>
  <si>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</si>
  <si>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</si>
  <si>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</si>
  <si>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</si>
  <si>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</si>
  <si>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</si>
  <si>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</si>
  <si>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</si>
  <si>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</si>
  <si>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</si>
  <si>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</si>
  <si>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</si>
  <si>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</si>
  <si>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</si>
  <si>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</si>
  <si>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</si>
  <si>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</si>
  <si>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</si>
  <si>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</si>
  <si>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</si>
  <si>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</si>
  <si>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</si>
  <si>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</si>
  <si>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</si>
  <si>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</si>
  <si>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</si>
  <si>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</si>
  <si>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</si>
  <si>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</si>
  <si>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</si>
  <si>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</si>
  <si>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</si>
  <si>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</si>
  <si>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</si>
  <si>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</si>
  <si>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</si>
  <si>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</si>
  <si>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</si>
  <si>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</si>
  <si>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</si>
  <si>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</si>
  <si>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</si>
  <si>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</si>
  <si>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</si>
  <si>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</si>
  <si>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</si>
  <si>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</si>
  <si>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</si>
  <si>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</si>
  <si>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</si>
  <si>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</si>
  <si>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</si>
  <si>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</si>
  <si>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</si>
  <si>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</si>
  <si>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</si>
  <si>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</si>
  <si>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</si>
  <si>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</si>
  <si>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</si>
  <si>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</si>
  <si>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</si>
  <si>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</si>
  <si>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</si>
  <si>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</si>
  <si>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</si>
  <si>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</si>
  <si>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</si>
  <si>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</si>
  <si>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</si>
  <si>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</si>
  <si>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</si>
  <si>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</si>
  <si>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</si>
  <si>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</si>
  <si>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</si>
  <si>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</si>
  <si>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</si>
  <si>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</si>
  <si>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</si>
  <si>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</si>
  <si>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</si>
  <si>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</si>
  <si>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</si>
  <si>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</si>
  <si>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</si>
  <si>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</si>
  <si>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</si>
  <si>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</si>
  <si>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</si>
  <si>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</si>
  <si>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</si>
  <si>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</si>
  <si>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</si>
  <si>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</si>
  <si>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</si>
  <si>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</si>
  <si>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</si>
  <si>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</si>
  <si>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</si>
  <si>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</si>
  <si>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</si>
  <si>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</si>
  <si>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</si>
  <si>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</si>
  <si>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</si>
  <si>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</si>
  <si>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</si>
  <si>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</si>
  <si>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</si>
  <si>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</si>
  <si>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</si>
  <si>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</si>
  <si>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</si>
  <si>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</si>
  <si>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</si>
  <si>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</si>
  <si>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</si>
  <si>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</si>
  <si>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</si>
  <si>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</si>
  <si>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</si>
  <si>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</si>
  <si>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</si>
  <si>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</si>
  <si>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</si>
  <si>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</si>
  <si>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</si>
  <si>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</si>
  <si>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</si>
  <si>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</si>
  <si>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</si>
  <si>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</si>
  <si>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</si>
  <si>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</si>
  <si>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</si>
  <si>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</si>
  <si>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</si>
  <si>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</si>
  <si>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</si>
  <si>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</si>
  <si>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</si>
  <si>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</si>
  <si>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</si>
  <si>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</si>
  <si>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</si>
  <si>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</si>
  <si>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</si>
  <si>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</si>
  <si>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</si>
  <si>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</si>
  <si>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</si>
  <si>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</si>
  <si>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</si>
  <si>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</si>
  <si>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</si>
  <si>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</si>
  <si>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</si>
  <si>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</si>
  <si>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</si>
  <si>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</si>
  <si>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</si>
  <si>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</si>
  <si>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</si>
  <si>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</si>
  <si>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</si>
  <si>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</si>
  <si>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</si>
  <si>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</si>
  <si>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</si>
  <si>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</si>
  <si>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</si>
  <si>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</si>
  <si>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</si>
  <si>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</si>
  <si>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</si>
  <si>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</si>
  <si>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</si>
  <si>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</si>
  <si>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</si>
  <si>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</si>
  <si>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</si>
  <si>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</si>
  <si>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</si>
  <si>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</si>
  <si>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</si>
  <si>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</si>
  <si>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</si>
  <si>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</si>
  <si>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</si>
  <si>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</si>
  <si>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</si>
  <si>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</si>
  <si>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</si>
  <si>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</si>
  <si>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</si>
  <si>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</si>
  <si>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</si>
  <si>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</si>
  <si>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</si>
  <si>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</si>
  <si>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</si>
  <si>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</si>
  <si>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</si>
  <si>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</si>
  <si>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</si>
  <si>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</si>
  <si>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</si>
  <si>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</si>
  <si>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</si>
  <si>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</si>
  <si>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</si>
  <si>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</si>
  <si>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</si>
  <si>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</si>
  <si>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</si>
  <si>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</si>
  <si>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</si>
  <si>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</si>
  <si>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</si>
  <si>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</si>
  <si>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</si>
  <si>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</si>
  <si>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</si>
  <si>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</si>
  <si>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</si>
  <si>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</si>
  <si>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</si>
  <si>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</si>
  <si>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</si>
  <si>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</si>
  <si>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</si>
  <si>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</si>
  <si>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</si>
  <si>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</si>
  <si>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</si>
  <si>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</si>
  <si>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</si>
  <si>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</si>
  <si>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</si>
  <si>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</si>
  <si>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</si>
  <si>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</si>
  <si>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</si>
  <si>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</si>
  <si>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</si>
  <si>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</si>
  <si>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</si>
  <si>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</si>
  <si>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</si>
  <si>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</si>
  <si>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</si>
  <si>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</si>
  <si>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</si>
  <si>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</si>
  <si>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</si>
  <si>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</si>
  <si>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</si>
  <si>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</si>
  <si>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</si>
  <si>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</si>
  <si>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</si>
  <si>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</si>
  <si>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</si>
  <si>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</si>
  <si>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</si>
  <si>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</si>
  <si>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</si>
  <si>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</si>
  <si>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</si>
  <si>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</si>
  <si>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</si>
  <si>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</si>
  <si>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</si>
  <si>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</si>
  <si>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</si>
  <si>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</si>
  <si>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</si>
  <si>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</si>
  <si>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</si>
  <si>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</si>
  <si>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</si>
  <si>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</si>
  <si>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</si>
  <si>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</si>
  <si>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</si>
  <si>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</si>
  <si>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</si>
  <si>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</si>
  <si>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</si>
  <si>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</si>
  <si>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</si>
  <si>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</si>
  <si>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</si>
  <si>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</si>
  <si>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</si>
  <si>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</si>
  <si>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</si>
  <si>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</si>
  <si>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</si>
  <si>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</si>
  <si>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</si>
  <si>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</si>
  <si>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</si>
  <si>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</si>
  <si>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</si>
  <si>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</si>
  <si>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</si>
  <si>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</si>
  <si>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</si>
  <si>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</si>
  <si>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</si>
  <si>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</si>
  <si>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</si>
  <si>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</si>
  <si>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</si>
  <si>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</si>
  <si>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</si>
  <si>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</si>
  <si>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</si>
  <si>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</si>
  <si>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</si>
  <si>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</si>
  <si>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</si>
  <si>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</si>
  <si>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</si>
  <si>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</si>
  <si>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</si>
  <si>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</si>
  <si>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</si>
  <si>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</si>
  <si>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</si>
  <si>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</si>
  <si>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</si>
  <si>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</si>
  <si>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</si>
  <si>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</si>
  <si>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</si>
  <si>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</si>
  <si>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</si>
  <si>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</si>
  <si>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</si>
  <si>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</si>
  <si>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</si>
  <si>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</si>
  <si>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</si>
  <si>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</si>
  <si>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</si>
  <si>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</si>
  <si>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</si>
  <si>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</si>
  <si>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</si>
  <si>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</si>
  <si>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</si>
  <si>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</si>
  <si>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</si>
  <si>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</si>
  <si>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</si>
  <si>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</si>
  <si>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</si>
  <si>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</si>
  <si>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</si>
  <si>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</si>
  <si>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</si>
  <si>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</si>
  <si>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</si>
  <si>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</si>
  <si>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</si>
  <si>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</si>
  <si>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</si>
  <si>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</si>
  <si>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</si>
  <si>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</si>
  <si>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</si>
  <si>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</si>
  <si>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</si>
  <si>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</si>
  <si>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</si>
  <si>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</si>
  <si>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</si>
  <si>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</si>
  <si>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</si>
  <si>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</si>
  <si>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</si>
  <si>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</si>
  <si>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</si>
  <si>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</si>
  <si>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</si>
  <si>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</si>
  <si>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</si>
  <si>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</si>
  <si>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</si>
  <si>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</si>
  <si>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</si>
  <si>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</si>
  <si>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</si>
  <si>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</si>
  <si>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</si>
  <si>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</si>
  <si>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</si>
  <si>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</si>
  <si>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</si>
  <si>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</si>
  <si>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</si>
  <si>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</si>
  <si>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</si>
  <si>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</si>
  <si>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</si>
  <si>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</si>
  <si>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</si>
  <si>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</si>
  <si>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</si>
  <si>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</si>
  <si>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</si>
  <si>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</si>
  <si>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</si>
  <si>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</si>
  <si>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</si>
  <si>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</si>
  <si>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</si>
  <si>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</si>
  <si>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</si>
  <si>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</si>
  <si>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</si>
  <si>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</si>
  <si>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</si>
  <si>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</si>
  <si>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</si>
  <si>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</si>
  <si>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</si>
  <si>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</si>
  <si>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</si>
  <si>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</si>
  <si>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</si>
  <si>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</si>
  <si>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</si>
  <si>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</si>
  <si>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</si>
  <si>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</si>
  <si>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</si>
  <si>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</si>
  <si>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</si>
  <si>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</si>
  <si>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</si>
  <si>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</si>
  <si>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</si>
  <si>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</si>
  <si>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</si>
  <si>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</si>
  <si>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</si>
  <si>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</si>
  <si>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</si>
  <si>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</si>
  <si>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</si>
  <si>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</si>
  <si>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</si>
  <si>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</si>
  <si>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</si>
  <si>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</si>
  <si>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</si>
  <si>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</si>
  <si>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</si>
  <si>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</si>
  <si>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</si>
  <si>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</si>
  <si>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</si>
  <si>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</si>
  <si>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</si>
  <si>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</si>
  <si>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</si>
  <si>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</si>
  <si>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</si>
  <si>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</si>
  <si>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</si>
  <si>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</si>
  <si>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</si>
  <si>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</si>
  <si>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</si>
  <si>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</si>
  <si>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</si>
  <si>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</si>
  <si>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</si>
  <si>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</si>
  <si>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</si>
  <si>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</si>
  <si>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</si>
  <si>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</si>
  <si>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</si>
  <si>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</si>
  <si>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</si>
  <si>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</si>
  <si>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</si>
  <si>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</si>
  <si>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</si>
  <si>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</si>
  <si>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</si>
  <si>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</si>
  <si>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</si>
  <si>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</si>
  <si>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</si>
  <si>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</si>
  <si>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</si>
  <si>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</si>
  <si>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</si>
  <si>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</si>
  <si>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</si>
  <si>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</si>
  <si>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</si>
  <si>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</si>
  <si>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</si>
  <si>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</si>
  <si>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</si>
  <si>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</si>
  <si>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</si>
  <si>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</si>
  <si>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</si>
  <si>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</si>
  <si>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</si>
  <si>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</si>
  <si>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</si>
  <si>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</si>
  <si>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</si>
  <si>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</si>
  <si>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</si>
  <si>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</si>
  <si>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</si>
  <si>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</si>
  <si>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</si>
  <si>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</si>
  <si>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</si>
  <si>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</si>
  <si>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</si>
  <si>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</si>
  <si>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</si>
  <si>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</si>
  <si>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</si>
  <si>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</si>
  <si>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</si>
  <si>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</si>
  <si>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</si>
  <si>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</si>
  <si>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</si>
  <si>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</si>
  <si>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</si>
  <si>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</si>
  <si>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</si>
  <si>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</si>
  <si>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</si>
  <si>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</si>
  <si>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</si>
  <si>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</si>
  <si>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</si>
  <si>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</si>
  <si>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</si>
  <si>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</si>
  <si>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</si>
  <si>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</si>
  <si>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</si>
  <si>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</si>
  <si>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</si>
  <si>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</si>
  <si>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</si>
  <si>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</si>
  <si>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</si>
  <si>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</si>
  <si>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</si>
  <si>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</si>
  <si>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</si>
  <si>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</si>
  <si>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</si>
  <si>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</si>
  <si>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</si>
  <si>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</si>
  <si>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</si>
  <si>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</si>
  <si>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</si>
  <si>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</si>
  <si>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</si>
  <si>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</si>
  <si>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</si>
  <si>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</si>
  <si>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</si>
  <si>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</si>
  <si>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</si>
  <si>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</si>
  <si>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</si>
  <si>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</si>
  <si>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</si>
  <si>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</si>
  <si>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</si>
  <si>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</si>
  <si>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</si>
  <si>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</si>
  <si>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</si>
  <si>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</si>
  <si>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</si>
  <si>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</si>
  <si>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</si>
  <si>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</si>
  <si>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</si>
  <si>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</si>
  <si>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</si>
  <si>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</si>
  <si>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</si>
  <si>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</si>
  <si>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</si>
  <si>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</si>
  <si>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</si>
  <si>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</si>
  <si>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</si>
  <si>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</si>
  <si>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</si>
  <si>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</si>
  <si>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</si>
  <si>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</si>
  <si>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</si>
  <si>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</si>
  <si>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</si>
  <si>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</si>
  <si>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</si>
  <si>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</si>
  <si>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</si>
  <si>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</si>
  <si>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</si>
  <si>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</si>
  <si>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</si>
  <si>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</si>
  <si>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</si>
  <si>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</si>
  <si>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</si>
  <si>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</si>
  <si>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</si>
  <si>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</si>
  <si>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</si>
  <si>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</si>
  <si>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</si>
  <si>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</si>
  <si>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</si>
  <si>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</si>
  <si>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</si>
  <si>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</si>
  <si>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</si>
  <si>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</si>
  <si>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</si>
  <si>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</si>
  <si>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</si>
  <si>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</si>
  <si>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</si>
  <si>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</si>
  <si>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</si>
  <si>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</si>
  <si>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</si>
  <si>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</si>
  <si>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</si>
  <si>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</si>
  <si>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</si>
  <si>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</si>
  <si>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</si>
  <si>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</si>
  <si>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</si>
  <si>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</si>
  <si>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</si>
  <si>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</si>
  <si>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</si>
  <si>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</si>
  <si>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</si>
  <si>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</si>
  <si>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</si>
  <si>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</si>
  <si>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</si>
  <si>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</si>
  <si>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</si>
  <si>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</si>
  <si>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</si>
  <si>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</si>
  <si>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</si>
  <si>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</si>
  <si>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</si>
  <si>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</si>
  <si>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</si>
  <si>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</si>
  <si>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</si>
  <si>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</si>
  <si>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</si>
  <si>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</si>
  <si>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</si>
  <si>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</si>
  <si>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</si>
  <si>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</si>
  <si>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</si>
  <si>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</si>
  <si>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</si>
  <si>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</si>
  <si>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</si>
  <si>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</si>
  <si>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</si>
  <si>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</si>
  <si>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</si>
  <si>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</si>
  <si>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</si>
  <si>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</si>
  <si>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</si>
  <si>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</si>
  <si>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</si>
  <si>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</si>
  <si>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</si>
  <si>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</si>
  <si>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</si>
  <si>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</si>
  <si>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</si>
  <si>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</si>
  <si>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</si>
  <si>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</si>
  <si>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</si>
  <si>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</si>
  <si>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</si>
  <si>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</si>
  <si>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</si>
  <si>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</si>
  <si>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</si>
  <si>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</si>
  <si>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</si>
  <si>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</si>
  <si>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</si>
  <si>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</si>
  <si>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</si>
  <si>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</si>
  <si>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</si>
  <si>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</si>
  <si>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</si>
  <si>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</si>
  <si>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</si>
  <si>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</si>
  <si>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</si>
  <si>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</si>
  <si>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</si>
  <si>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</si>
  <si>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</si>
  <si>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</si>
  <si>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</si>
  <si>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</si>
  <si>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</si>
  <si>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</si>
  <si>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</si>
  <si>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</si>
  <si>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</si>
  <si>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</si>
  <si>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</si>
  <si>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</si>
  <si>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</si>
  <si>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</si>
  <si>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</si>
  <si>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</si>
  <si>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</si>
  <si>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</si>
  <si>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</si>
  <si>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</si>
  <si>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</si>
  <si>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</si>
  <si>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</si>
  <si>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</si>
  <si>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</si>
  <si>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</si>
  <si>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</si>
  <si>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</si>
  <si>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</si>
  <si>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</si>
  <si>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</si>
  <si>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</si>
  <si>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</si>
  <si>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</si>
  <si>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</si>
  <si>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</si>
  <si>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</si>
  <si>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</si>
  <si>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</si>
  <si>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</si>
  <si>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</si>
  <si>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</si>
  <si>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</si>
  <si>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</si>
  <si>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</si>
  <si>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</si>
  <si>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</si>
  <si>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</si>
  <si>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</si>
  <si>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</si>
  <si>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</si>
  <si>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</si>
  <si>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</si>
  <si>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</si>
  <si>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</si>
  <si>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</si>
  <si>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</si>
  <si>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</si>
  <si>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</si>
  <si>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</si>
  <si>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</si>
  <si>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</si>
  <si>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</si>
  <si>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</si>
  <si>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</si>
  <si>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</si>
  <si>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</si>
  <si>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</si>
  <si>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</si>
  <si>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</si>
  <si>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</si>
  <si>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</si>
  <si>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</si>
  <si>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</si>
  <si>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</si>
  <si>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</si>
  <si>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</si>
  <si>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</si>
  <si>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</si>
  <si>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</si>
  <si>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</si>
  <si>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</si>
  <si>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</si>
  <si>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</si>
  <si>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</si>
  <si>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</si>
  <si>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</si>
  <si>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</si>
  <si>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</si>
  <si>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</si>
  <si>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</si>
  <si>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</si>
  <si>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</si>
  <si>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</si>
  <si>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</si>
  <si>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</si>
  <si>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</si>
  <si>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</si>
  <si>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</si>
  <si>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</si>
  <si>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</si>
  <si>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</si>
  <si>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</si>
  <si>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</si>
  <si>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</si>
  <si>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</si>
  <si>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</si>
  <si>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</si>
  <si>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</si>
  <si>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</si>
  <si>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</si>
  <si>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</si>
  <si>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</si>
  <si>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</si>
  <si>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</si>
  <si>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</si>
  <si>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</si>
  <si>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</si>
  <si>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</si>
  <si>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</si>
  <si>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</si>
  <si>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</si>
  <si>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</si>
  <si>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</si>
  <si>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</si>
  <si>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</si>
  <si>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</si>
  <si>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</si>
  <si>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</si>
  <si>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</si>
  <si>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</si>
  <si>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</si>
  <si>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</si>
  <si>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</si>
  <si>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</si>
  <si>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</si>
  <si>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</si>
  <si>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</si>
  <si>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</si>
  <si>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</si>
  <si>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</si>
  <si>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</si>
  <si>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</si>
  <si>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</si>
  <si>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</si>
  <si>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</si>
  <si>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</si>
  <si>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</si>
  <si>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</si>
  <si>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</si>
  <si>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</si>
  <si>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</si>
  <si>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</si>
  <si>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</si>
  <si>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</si>
  <si>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</si>
  <si>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</si>
  <si>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</si>
  <si>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</si>
  <si>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</si>
  <si>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</si>
  <si>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</si>
  <si>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</si>
  <si>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</si>
  <si>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</si>
  <si>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</si>
  <si>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</si>
  <si>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</si>
  <si>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</si>
  <si>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</si>
  <si>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</si>
  <si>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</si>
  <si>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</si>
  <si>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</si>
  <si>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</si>
  <si>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</si>
  <si>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</si>
  <si>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</si>
  <si>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</si>
  <si>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</si>
  <si>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</si>
  <si>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</si>
  <si>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</si>
  <si>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</si>
  <si>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</si>
  <si>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</si>
  <si>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</si>
  <si>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</si>
  <si>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</si>
  <si>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</si>
  <si>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</si>
  <si>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</si>
  <si>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</si>
  <si>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</si>
  <si>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</si>
  <si>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</si>
  <si>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</si>
  <si>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</si>
  <si>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</si>
  <si>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</si>
  <si>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</si>
  <si>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</si>
  <si>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</si>
  <si>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</si>
  <si>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</si>
  <si>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</si>
  <si>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</si>
  <si>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</si>
  <si>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</si>
  <si>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</si>
  <si>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</si>
  <si>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</si>
  <si>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</si>
  <si>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</si>
  <si>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</si>
  <si>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</si>
  <si>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</si>
  <si>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</si>
  <si>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</si>
  <si>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</si>
  <si>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</si>
  <si>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</si>
  <si>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</si>
  <si>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</si>
  <si>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</si>
  <si>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</si>
  <si>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</si>
  <si>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</si>
  <si>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</si>
  <si>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</si>
  <si>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</si>
  <si>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</si>
  <si>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</si>
  <si>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</si>
  <si>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</si>
  <si>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</si>
  <si>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</si>
  <si>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</si>
  <si>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</si>
  <si>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</si>
  <si>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</si>
  <si>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</si>
  <si>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</si>
  <si>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</si>
  <si>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</si>
  <si>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</si>
  <si>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</si>
  <si>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</si>
  <si>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</si>
  <si>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</si>
  <si>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</si>
  <si>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</si>
  <si>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</si>
  <si>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</si>
  <si>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</si>
  <si>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</si>
  <si>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</si>
  <si>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</si>
  <si>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</si>
  <si>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</si>
  <si>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</si>
  <si>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</si>
  <si>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</si>
  <si>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</si>
  <si>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</si>
  <si>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</si>
  <si>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</si>
  <si>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</si>
  <si>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</si>
  <si>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</si>
  <si>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</si>
  <si>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</si>
  <si>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</si>
  <si>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</si>
  <si>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</si>
  <si>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</si>
  <si>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</si>
  <si>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</si>
  <si>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</si>
  <si>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</si>
  <si>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</si>
  <si>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</si>
  <si>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</si>
  <si>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</si>
  <si>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</si>
  <si>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</si>
  <si>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</si>
  <si>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</si>
  <si>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</si>
  <si>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</si>
  <si>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</si>
  <si>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</si>
  <si>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</si>
  <si>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</si>
  <si>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</si>
  <si>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</si>
  <si>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</si>
  <si>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</si>
  <si>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</si>
  <si>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</si>
  <si>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</si>
  <si>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</si>
  <si>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</si>
  <si>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</si>
  <si>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</si>
  <si>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</si>
  <si>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</si>
  <si>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</si>
  <si>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</si>
  <si>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</si>
  <si>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</si>
  <si>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</si>
  <si>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</si>
  <si>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</si>
  <si>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</si>
  <si>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</si>
  <si>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</si>
  <si>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</si>
  <si>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</si>
  <si>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</si>
  <si>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</si>
  <si>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</si>
  <si>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</si>
  <si>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</si>
  <si>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</si>
  <si>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</si>
  <si>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</si>
  <si>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</si>
  <si>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</si>
  <si>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</si>
  <si>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</si>
  <si>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</si>
  <si>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</si>
  <si>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</si>
  <si>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</si>
  <si>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</si>
  <si>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</si>
  <si>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</si>
  <si>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</si>
  <si>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</si>
  <si>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</si>
  <si>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</si>
  <si>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</si>
  <si>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</si>
  <si>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</si>
  <si>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</si>
  <si>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</si>
  <si>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</si>
  <si>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</si>
  <si>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</si>
  <si>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</si>
  <si>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</si>
  <si>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</si>
  <si>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</si>
  <si>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</si>
  <si>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</si>
  <si>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</si>
  <si>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</si>
  <si>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</si>
  <si>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</si>
  <si>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</si>
  <si>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</si>
  <si>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</si>
  <si>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</si>
  <si>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</si>
  <si>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</si>
  <si>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</si>
  <si>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</si>
  <si>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</si>
  <si>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</si>
  <si>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</si>
  <si>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</si>
  <si>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</si>
  <si>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</si>
  <si>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</si>
  <si>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</si>
  <si>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</si>
  <si>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</si>
  <si>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</si>
  <si>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</si>
  <si>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</si>
  <si>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</si>
  <si>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</si>
  <si>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</si>
  <si>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</si>
  <si>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</si>
  <si>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</si>
  <si>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</si>
  <si>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</si>
  <si>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</si>
  <si>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</si>
  <si>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</si>
  <si>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</si>
  <si>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</si>
  <si>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</si>
  <si>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</si>
  <si>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</si>
  <si>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</si>
  <si>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</si>
  <si>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</si>
  <si>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</si>
  <si>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</si>
  <si>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</si>
  <si>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</si>
  <si>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</si>
  <si>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</si>
  <si>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</si>
  <si>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</si>
  <si>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</si>
  <si>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</si>
  <si>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</si>
  <si>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</si>
  <si>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</si>
  <si>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</si>
  <si>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</si>
  <si>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</si>
  <si>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</si>
  <si>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</si>
  <si>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</si>
  <si>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</si>
  <si>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</si>
  <si>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</si>
  <si>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</si>
  <si>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</si>
  <si>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</si>
  <si>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</si>
  <si>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</si>
  <si>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</si>
  <si>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</si>
  <si>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</si>
  <si>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</si>
  <si>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</si>
  <si>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</si>
  <si>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</si>
  <si>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</si>
  <si>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</si>
  <si>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</si>
  <si>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</si>
  <si>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</si>
  <si>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</si>
  <si>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</si>
  <si>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</si>
  <si>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</si>
  <si>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</si>
  <si>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</si>
  <si>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</si>
  <si>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</si>
  <si>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</si>
  <si>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</si>
  <si>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</si>
  <si>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</si>
  <si>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</si>
  <si>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</si>
  <si>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</si>
  <si>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</si>
  <si>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</si>
  <si>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</si>
  <si>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</si>
  <si>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</si>
  <si>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</si>
  <si>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</si>
  <si>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</si>
  <si>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</si>
  <si>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</si>
  <si>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</si>
  <si>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</si>
  <si>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</si>
  <si>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</si>
  <si>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</si>
  <si>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</si>
  <si>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</si>
  <si>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</si>
  <si>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</si>
  <si>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</si>
  <si>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</si>
  <si>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</si>
  <si>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</si>
  <si>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</si>
  <si>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</si>
  <si>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</si>
  <si>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</si>
  <si>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</si>
  <si>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</si>
  <si>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</si>
  <si>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</si>
  <si>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</si>
  <si>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</si>
  <si>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</si>
  <si>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</si>
  <si>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</si>
  <si>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</si>
  <si>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</si>
  <si>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</si>
  <si>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</si>
  <si>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</si>
  <si>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</si>
  <si>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</si>
  <si>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</si>
  <si>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</si>
  <si>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</si>
  <si>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</si>
  <si>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</si>
  <si>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</si>
  <si>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</si>
  <si>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</si>
  <si>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</si>
  <si>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</si>
  <si>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</si>
  <si>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</si>
  <si>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</si>
  <si>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</si>
  <si>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</si>
  <si>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</si>
  <si>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</si>
  <si>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</si>
  <si>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</si>
  <si>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</si>
  <si>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</si>
  <si>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</si>
  <si>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</si>
  <si>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</si>
  <si>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</si>
  <si>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</si>
  <si>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</si>
  <si>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</si>
  <si>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</si>
  <si>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</si>
  <si>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</si>
  <si>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</si>
  <si>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</si>
  <si>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</si>
  <si>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</si>
  <si>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</si>
  <si>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</si>
  <si>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</si>
  <si>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</si>
  <si>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</si>
  <si>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</si>
  <si>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</si>
  <si>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</si>
  <si>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</si>
  <si>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</si>
  <si>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</si>
  <si>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</si>
  <si>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</si>
  <si>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</si>
  <si>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</si>
  <si>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</si>
  <si>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</si>
  <si>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</si>
  <si>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</si>
  <si>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</si>
  <si>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</si>
  <si>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</si>
  <si>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</si>
  <si>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</si>
  <si>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</si>
  <si>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</si>
  <si>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</si>
  <si>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</si>
  <si>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</si>
  <si>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</si>
  <si>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</si>
  <si>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</si>
  <si>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</si>
  <si>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</si>
  <si>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</si>
  <si>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</si>
  <si>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</si>
  <si>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</si>
  <si>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</si>
  <si>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</si>
  <si>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</si>
  <si>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</si>
  <si>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</si>
  <si>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</si>
  <si>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</si>
  <si>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</si>
  <si>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</si>
  <si>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</si>
  <si>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</si>
  <si>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</si>
  <si>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</si>
  <si>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</si>
  <si>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</si>
  <si>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</si>
  <si>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</si>
  <si>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</si>
  <si>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</si>
  <si>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</si>
  <si>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</si>
  <si>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</si>
  <si>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</si>
  <si>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</si>
  <si>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</si>
  <si>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</si>
  <si>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</si>
  <si>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</si>
  <si>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</si>
  <si>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</si>
  <si>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</si>
  <si>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</si>
  <si>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</si>
  <si>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</si>
  <si>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</si>
  <si>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</si>
  <si>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</si>
  <si>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</si>
  <si>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</si>
  <si>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</si>
  <si>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</si>
  <si>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</si>
  <si>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</si>
  <si>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</si>
  <si>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</si>
  <si>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</si>
  <si>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</si>
  <si>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</si>
  <si>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</si>
  <si>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</si>
  <si>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</si>
  <si>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</si>
  <si>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</si>
  <si>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</si>
  <si>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</si>
  <si>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</si>
  <si>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</si>
  <si>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</si>
  <si>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</si>
  <si>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</si>
  <si>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</si>
  <si>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</si>
  <si>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</si>
  <si>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</si>
  <si>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</si>
  <si>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</si>
  <si>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</si>
  <si>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</si>
  <si>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</si>
  <si>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</si>
  <si>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</si>
  <si>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</si>
  <si>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</si>
  <si>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</si>
  <si>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</si>
  <si>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</si>
  <si>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</si>
  <si>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</si>
  <si>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</si>
  <si>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</si>
  <si>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</si>
  <si>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</si>
  <si>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</si>
  <si>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</si>
  <si>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</si>
  <si>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</si>
  <si>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</si>
  <si>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</si>
  <si>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</si>
  <si>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</si>
  <si>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</si>
  <si>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</si>
  <si>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</si>
  <si>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</si>
  <si>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</si>
  <si>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</si>
  <si>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</si>
  <si>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</si>
  <si>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</si>
  <si>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</si>
  <si>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</si>
  <si>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</si>
  <si>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</si>
  <si>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</si>
  <si>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</si>
  <si>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</si>
  <si>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</si>
  <si>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</si>
  <si>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</si>
  <si>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</si>
  <si>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</si>
  <si>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</si>
  <si>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</si>
  <si>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</si>
  <si>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</si>
  <si>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</si>
  <si>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</si>
  <si>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</si>
  <si>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</si>
  <si>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</si>
  <si>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</si>
  <si>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</si>
  <si>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</si>
  <si>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</si>
  <si>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</si>
  <si>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</si>
  <si>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</si>
  <si>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</si>
  <si>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</si>
  <si>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</si>
  <si>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</si>
  <si>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</si>
  <si>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</si>
  <si>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</si>
  <si>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</si>
  <si>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</si>
  <si>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</si>
  <si>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</si>
  <si>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</si>
  <si>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</si>
  <si>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</si>
  <si>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</si>
  <si>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</si>
  <si>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</si>
  <si>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</si>
  <si>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</si>
  <si>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</si>
  <si>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</si>
  <si>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</si>
  <si>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</si>
  <si>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</si>
  <si>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</si>
  <si>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</si>
  <si>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</si>
  <si>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</si>
  <si>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</si>
  <si>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</si>
  <si>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</si>
  <si>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</si>
  <si>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</si>
  <si>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</si>
  <si>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</si>
  <si>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</si>
  <si>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</si>
  <si>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</si>
  <si>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</si>
  <si>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</si>
  <si>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</si>
  <si>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</si>
  <si>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</si>
  <si>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</si>
  <si>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</si>
  <si>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</si>
  <si>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</si>
  <si>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</si>
  <si>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</si>
  <si>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</si>
  <si>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</si>
  <si>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</si>
  <si>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</si>
  <si>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</si>
  <si>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</si>
  <si>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</si>
  <si>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</si>
  <si>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</si>
  <si>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</si>
  <si>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</si>
  <si>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</si>
  <si>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</si>
  <si>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</si>
  <si>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</si>
  <si>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</si>
  <si>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</si>
  <si>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</si>
  <si>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</si>
  <si>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</si>
  <si>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</si>
  <si>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</si>
  <si>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</si>
  <si>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</si>
  <si>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</si>
  <si>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</si>
  <si>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</si>
  <si>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</si>
  <si>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</si>
  <si>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</si>
  <si>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</si>
  <si>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</si>
  <si>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</si>
  <si>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</si>
  <si>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</si>
  <si>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</si>
  <si>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</si>
  <si>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</si>
  <si>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</si>
  <si>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</si>
  <si>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</si>
  <si>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</si>
  <si>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</si>
  <si>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</si>
  <si>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</si>
  <si>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</si>
  <si>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</si>
  <si>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</si>
  <si>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</si>
  <si>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</si>
  <si>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</si>
  <si>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</si>
  <si>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</si>
  <si>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</si>
  <si>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</si>
  <si>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</si>
  <si>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</si>
  <si>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</si>
  <si>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</si>
  <si>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</si>
  <si>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</si>
  <si>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</si>
  <si>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</si>
  <si>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</si>
  <si>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</si>
  <si>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</si>
  <si>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</si>
  <si>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</si>
  <si>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</si>
  <si>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</si>
  <si>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</si>
  <si>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</si>
  <si>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</si>
  <si>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</si>
  <si>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</si>
  <si>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</si>
  <si>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</si>
  <si>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</si>
  <si>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</si>
  <si>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</si>
  <si>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</si>
  <si>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</si>
  <si>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</si>
  <si>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</si>
  <si>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</si>
  <si>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</si>
  <si>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</si>
  <si>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</si>
  <si>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</si>
  <si>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</si>
  <si>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</si>
  <si>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</si>
  <si>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</si>
  <si>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</si>
  <si>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</si>
  <si>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</si>
  <si>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</si>
  <si>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</si>
  <si>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</si>
  <si>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</si>
  <si>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</si>
  <si>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</si>
  <si>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</si>
  <si>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</si>
  <si>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</si>
  <si>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</si>
  <si>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</si>
  <si>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</si>
  <si>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</si>
  <si>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</si>
  <si>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</si>
  <si>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</si>
  <si>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</si>
  <si>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</si>
  <si>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</si>
  <si>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</si>
  <si>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</si>
  <si>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</si>
  <si>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</si>
  <si>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</si>
  <si>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</si>
  <si>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</si>
  <si>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</si>
  <si>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</si>
  <si>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</si>
  <si>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</si>
  <si>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</si>
  <si>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</si>
  <si>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</si>
  <si>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</si>
  <si>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</si>
  <si>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</si>
  <si>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</si>
  <si>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</si>
  <si>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</si>
  <si>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</si>
  <si>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</si>
  <si>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</si>
  <si>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</si>
  <si>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</si>
  <si>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</si>
  <si>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</si>
  <si>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</si>
  <si>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</si>
  <si>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</si>
  <si>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</si>
  <si>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</si>
  <si>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</si>
  <si>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</si>
  <si>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</si>
  <si>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</si>
  <si>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</si>
  <si>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</si>
  <si>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</si>
  <si>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</si>
  <si>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</si>
  <si>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</si>
  <si>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</si>
  <si>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</si>
  <si>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</si>
  <si>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</si>
  <si>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</si>
  <si>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</si>
  <si>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</si>
  <si>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</si>
  <si>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</si>
  <si>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</si>
  <si>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</si>
  <si>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</si>
  <si>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</si>
  <si>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</si>
  <si>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</si>
  <si>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</si>
  <si>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</si>
  <si>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</si>
  <si>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</si>
  <si>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</si>
  <si>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</si>
  <si>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</si>
  <si>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</si>
  <si>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</si>
  <si>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</si>
  <si>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</si>
  <si>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</si>
  <si>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</si>
  <si>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</si>
  <si>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</si>
  <si>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</si>
  <si>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</si>
  <si>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</si>
  <si>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</si>
  <si>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</si>
  <si>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</si>
  <si>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</si>
  <si>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</si>
  <si>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</si>
  <si>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</si>
  <si>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</si>
  <si>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</si>
  <si>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</si>
  <si>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</si>
  <si>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</si>
  <si>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</si>
  <si>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</si>
  <si>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</si>
  <si>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</si>
  <si>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</si>
  <si>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</si>
  <si>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</si>
  <si>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</si>
  <si>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</si>
  <si>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</si>
  <si>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</si>
  <si>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</si>
  <si>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</si>
  <si>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</si>
  <si>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</si>
  <si>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</si>
  <si>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</si>
  <si>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</si>
  <si>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</si>
  <si>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</si>
  <si>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</si>
  <si>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</si>
  <si>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</si>
  <si>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</si>
  <si>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</si>
  <si>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</si>
  <si>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</si>
  <si>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</si>
  <si>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</si>
  <si>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</si>
  <si>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</si>
  <si>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</si>
  <si>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</si>
  <si>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</si>
  <si>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</si>
  <si>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</si>
  <si>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</si>
  <si>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</si>
  <si>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</si>
  <si>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</si>
  <si>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</si>
  <si>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</si>
  <si>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</si>
  <si>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</si>
  <si>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</si>
  <si>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</si>
  <si>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</si>
  <si>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</si>
  <si>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</si>
  <si>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</si>
  <si>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</si>
  <si>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</si>
  <si>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</si>
  <si>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</si>
  <si>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</si>
  <si>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</si>
  <si>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</si>
  <si>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</si>
  <si>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</si>
  <si>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</si>
  <si>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</si>
  <si>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</si>
  <si>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</si>
  <si>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</si>
  <si>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</si>
  <si>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</si>
  <si>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</si>
  <si>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</si>
  <si>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</si>
  <si>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</si>
  <si>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</si>
  <si>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</si>
  <si>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</si>
  <si>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</si>
  <si>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</si>
  <si>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</si>
  <si>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</si>
  <si>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</si>
  <si>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</si>
  <si>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</si>
  <si>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</si>
  <si>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</si>
  <si>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</si>
  <si>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</si>
  <si>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</si>
  <si>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</si>
  <si>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</si>
  <si>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</si>
  <si>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</si>
  <si>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</si>
  <si>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</si>
  <si>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</si>
  <si>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</si>
  <si>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</si>
  <si>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</si>
  <si>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</si>
  <si>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</si>
  <si>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</si>
  <si>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</si>
  <si>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</si>
  <si>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</si>
  <si>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</si>
  <si>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</si>
  <si>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</si>
  <si>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</si>
  <si>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</si>
  <si>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</si>
  <si>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</si>
  <si>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</si>
  <si>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</si>
  <si>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</si>
  <si>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</si>
  <si>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</si>
  <si>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</si>
  <si>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</si>
  <si>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</si>
  <si>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</si>
  <si>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</si>
  <si>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</si>
  <si>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</si>
  <si>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</si>
  <si>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</si>
  <si>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</si>
  <si>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</si>
  <si>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</si>
  <si>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</si>
  <si>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</si>
  <si>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</si>
  <si>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</si>
  <si>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</si>
  <si>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</si>
  <si>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</si>
  <si>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</si>
  <si>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</si>
  <si>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</si>
  <si>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</si>
  <si>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</si>
  <si>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</si>
  <si>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</si>
  <si>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</si>
  <si>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</si>
  <si>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</si>
  <si>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</si>
  <si>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</si>
  <si>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</si>
  <si>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</si>
  <si>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</si>
  <si>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</si>
  <si>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</si>
  <si>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</si>
  <si>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</si>
  <si>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</si>
  <si>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</si>
  <si>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</si>
  <si>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</si>
  <si>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</si>
  <si>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</si>
  <si>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</si>
  <si>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</si>
  <si>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</si>
  <si>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</si>
  <si>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</si>
  <si>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</si>
  <si>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</si>
  <si>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</si>
  <si>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</si>
  <si>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</si>
  <si>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</si>
  <si>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</si>
  <si>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</si>
  <si>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</si>
  <si>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</si>
  <si>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</si>
  <si>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</si>
  <si>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</si>
  <si>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</si>
  <si>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</si>
  <si>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</si>
  <si>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</si>
  <si>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</si>
  <si>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</si>
  <si>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</si>
  <si>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</si>
  <si>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</si>
  <si>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</si>
  <si>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</si>
  <si>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</si>
  <si>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</si>
  <si>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</si>
  <si>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</si>
  <si>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</si>
  <si>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</si>
  <si>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</si>
  <si>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</si>
  <si>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</si>
  <si>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</si>
  <si>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</si>
  <si>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</si>
  <si>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</si>
  <si>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</si>
  <si>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</si>
  <si>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</si>
  <si>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</si>
  <si>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</si>
  <si>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</si>
  <si>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</si>
  <si>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</si>
  <si>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</si>
  <si>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</si>
  <si>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</si>
  <si>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</si>
  <si>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</si>
  <si>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</si>
  <si>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</si>
  <si>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</si>
  <si>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</si>
  <si>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</si>
  <si>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</si>
  <si>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</si>
  <si>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</si>
  <si>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</si>
  <si>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</si>
  <si>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</si>
  <si>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</si>
  <si>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</si>
  <si>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</si>
  <si>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</si>
  <si>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</si>
  <si>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</si>
  <si>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</si>
  <si>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</si>
  <si>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</si>
  <si>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</si>
  <si>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</si>
  <si>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</si>
  <si>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</si>
  <si>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</si>
  <si>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</si>
  <si>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</si>
  <si>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</si>
  <si>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</si>
  <si>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</si>
  <si>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</si>
  <si>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</si>
  <si>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</si>
  <si>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</si>
  <si>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</si>
  <si>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</si>
  <si>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</si>
  <si>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</si>
  <si>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</si>
  <si>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</si>
  <si>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</si>
  <si>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</si>
  <si>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</si>
  <si>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</si>
  <si>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</si>
  <si>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</si>
  <si>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</si>
  <si>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</si>
  <si>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</si>
  <si>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</si>
  <si>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</si>
  <si>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</si>
  <si>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</si>
  <si>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</si>
  <si>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</si>
  <si>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</si>
  <si>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</si>
  <si>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</si>
  <si>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</si>
  <si>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</si>
  <si>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</si>
  <si>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</si>
  <si>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</si>
  <si>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</si>
  <si>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</si>
  <si>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</si>
  <si>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</si>
  <si>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</si>
  <si>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</si>
  <si>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</si>
  <si>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</si>
  <si>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</si>
  <si>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</si>
  <si>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</si>
  <si>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</si>
  <si>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</si>
  <si>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</si>
  <si>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</si>
  <si>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</si>
  <si>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</si>
  <si>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</si>
  <si>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</si>
  <si>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</si>
  <si>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</si>
  <si>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</si>
  <si>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</si>
  <si>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</si>
  <si>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</si>
  <si>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</si>
  <si>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</si>
  <si>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</si>
  <si>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</si>
  <si>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</si>
  <si>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</si>
  <si>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</si>
  <si>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</si>
  <si>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</si>
  <si>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</si>
  <si>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</si>
  <si>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</si>
  <si>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</si>
  <si>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</si>
  <si>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</si>
  <si>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</si>
  <si>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</si>
  <si>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</si>
  <si>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</si>
  <si>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</si>
  <si>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</si>
  <si>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</si>
  <si>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</si>
  <si>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</si>
  <si>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</si>
  <si>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</si>
  <si>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</si>
  <si>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</si>
  <si>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</si>
  <si>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</si>
  <si>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</si>
  <si>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</si>
  <si>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</si>
  <si>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</si>
  <si>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</si>
  <si>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</si>
  <si>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</si>
  <si>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</si>
  <si>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</si>
  <si>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</si>
  <si>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</si>
  <si>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</si>
  <si>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</si>
  <si>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</si>
  <si>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</si>
  <si>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</si>
  <si>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</si>
  <si>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</si>
  <si>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</si>
  <si>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</si>
  <si>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</si>
  <si>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</si>
  <si>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</si>
  <si>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</si>
  <si>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</si>
  <si>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</si>
  <si>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</si>
  <si>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</si>
  <si>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</si>
  <si>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</si>
  <si>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</si>
  <si>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</si>
  <si>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</si>
  <si>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</si>
  <si>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</si>
  <si>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</si>
  <si>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</si>
  <si>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</si>
  <si>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</si>
  <si>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</si>
  <si>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</si>
  <si>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</si>
  <si>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</si>
  <si>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</si>
  <si>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</si>
  <si>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</si>
  <si>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</si>
  <si>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</si>
  <si>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</si>
  <si>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</si>
  <si>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</si>
  <si>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</si>
  <si>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</si>
  <si>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</si>
  <si>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</si>
  <si>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</si>
  <si>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</si>
  <si>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</si>
  <si>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</si>
  <si>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</si>
  <si>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</si>
  <si>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</si>
  <si>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</si>
  <si>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</si>
  <si>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</si>
  <si>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</si>
  <si>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</si>
  <si>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</si>
  <si>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</si>
  <si>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</si>
  <si>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</si>
  <si>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</si>
  <si>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</si>
  <si>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</si>
  <si>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</si>
  <si>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</si>
  <si>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</si>
  <si>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</si>
  <si>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</si>
  <si>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</si>
  <si>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</si>
  <si>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</si>
  <si>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</si>
  <si>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</si>
  <si>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</si>
  <si>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</si>
  <si>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</si>
  <si>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</si>
  <si>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</si>
  <si>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</si>
  <si>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</si>
  <si>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</si>
  <si>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</si>
  <si>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</si>
  <si>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</si>
  <si>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</si>
  <si>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</si>
  <si>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</si>
  <si>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</si>
  <si>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</si>
  <si>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</si>
  <si>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</si>
  <si>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</si>
  <si>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</si>
  <si>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</si>
  <si>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</si>
  <si>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</si>
  <si>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</si>
  <si>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</si>
  <si>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</si>
  <si>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</si>
  <si>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</si>
  <si>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</si>
  <si>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</si>
  <si>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</si>
  <si>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</si>
  <si>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</si>
  <si>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</si>
  <si>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</si>
  <si>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</si>
  <si>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</si>
  <si>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</si>
  <si>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</si>
  <si>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</si>
  <si>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</si>
  <si>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</si>
  <si>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</si>
  <si>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</si>
  <si>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</si>
  <si>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</si>
  <si>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</si>
  <si>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</si>
  <si>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</si>
  <si>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</si>
  <si>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</si>
  <si>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</si>
  <si>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</si>
  <si>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</si>
  <si>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</si>
  <si>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</si>
  <si>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</si>
  <si>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</si>
  <si>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</si>
  <si>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</si>
  <si>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</si>
  <si>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</si>
  <si>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</si>
  <si>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</si>
  <si>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</si>
  <si>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</si>
  <si>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</si>
  <si>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</si>
  <si>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</si>
  <si>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</si>
  <si>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</si>
  <si>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</si>
  <si>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</si>
  <si>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</si>
  <si>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</si>
  <si>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</si>
  <si>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</si>
  <si>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</si>
  <si>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</si>
  <si>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</si>
  <si>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</si>
  <si>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</si>
  <si>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</si>
  <si>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</si>
  <si>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</si>
  <si>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</si>
  <si>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</si>
  <si>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</si>
  <si>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</si>
  <si>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</si>
  <si>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</si>
  <si>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</si>
  <si>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</si>
  <si>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</si>
  <si>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</si>
  <si>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</si>
  <si>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</si>
  <si>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</si>
  <si>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</si>
  <si>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</si>
  <si>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</si>
  <si>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</si>
  <si>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</si>
  <si>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</si>
  <si>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</si>
  <si>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</si>
  <si>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</si>
  <si>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</si>
  <si>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</si>
  <si>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</si>
  <si>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</si>
  <si>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</si>
  <si>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</si>
  <si>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</si>
  <si>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</si>
  <si>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</si>
  <si>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</si>
  <si>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</si>
  <si>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</si>
  <si>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</si>
  <si>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</si>
  <si>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</si>
  <si>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</si>
  <si>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</si>
  <si>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</si>
  <si>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</si>
  <si>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</si>
  <si>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</si>
  <si>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</si>
  <si>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</si>
  <si>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</si>
  <si>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</si>
  <si>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</si>
  <si>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</si>
  <si>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</si>
  <si>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</si>
  <si>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</si>
  <si>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</si>
  <si>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</si>
  <si>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</si>
  <si>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</si>
  <si>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</si>
  <si>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</si>
  <si>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</si>
  <si>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</si>
  <si>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</si>
  <si>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</si>
  <si>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</si>
  <si>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</si>
  <si>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</si>
  <si>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</si>
  <si>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</si>
  <si>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</si>
  <si>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</si>
  <si>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</si>
  <si>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</si>
  <si>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</si>
  <si>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</si>
  <si>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</si>
  <si>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</si>
  <si>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</si>
  <si>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</si>
  <si>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</si>
  <si>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</si>
  <si>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</si>
  <si>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</si>
  <si>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</si>
  <si>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</si>
  <si>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</si>
  <si>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</si>
  <si>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</si>
  <si>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</si>
  <si>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</si>
  <si>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</si>
  <si>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</si>
  <si>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</si>
  <si>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</si>
  <si>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</si>
  <si>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</si>
  <si>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</si>
  <si>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</si>
  <si>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</si>
  <si>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</si>
  <si>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</si>
  <si>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</si>
  <si>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</si>
  <si>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</si>
  <si>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</si>
  <si>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</si>
  <si>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</si>
  <si>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</si>
  <si>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</si>
  <si>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</si>
  <si>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</si>
  <si>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</si>
  <si>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</si>
  <si>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</si>
  <si>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</si>
  <si>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</si>
  <si>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</si>
  <si>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</si>
  <si>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</si>
  <si>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</si>
  <si>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</si>
  <si>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</si>
  <si>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</si>
  <si>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</si>
  <si>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</si>
  <si>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</si>
  <si>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</si>
  <si>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</si>
  <si>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</si>
  <si>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</si>
  <si>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</si>
  <si>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</si>
  <si>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</si>
  <si>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</si>
  <si>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</si>
  <si>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</si>
  <si>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</si>
  <si>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</si>
  <si>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</si>
  <si>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</si>
  <si>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</si>
  <si>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</si>
  <si>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</si>
  <si>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</si>
  <si>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</si>
  <si>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</si>
  <si>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</si>
  <si>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</si>
  <si>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</si>
  <si>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</si>
  <si>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</si>
  <si>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</si>
  <si>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</si>
  <si>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</si>
  <si>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</si>
  <si>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</si>
  <si>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</si>
  <si>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</si>
  <si>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</si>
  <si>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</si>
  <si>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</si>
  <si>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</si>
  <si>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</si>
  <si>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</si>
  <si>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</si>
  <si>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</si>
  <si>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</si>
  <si>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</si>
  <si>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</si>
  <si>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</si>
  <si>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</si>
  <si>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</si>
  <si>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</si>
  <si>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</si>
  <si>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</si>
  <si>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</si>
  <si>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</si>
  <si>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</si>
  <si>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</si>
  <si>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</si>
  <si>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</si>
  <si>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</si>
  <si>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</si>
  <si>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</si>
  <si>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</si>
  <si>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</si>
  <si>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</si>
  <si>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</si>
  <si>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</si>
  <si>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</si>
  <si>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</si>
  <si>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</si>
  <si>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</si>
  <si>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</si>
  <si>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</si>
  <si>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</si>
  <si>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</si>
  <si>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</si>
  <si>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</si>
  <si>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</si>
  <si>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</si>
  <si>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</si>
  <si>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</si>
  <si>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</si>
  <si>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</si>
  <si>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</si>
  <si>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</si>
  <si>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</si>
  <si>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</si>
  <si>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</si>
  <si>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</si>
  <si>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</si>
  <si>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</si>
  <si>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</si>
  <si>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</si>
  <si>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</si>
  <si>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</si>
  <si>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</si>
  <si>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</si>
  <si>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</si>
  <si>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</si>
  <si>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</si>
  <si>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</si>
  <si>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</si>
  <si>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</si>
  <si>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</si>
  <si>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</si>
  <si>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</si>
  <si>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</si>
  <si>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</si>
  <si>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</si>
  <si>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</si>
  <si>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</si>
  <si>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</si>
  <si>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</si>
  <si>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</si>
  <si>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</si>
  <si>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</si>
  <si>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</si>
  <si>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</si>
  <si>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</si>
  <si>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</si>
  <si>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</si>
  <si>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</si>
  <si>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</si>
  <si>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</si>
  <si>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</si>
  <si>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</si>
  <si>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</si>
  <si>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</si>
  <si>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</si>
  <si>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</si>
  <si>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</si>
  <si>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</si>
  <si>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</si>
  <si>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</si>
  <si>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</si>
  <si>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</si>
  <si>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</si>
  <si>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</si>
  <si>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</si>
  <si>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</si>
  <si>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</si>
  <si>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</si>
  <si>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</si>
  <si>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</si>
  <si>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</si>
  <si>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</si>
  <si>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</si>
  <si>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</si>
  <si>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</si>
  <si>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</si>
  <si>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</si>
  <si>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</si>
  <si>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</si>
  <si>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</si>
  <si>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</si>
  <si>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</si>
  <si>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</si>
  <si>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</si>
  <si>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</si>
  <si>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</si>
  <si>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</si>
  <si>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</si>
  <si>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</si>
  <si>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</si>
  <si>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</si>
  <si>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</si>
  <si>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</si>
  <si>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</si>
  <si>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</si>
  <si>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</si>
  <si>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</si>
  <si>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</si>
  <si>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</si>
  <si>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</si>
  <si>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</si>
  <si>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</si>
  <si>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</si>
  <si>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</si>
  <si>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</si>
  <si>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</si>
  <si>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</si>
  <si>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</si>
  <si>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</si>
  <si>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</si>
  <si>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</si>
  <si>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</si>
  <si>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</si>
  <si>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</si>
  <si>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</si>
  <si>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</si>
  <si>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</si>
  <si>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</si>
  <si>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</si>
  <si>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</si>
  <si>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</si>
  <si>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</si>
  <si>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</si>
  <si>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</si>
  <si>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</si>
  <si>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</si>
  <si>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</si>
  <si>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</si>
  <si>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</si>
  <si>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</si>
  <si>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</si>
  <si>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</si>
  <si>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</si>
  <si>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</si>
  <si>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</si>
  <si>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</si>
  <si>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</si>
  <si>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</si>
  <si>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</si>
  <si>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</si>
  <si>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</si>
  <si>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</si>
  <si>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</si>
  <si>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</si>
  <si>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</si>
  <si>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</si>
  <si>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</si>
  <si>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</si>
  <si>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</si>
  <si>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</si>
  <si>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</si>
  <si>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</si>
  <si>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</si>
  <si>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</si>
  <si>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</si>
  <si>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</si>
  <si>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</si>
  <si>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</si>
  <si>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</si>
  <si>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</si>
  <si>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</si>
  <si>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</si>
  <si>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</si>
  <si>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</si>
  <si>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</si>
  <si>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</si>
  <si>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</si>
  <si>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</si>
  <si>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</si>
  <si>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</si>
  <si>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</si>
  <si>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</si>
  <si>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</si>
  <si>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</si>
  <si>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</si>
  <si>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</si>
  <si>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</si>
  <si>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</si>
  <si>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</si>
  <si>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</si>
  <si>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</si>
  <si>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</si>
  <si>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</si>
  <si>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</si>
  <si>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</si>
  <si>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</si>
  <si>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</si>
  <si>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</si>
  <si>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</si>
  <si>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</si>
  <si>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</si>
  <si>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</si>
  <si>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</si>
  <si>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</si>
  <si>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</si>
  <si>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</si>
  <si>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</si>
  <si>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</si>
  <si>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</si>
  <si>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</si>
  <si>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</si>
  <si>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</si>
  <si>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</si>
  <si>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</si>
  <si>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</si>
  <si>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</si>
  <si>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</si>
  <si>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</si>
  <si>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</si>
  <si>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</si>
  <si>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</si>
  <si>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</si>
  <si>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</si>
  <si>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</si>
  <si>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</si>
  <si>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</si>
  <si>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</si>
  <si>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</si>
  <si>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</si>
  <si>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</si>
  <si>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</si>
  <si>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</si>
  <si>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</si>
  <si>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</si>
  <si>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</si>
  <si>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</si>
  <si>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</si>
  <si>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</si>
  <si>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</si>
  <si>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</si>
  <si>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</si>
  <si>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</si>
  <si>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</si>
  <si>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</si>
  <si>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</si>
  <si>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</si>
  <si>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</si>
  <si>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</si>
  <si>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</si>
  <si>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</si>
  <si>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</si>
  <si>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</si>
  <si>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</si>
  <si>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</si>
  <si>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</si>
  <si>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</si>
  <si>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</si>
  <si>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</si>
  <si>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</si>
  <si>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</si>
  <si>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</si>
  <si>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</si>
  <si>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</si>
  <si>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</si>
  <si>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</si>
  <si>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</si>
  <si>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</si>
  <si>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</si>
  <si>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</si>
  <si>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</si>
  <si>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</si>
  <si>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</si>
  <si>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</si>
  <si>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</si>
  <si>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</si>
  <si>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</si>
  <si>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</si>
  <si>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</si>
  <si>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</si>
  <si>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</si>
  <si>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</si>
  <si>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</si>
  <si>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</si>
  <si>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</si>
  <si>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</si>
  <si>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</si>
  <si>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</si>
  <si>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</si>
  <si>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</si>
  <si>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</si>
  <si>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</si>
  <si>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</si>
  <si>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</si>
  <si>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</si>
  <si>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</si>
  <si>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</si>
  <si>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</si>
  <si>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</si>
  <si>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</si>
  <si>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</si>
  <si>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</si>
  <si>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</si>
  <si>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</si>
  <si>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</si>
  <si>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</si>
  <si>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</si>
  <si>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</si>
  <si>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</si>
  <si>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</si>
  <si>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</si>
  <si>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</si>
  <si>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</si>
  <si>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</si>
  <si>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</si>
  <si>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</si>
  <si>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</si>
  <si>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</si>
  <si>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</si>
  <si>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</si>
  <si>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</si>
  <si>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</si>
  <si>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</si>
  <si>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</si>
  <si>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</si>
  <si>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</si>
  <si>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</si>
  <si>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</si>
  <si>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</si>
  <si>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</si>
  <si>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</si>
  <si>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</si>
  <si>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</si>
  <si>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</si>
  <si>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</si>
  <si>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</si>
  <si>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</si>
  <si>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</si>
  <si>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</si>
  <si>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</si>
  <si>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</si>
  <si>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</si>
  <si>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</si>
  <si>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</si>
  <si>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</si>
  <si>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</si>
  <si>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</si>
  <si>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</si>
  <si>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</si>
  <si>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</si>
  <si>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</si>
  <si>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</si>
  <si>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</si>
  <si>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</si>
  <si>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</si>
  <si>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</si>
  <si>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</si>
  <si>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</si>
  <si>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</si>
  <si>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</si>
  <si>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</si>
  <si>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</si>
  <si>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</si>
  <si>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</si>
  <si>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</si>
  <si>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</si>
  <si>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</si>
  <si>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</si>
  <si>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</si>
  <si>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</si>
  <si>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</si>
  <si>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</si>
  <si>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</si>
  <si>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</si>
  <si>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</si>
  <si>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</si>
  <si>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</si>
  <si>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</si>
  <si>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</si>
  <si>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</si>
  <si>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</si>
  <si>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</si>
  <si>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</si>
  <si>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</si>
  <si>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</si>
  <si>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</si>
  <si>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</si>
  <si>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</si>
  <si>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</si>
  <si>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</si>
  <si>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</si>
  <si>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</si>
  <si>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</si>
  <si>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</si>
  <si>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</si>
  <si>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</si>
  <si>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</si>
  <si>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</si>
  <si>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</si>
  <si>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</si>
  <si>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</si>
  <si>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</si>
  <si>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</si>
  <si>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</si>
  <si>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</si>
  <si>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</si>
  <si>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</si>
  <si>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</si>
  <si>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</si>
  <si>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</si>
  <si>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</si>
  <si>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</si>
  <si>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</si>
  <si>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</si>
  <si>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</si>
  <si>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</si>
  <si>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</si>
  <si>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</si>
  <si>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</si>
  <si>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</si>
  <si>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</si>
  <si>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</si>
  <si>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</si>
  <si>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</si>
  <si>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</si>
  <si>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</si>
  <si>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</si>
  <si>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</si>
  <si>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</si>
  <si>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</si>
  <si>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</si>
  <si>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</si>
  <si>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</si>
  <si>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</si>
  <si>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</si>
  <si>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</si>
  <si>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</si>
  <si>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</si>
  <si>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</si>
  <si>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</si>
  <si>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</si>
  <si>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</si>
  <si>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</si>
  <si>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</si>
  <si>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</si>
  <si>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</si>
  <si>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</si>
  <si>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</si>
  <si>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</si>
  <si>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</si>
  <si>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</si>
  <si>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</si>
  <si>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</si>
  <si>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</si>
  <si>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</si>
  <si>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</si>
  <si>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</si>
  <si>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</si>
  <si>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</si>
  <si>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</si>
  <si>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</si>
  <si>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</si>
  <si>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</si>
  <si>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</si>
  <si>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</si>
  <si>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</si>
  <si>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</si>
  <si>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</si>
  <si>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</si>
  <si>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</si>
  <si>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</si>
  <si>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</si>
  <si>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</si>
  <si>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</si>
  <si>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</si>
  <si>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</si>
  <si>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</si>
  <si>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</si>
  <si>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</si>
  <si>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</si>
  <si>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</si>
  <si>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</si>
  <si>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</si>
  <si>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</si>
  <si>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</si>
  <si>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</si>
  <si>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</si>
  <si>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</si>
  <si>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</si>
  <si>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</si>
  <si>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</si>
  <si>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</si>
  <si>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</si>
  <si>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</si>
  <si>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</si>
  <si>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</si>
  <si>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</si>
  <si>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</si>
  <si>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</si>
  <si>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</si>
  <si>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</si>
  <si>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</si>
  <si>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</si>
  <si>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</si>
  <si>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</si>
  <si>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</si>
  <si>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</si>
  <si>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</si>
  <si>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</si>
  <si>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</si>
  <si>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</si>
  <si>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</si>
  <si>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</si>
  <si>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</si>
  <si>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</si>
  <si>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</si>
  <si>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</si>
  <si>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</si>
  <si>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</si>
  <si>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</si>
  <si>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</si>
  <si>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</si>
  <si>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</si>
  <si>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</si>
  <si>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</si>
  <si>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</si>
  <si>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</si>
  <si>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</si>
  <si>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</si>
  <si>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</si>
  <si>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</si>
  <si>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</si>
  <si>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</si>
  <si>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</si>
  <si>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</si>
  <si>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</si>
  <si>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</si>
  <si>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</si>
  <si>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</si>
  <si>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</si>
  <si>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</si>
  <si>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</si>
  <si>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</si>
  <si>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</si>
  <si>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</si>
  <si>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</si>
  <si>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</si>
  <si>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</si>
  <si>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</si>
  <si>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</si>
  <si>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</si>
  <si>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</si>
  <si>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</si>
  <si>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</si>
  <si>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</si>
  <si>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</si>
  <si>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</si>
  <si>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</si>
  <si>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</si>
  <si>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</si>
  <si>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</si>
  <si>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</si>
  <si>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</si>
  <si>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</si>
  <si>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</si>
  <si>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</si>
  <si>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</si>
  <si>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</si>
  <si>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</si>
  <si>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</si>
  <si>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</si>
  <si>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</si>
  <si>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</si>
  <si>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</si>
  <si>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</si>
  <si>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</si>
  <si>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</si>
  <si>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</si>
  <si>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</si>
  <si>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</si>
  <si>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</si>
  <si>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</si>
  <si>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</si>
  <si>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</si>
  <si>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</si>
  <si>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</si>
  <si>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</si>
  <si>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</si>
  <si>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</si>
  <si>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</si>
  <si>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</si>
  <si>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</si>
  <si>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</si>
  <si>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</si>
  <si>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</si>
  <si>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</si>
  <si>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</si>
  <si>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</si>
  <si>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</si>
  <si>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</si>
  <si>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</si>
  <si>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</si>
  <si>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</si>
  <si>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</si>
  <si>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</si>
  <si>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</si>
  <si>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</si>
  <si>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</si>
  <si>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</si>
  <si>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</si>
  <si>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</si>
  <si>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</si>
  <si>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</si>
  <si>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</si>
  <si>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</si>
  <si>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</si>
  <si>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</si>
  <si>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</si>
  <si>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</si>
  <si>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</si>
  <si>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</si>
  <si>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</si>
  <si>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</si>
  <si>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</si>
  <si>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</si>
  <si>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</si>
  <si>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</si>
  <si>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</si>
  <si>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</si>
  <si>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</si>
  <si>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</si>
  <si>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</si>
  <si>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</si>
  <si>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</si>
  <si>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</si>
  <si>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</si>
  <si>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</si>
  <si>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</si>
  <si>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</si>
  <si>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</si>
  <si>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</si>
  <si>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</si>
  <si>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</si>
  <si>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</si>
  <si>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</si>
  <si>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</si>
  <si>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</si>
  <si>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</si>
  <si>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</si>
  <si>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</si>
  <si>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</si>
  <si>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</si>
  <si>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</si>
  <si>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</si>
  <si>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</si>
  <si>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</si>
  <si>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</si>
  <si>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</si>
  <si>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</si>
  <si>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</si>
  <si>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</si>
  <si>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</si>
  <si>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</si>
  <si>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</si>
  <si>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</si>
  <si>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</si>
  <si>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</si>
  <si>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</si>
  <si>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</si>
  <si>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</si>
  <si>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</si>
  <si>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</si>
  <si>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</si>
  <si>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</si>
  <si>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</si>
  <si>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</si>
  <si>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</si>
  <si>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</si>
  <si>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</si>
  <si>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</si>
  <si>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</si>
  <si>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</si>
  <si>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</si>
  <si>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</si>
  <si>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</si>
  <si>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</si>
  <si>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</si>
  <si>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</si>
  <si>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</si>
  <si>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</si>
  <si>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</si>
  <si>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</si>
  <si>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</si>
  <si>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</si>
  <si>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</si>
  <si>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</si>
  <si>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</si>
  <si>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</si>
  <si>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</si>
  <si>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</si>
  <si>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</si>
  <si>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</si>
  <si>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</si>
  <si>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</si>
  <si>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</si>
  <si>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</si>
  <si>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</si>
  <si>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</si>
  <si>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</si>
  <si>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</si>
  <si>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</si>
  <si>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</si>
  <si>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</si>
  <si>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</si>
  <si>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</si>
  <si>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</si>
  <si>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</si>
  <si>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</si>
  <si>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</si>
  <si>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</si>
  <si>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</si>
  <si>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</si>
  <si>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</si>
  <si>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</si>
  <si>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</si>
  <si>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</si>
  <si>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</si>
  <si>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</si>
  <si>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</si>
  <si>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</si>
  <si>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</si>
  <si>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</si>
  <si>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</si>
  <si>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</si>
  <si>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</si>
  <si>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</si>
  <si>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</si>
  <si>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</si>
  <si>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</si>
  <si>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</si>
  <si>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</si>
  <si>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</si>
  <si>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</si>
  <si>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</si>
  <si>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</si>
  <si>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</si>
  <si>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</si>
  <si>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</si>
  <si>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</si>
  <si>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</si>
  <si>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</si>
  <si>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</si>
  <si>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</si>
  <si>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</si>
  <si>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</si>
  <si>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</si>
  <si>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</si>
  <si>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</si>
  <si>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</si>
  <si>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</si>
  <si>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</si>
  <si>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</si>
  <si>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</si>
  <si>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</si>
  <si>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</si>
  <si>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</si>
  <si>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</si>
  <si>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</si>
  <si>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</si>
  <si>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</si>
  <si>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</si>
  <si>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</si>
  <si>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</si>
  <si>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</si>
  <si>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</si>
  <si>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</si>
  <si>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</si>
  <si>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</si>
  <si>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</si>
  <si>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</si>
  <si>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</si>
  <si>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</si>
  <si>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</si>
  <si>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</si>
  <si>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</si>
  <si>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</si>
  <si>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</si>
  <si>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</si>
  <si>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</si>
  <si>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</si>
  <si>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</si>
  <si>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</si>
  <si>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</si>
  <si>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</si>
  <si>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</si>
  <si>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</si>
  <si>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</si>
  <si>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</si>
  <si>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</si>
  <si>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</si>
  <si>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</si>
  <si>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</si>
  <si>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</si>
  <si>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</si>
  <si>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</si>
  <si>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</si>
  <si>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</si>
  <si>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</si>
  <si>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</si>
  <si>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</si>
  <si>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</si>
  <si>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</si>
  <si>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</si>
  <si>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</si>
  <si>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</si>
  <si>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</si>
  <si>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</si>
  <si>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</si>
  <si>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</si>
  <si>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</si>
  <si>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</si>
  <si>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</si>
  <si>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</si>
  <si>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</si>
  <si>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</si>
  <si>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</si>
  <si>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</si>
  <si>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</si>
  <si>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</si>
  <si>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</si>
  <si>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</si>
  <si>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</si>
  <si>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</si>
  <si>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</si>
  <si>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</si>
  <si>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</si>
  <si>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</si>
  <si>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</si>
  <si>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</si>
  <si>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</si>
  <si>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</si>
  <si>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</si>
  <si>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</si>
  <si>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</si>
  <si>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</si>
  <si>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</si>
  <si>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</si>
  <si>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</si>
  <si>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</si>
  <si>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</si>
  <si>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</si>
  <si>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</si>
  <si>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</si>
  <si>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</si>
  <si>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</si>
  <si>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</si>
  <si>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</si>
  <si>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</si>
  <si>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</si>
  <si>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</si>
  <si>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</si>
  <si>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</si>
  <si>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</si>
  <si>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</si>
  <si>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</si>
  <si>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</si>
  <si>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</si>
  <si>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</si>
  <si>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</si>
  <si>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</si>
  <si>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</si>
  <si>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</si>
  <si>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</si>
  <si>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</si>
  <si>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</si>
  <si>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</si>
  <si>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</si>
  <si>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</si>
  <si>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</si>
  <si>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</si>
  <si>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</si>
  <si>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</si>
  <si>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</si>
  <si>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</si>
  <si>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</si>
  <si>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</si>
  <si>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</si>
  <si>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</si>
  <si>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</si>
  <si>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</si>
  <si>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</si>
  <si>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</si>
  <si>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</si>
  <si>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</si>
  <si>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</si>
  <si>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</si>
  <si>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</si>
  <si>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</si>
  <si>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</si>
  <si>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</si>
  <si>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</si>
  <si>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</si>
  <si>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</si>
  <si>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</si>
  <si>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</si>
  <si>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</si>
  <si>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</si>
  <si>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</si>
  <si>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</si>
  <si>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</si>
  <si>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</si>
  <si>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</si>
  <si>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</si>
  <si>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</si>
  <si>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</si>
  <si>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</si>
  <si>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</si>
  <si>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</si>
  <si>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</si>
  <si>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</si>
  <si>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</si>
  <si>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</si>
  <si>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</si>
  <si>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</si>
  <si>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</si>
  <si>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</si>
  <si>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</si>
  <si>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</si>
  <si>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</si>
  <si>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</si>
  <si>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</si>
  <si>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</si>
  <si>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</si>
  <si>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</si>
  <si>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</si>
  <si>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</si>
  <si>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</si>
  <si>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</si>
  <si>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</si>
  <si>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</si>
  <si>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</si>
  <si>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</si>
  <si>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</si>
  <si>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</si>
  <si>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</si>
  <si>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</si>
  <si>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</si>
  <si>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</si>
  <si>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</si>
  <si>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</si>
  <si>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</si>
  <si>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</si>
  <si>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</si>
  <si>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</si>
  <si>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</si>
  <si>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</si>
  <si>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</si>
  <si>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</si>
  <si>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</si>
  <si>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</si>
  <si>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</si>
  <si>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</si>
  <si>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</si>
  <si>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</si>
  <si>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</si>
  <si>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</si>
  <si>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</si>
  <si>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</si>
  <si>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</si>
  <si>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</si>
  <si>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</si>
  <si>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</si>
  <si>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</si>
  <si>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</si>
  <si>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</si>
  <si>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</si>
  <si>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</si>
  <si>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</si>
  <si>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</si>
  <si>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</si>
  <si>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</si>
  <si>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</si>
  <si>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</si>
  <si>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</si>
  <si>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</si>
  <si>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</si>
  <si>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</si>
  <si>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</si>
  <si>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</si>
  <si>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</si>
  <si>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</si>
  <si>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</si>
  <si>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</si>
  <si>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</si>
  <si>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</si>
  <si>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</si>
  <si>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</si>
  <si>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</si>
  <si>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</si>
  <si>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</si>
  <si>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</si>
  <si>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</si>
  <si>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</si>
  <si>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</si>
  <si>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</si>
  <si>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</si>
  <si>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</si>
  <si>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</si>
  <si>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</si>
  <si>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</si>
  <si>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</si>
  <si>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</si>
  <si>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</si>
  <si>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</si>
  <si>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</si>
  <si>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</si>
  <si>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</si>
  <si>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</si>
  <si>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</si>
  <si>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</si>
  <si>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</si>
  <si>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</si>
  <si>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</si>
  <si>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</si>
  <si>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</si>
  <si>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</si>
  <si>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</si>
  <si>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</si>
  <si>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</si>
  <si>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</si>
  <si>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</si>
  <si>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</si>
  <si>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</si>
  <si>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</si>
  <si>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</si>
  <si>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</si>
  <si>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</si>
  <si>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</si>
  <si>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</si>
  <si>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</si>
  <si>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</si>
  <si>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</si>
  <si>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</si>
  <si>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</si>
  <si>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</si>
  <si>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</si>
  <si>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</si>
  <si>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</si>
  <si>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</si>
  <si>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</si>
  <si>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</si>
  <si>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</si>
  <si>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</si>
  <si>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</si>
  <si>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</si>
  <si>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</si>
  <si>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</si>
  <si>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</si>
  <si>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</si>
  <si>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</si>
  <si>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</si>
  <si>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</si>
  <si>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</si>
  <si>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</si>
  <si>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</si>
  <si>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</si>
  <si>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</si>
  <si>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</si>
  <si>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</si>
  <si>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</si>
  <si>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</si>
  <si>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</si>
  <si>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</si>
  <si>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</si>
  <si>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</si>
  <si>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</si>
  <si>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</si>
  <si>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</si>
  <si>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</si>
  <si>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</si>
  <si>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</si>
  <si>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</si>
  <si>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</si>
  <si>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</si>
  <si>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</si>
  <si>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</si>
  <si>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</si>
  <si>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</si>
  <si>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</si>
  <si>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</si>
  <si>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</si>
  <si>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</si>
  <si>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</si>
  <si>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</si>
  <si>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</si>
  <si>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</si>
  <si>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</si>
  <si>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</si>
  <si>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</si>
  <si>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</si>
  <si>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</si>
  <si>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</si>
  <si>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</si>
  <si>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</si>
  <si>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</si>
  <si>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</si>
  <si>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</si>
  <si>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</si>
  <si>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</si>
  <si>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</si>
  <si>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</si>
  <si>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</si>
  <si>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</si>
  <si>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</si>
  <si>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</si>
  <si>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</si>
  <si>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</si>
  <si>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</si>
  <si>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</si>
  <si>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</si>
  <si>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</si>
  <si>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</si>
  <si>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</si>
  <si>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</si>
  <si>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</si>
  <si>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</si>
  <si>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</si>
  <si>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</si>
  <si>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</si>
  <si>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</si>
  <si>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</si>
  <si>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</si>
  <si>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</si>
  <si>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</si>
  <si>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</si>
  <si>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</si>
  <si>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</si>
  <si>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</si>
  <si>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</si>
  <si>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</si>
  <si>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</si>
  <si>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</si>
  <si>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</si>
  <si>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</si>
  <si>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</si>
  <si>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</si>
  <si>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</si>
  <si>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</si>
  <si>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</si>
  <si>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</si>
  <si>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</si>
  <si>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</si>
  <si>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</si>
  <si>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</si>
  <si>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</si>
  <si>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</si>
  <si>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</si>
  <si>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</si>
  <si>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</si>
  <si>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</si>
  <si>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</si>
  <si>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</si>
  <si>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</si>
  <si>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</si>
  <si>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</si>
  <si>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</si>
  <si>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</si>
  <si>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</si>
  <si>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</si>
  <si>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</si>
  <si>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</si>
  <si>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</si>
  <si>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</si>
  <si>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</si>
  <si>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</si>
  <si>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</si>
  <si>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</si>
  <si>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</si>
  <si>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</si>
  <si>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</si>
  <si>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</si>
  <si>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</si>
  <si>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</si>
  <si>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</si>
  <si>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</si>
  <si>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</si>
  <si>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</si>
  <si>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</si>
  <si>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</si>
  <si>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</si>
  <si>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</si>
  <si>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</si>
  <si>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</si>
  <si>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</si>
  <si>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</si>
  <si>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</si>
  <si>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</si>
  <si>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</si>
  <si>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</si>
  <si>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</si>
  <si>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</si>
  <si>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</si>
  <si>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</si>
  <si>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</si>
  <si>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</si>
  <si>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</si>
  <si>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</si>
  <si>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</si>
  <si>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</si>
  <si>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</si>
  <si>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</si>
  <si>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</si>
  <si>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</si>
  <si>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</si>
  <si>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</si>
  <si>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</si>
  <si>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</si>
  <si>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</si>
  <si>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</si>
  <si>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</si>
  <si>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</si>
  <si>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</si>
  <si>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</si>
  <si>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</si>
  <si>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</si>
  <si>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</si>
  <si>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</si>
  <si>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</si>
  <si>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</si>
  <si>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</si>
  <si>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</si>
  <si>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</si>
  <si>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</si>
  <si>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</si>
  <si>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</si>
  <si>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</si>
  <si>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</si>
  <si>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</si>
  <si>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</si>
  <si>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</si>
  <si>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</si>
  <si>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</si>
  <si>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</si>
  <si>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</si>
  <si>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</si>
  <si>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</si>
  <si>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</si>
  <si>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</si>
  <si>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</si>
  <si>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</si>
  <si>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</si>
  <si>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</si>
  <si>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</si>
  <si>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</si>
  <si>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</si>
  <si>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</si>
  <si>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</si>
  <si>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</si>
  <si>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</si>
  <si>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</si>
  <si>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</si>
  <si>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</si>
  <si>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</si>
  <si>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</si>
  <si>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</si>
  <si>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</si>
  <si>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</si>
  <si>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</si>
  <si>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</si>
  <si>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</si>
  <si>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</si>
  <si>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</si>
  <si>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</si>
  <si>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</si>
  <si>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</si>
  <si>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</si>
  <si>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</si>
  <si>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</si>
  <si>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</si>
  <si>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</si>
  <si>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</si>
  <si>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</si>
  <si>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</si>
  <si>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</si>
  <si>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</si>
  <si>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</si>
  <si>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</si>
  <si>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</si>
  <si>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</si>
  <si>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</si>
  <si>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</si>
  <si>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</si>
  <si>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</si>
  <si>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</si>
  <si>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</si>
  <si>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</si>
  <si>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</si>
  <si>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</si>
  <si>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</si>
  <si>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</si>
  <si>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</si>
  <si>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</si>
  <si>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</si>
  <si>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</si>
  <si>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</si>
  <si>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</si>
  <si>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</si>
  <si>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</si>
  <si>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</si>
  <si>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</si>
  <si>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</si>
  <si>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</si>
  <si>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</si>
  <si>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</si>
  <si>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</si>
  <si>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</si>
  <si>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</si>
  <si>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</si>
  <si>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</si>
  <si>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</si>
  <si>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</si>
  <si>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</si>
  <si>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</si>
  <si>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</si>
  <si>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</si>
  <si>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</si>
  <si>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</si>
  <si>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</si>
  <si>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</si>
  <si>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</si>
  <si>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</si>
  <si>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</si>
  <si>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</si>
  <si>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</si>
  <si>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</si>
  <si>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</si>
  <si>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</si>
  <si>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</si>
  <si>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</si>
  <si>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</si>
  <si>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</si>
  <si>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</si>
  <si>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</si>
  <si>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</si>
  <si>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</si>
  <si>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</si>
  <si>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</si>
  <si>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</si>
  <si>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</si>
  <si>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</si>
  <si>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</si>
  <si>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</si>
  <si>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</si>
  <si>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</si>
  <si>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</si>
  <si>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</si>
  <si>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</si>
  <si>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</si>
  <si>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</si>
  <si>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</si>
  <si>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</si>
  <si>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</si>
  <si>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</si>
  <si>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</si>
  <si>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</si>
  <si>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</si>
  <si>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</si>
  <si>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</si>
  <si>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</si>
  <si>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</si>
  <si>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</si>
  <si>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</si>
  <si>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</si>
  <si>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</si>
  <si>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</si>
  <si>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</si>
  <si>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</si>
  <si>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</si>
  <si>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</si>
  <si>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</si>
  <si>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</si>
  <si>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</si>
  <si>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</si>
  <si>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</si>
  <si>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</si>
  <si>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</si>
  <si>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</si>
  <si>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</si>
  <si>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</si>
  <si>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</si>
  <si>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</si>
  <si>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</si>
  <si>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</si>
  <si>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</si>
  <si>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</si>
  <si>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</si>
  <si>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</si>
  <si>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</si>
  <si>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</si>
  <si>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</si>
  <si>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</si>
  <si>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</si>
  <si>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</si>
  <si>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</si>
  <si>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</si>
  <si>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</si>
  <si>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</si>
  <si>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</si>
  <si>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</si>
  <si>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</si>
  <si>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</si>
  <si>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</si>
  <si>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</si>
  <si>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</si>
  <si>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</si>
  <si>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</si>
  <si>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</si>
  <si>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</si>
  <si>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</si>
  <si>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</si>
  <si>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</si>
  <si>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</si>
  <si>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</si>
  <si>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</si>
  <si>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</si>
  <si>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</si>
  <si>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</si>
  <si>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</si>
  <si>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</si>
  <si>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</si>
  <si>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</si>
  <si>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</si>
  <si>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</si>
  <si>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</si>
  <si>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</si>
  <si>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</si>
  <si>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</si>
  <si>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</si>
  <si>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</si>
  <si>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</si>
  <si>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</si>
  <si>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</si>
  <si>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</si>
  <si>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</si>
  <si>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</si>
  <si>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</si>
  <si>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</si>
  <si>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</si>
  <si>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</si>
  <si>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</si>
  <si>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</si>
  <si>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</si>
  <si>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</si>
  <si>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</si>
  <si>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</si>
  <si>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</si>
  <si>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</si>
  <si>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</si>
  <si>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</si>
  <si>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</si>
  <si>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</si>
  <si>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</si>
  <si>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</si>
  <si>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</si>
  <si>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</si>
  <si>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</si>
  <si>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</si>
  <si>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</si>
  <si>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</si>
  <si>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</si>
  <si>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</si>
  <si>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</si>
  <si>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</si>
  <si>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</si>
  <si>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</si>
  <si>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</si>
  <si>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</si>
  <si>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</si>
  <si>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</si>
  <si>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</si>
  <si>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</si>
  <si>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</si>
  <si>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</si>
  <si>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</si>
  <si>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</si>
  <si>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</si>
  <si>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</si>
  <si>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</si>
  <si>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</si>
  <si>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</si>
  <si>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</si>
  <si>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</si>
  <si>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</si>
  <si>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</si>
  <si>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</si>
  <si>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</si>
  <si>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</si>
  <si>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</si>
  <si>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</si>
  <si>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</si>
  <si>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</si>
  <si>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</si>
  <si>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</si>
  <si>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</si>
  <si>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</si>
  <si>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</si>
  <si>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</si>
  <si>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</si>
  <si>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</si>
  <si>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</si>
  <si>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</si>
  <si>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</si>
  <si>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</si>
  <si>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</si>
  <si>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</si>
  <si>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</si>
  <si>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</si>
  <si>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</si>
  <si>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</si>
  <si>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</si>
  <si>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</si>
  <si>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</si>
  <si>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</si>
  <si>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</si>
  <si>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</si>
  <si>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</si>
  <si>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</si>
  <si>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</si>
  <si>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</si>
  <si>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</si>
  <si>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</si>
  <si>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</si>
  <si>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</si>
  <si>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</si>
  <si>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</si>
  <si>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</si>
  <si>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</si>
  <si>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</si>
  <si>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</si>
  <si>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</si>
  <si>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</si>
  <si>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</si>
  <si>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</si>
  <si>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</si>
  <si>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</si>
  <si>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</si>
  <si>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</si>
  <si>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</si>
  <si>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</si>
  <si>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</si>
  <si>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</si>
  <si>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</si>
  <si>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</si>
  <si>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</si>
  <si>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</si>
  <si>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</si>
  <si>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</si>
  <si>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</si>
  <si>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</si>
  <si>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</si>
  <si>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</si>
  <si>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</si>
  <si>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</si>
  <si>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</si>
  <si>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</si>
  <si>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</si>
  <si>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</si>
  <si>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</si>
  <si>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</si>
  <si>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</si>
  <si>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</si>
  <si>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</si>
  <si>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</si>
  <si>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</si>
  <si>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</si>
  <si>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</si>
  <si>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</si>
  <si>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</si>
  <si>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</si>
  <si>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</si>
  <si>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</si>
  <si>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</si>
  <si>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</si>
  <si>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</si>
  <si>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</si>
  <si>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</si>
  <si>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</si>
  <si>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</si>
  <si>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</si>
  <si>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</si>
  <si>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</si>
  <si>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</si>
  <si>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</si>
  <si>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</si>
  <si>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</si>
  <si>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</si>
  <si>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</si>
  <si>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</si>
  <si>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</si>
  <si>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</si>
  <si>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</si>
  <si>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</si>
  <si>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</si>
  <si>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</si>
  <si>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</si>
  <si>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</si>
  <si>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</si>
  <si>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</si>
  <si>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</si>
  <si>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</si>
  <si>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</si>
  <si>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</si>
  <si>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</si>
  <si>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</si>
  <si>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</si>
  <si>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</si>
  <si>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</si>
  <si>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</si>
  <si>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</si>
  <si>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</si>
  <si>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</si>
  <si>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</si>
  <si>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</si>
  <si>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</si>
  <si>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</si>
  <si>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</si>
  <si>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</si>
  <si>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</si>
  <si>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</si>
  <si>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</si>
  <si>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</si>
  <si>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</si>
  <si>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</si>
  <si>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</si>
  <si>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</si>
  <si>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</si>
  <si>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</si>
  <si>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</si>
  <si>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</si>
  <si>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</si>
  <si>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</si>
  <si>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</si>
  <si>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</si>
  <si>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</si>
  <si>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</si>
  <si>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</si>
  <si>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</si>
  <si>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</si>
  <si>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</si>
  <si>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</si>
  <si>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</si>
  <si>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</si>
  <si>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</si>
  <si>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</si>
  <si>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</si>
  <si>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</si>
  <si>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</si>
  <si>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</si>
  <si>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</si>
  <si>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</si>
  <si>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</si>
  <si>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</si>
  <si>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</si>
  <si>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</si>
  <si>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</si>
  <si>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</si>
  <si>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</si>
  <si>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</si>
  <si>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</si>
  <si>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</si>
  <si>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</si>
  <si>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</si>
  <si>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</si>
  <si>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</si>
  <si>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</si>
  <si>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</si>
  <si>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</si>
  <si>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</si>
  <si>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</si>
  <si>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</si>
  <si>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</si>
  <si>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</si>
  <si>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</si>
  <si>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</si>
  <si>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</si>
  <si>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</si>
  <si>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</si>
  <si>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</si>
  <si>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</si>
  <si>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</si>
  <si>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</si>
  <si>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</si>
  <si>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</si>
  <si>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</si>
  <si>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</si>
  <si>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</si>
  <si>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</si>
  <si>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</si>
  <si>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</si>
  <si>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</si>
  <si>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</si>
  <si>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</si>
  <si>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</si>
  <si>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</si>
  <si>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</si>
  <si>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</si>
  <si>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</si>
  <si>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</si>
  <si>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</si>
  <si>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</si>
  <si>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</si>
  <si>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</si>
  <si>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</si>
  <si>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</si>
  <si>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</si>
  <si>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</si>
  <si>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</si>
  <si>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</si>
  <si>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</si>
  <si>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</si>
  <si>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</si>
  <si>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</si>
  <si>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</si>
  <si>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</si>
  <si>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</si>
  <si>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</si>
  <si>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</si>
  <si>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</si>
  <si>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</si>
  <si>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</si>
  <si>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</si>
  <si>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</si>
  <si>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</si>
  <si>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</si>
  <si>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</si>
  <si>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</si>
  <si>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</si>
  <si>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</si>
  <si>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</si>
  <si>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</si>
  <si>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</si>
  <si>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</si>
  <si>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</si>
  <si>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</si>
  <si>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</si>
  <si>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</si>
  <si>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</si>
  <si>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</si>
  <si>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</si>
  <si>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</si>
  <si>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</si>
  <si>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</si>
  <si>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</si>
  <si>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</si>
  <si>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</si>
  <si>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</si>
  <si>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</si>
  <si>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</si>
  <si>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</si>
  <si>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</si>
  <si>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</si>
  <si>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</si>
  <si>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</si>
  <si>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</si>
  <si>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</si>
  <si>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</si>
  <si>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</si>
  <si>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</si>
  <si>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</si>
  <si>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</si>
  <si>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</si>
  <si>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</si>
  <si>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</si>
  <si>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</si>
  <si>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</si>
  <si>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</si>
  <si>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</si>
  <si>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</si>
  <si>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</si>
  <si>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</si>
  <si>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</si>
  <si>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</si>
  <si>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</si>
  <si>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</si>
  <si>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</si>
  <si>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</si>
  <si>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</si>
  <si>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</si>
  <si>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</si>
  <si>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</si>
  <si>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</si>
  <si>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</si>
  <si>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</si>
  <si>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</si>
  <si>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</si>
  <si>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</si>
  <si>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</si>
  <si>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</si>
  <si>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</si>
  <si>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</si>
  <si>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</si>
  <si>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</si>
  <si>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</si>
  <si>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</si>
  <si>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</si>
  <si>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</si>
  <si>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</si>
  <si>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</si>
  <si>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</si>
  <si>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</si>
  <si>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</si>
  <si>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</si>
  <si>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</si>
  <si>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</si>
  <si>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</si>
  <si>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</si>
  <si>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</si>
  <si>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</si>
  <si>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</si>
  <si>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</si>
  <si>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</si>
  <si>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</si>
  <si>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</si>
  <si>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</si>
  <si>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</si>
  <si>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</si>
  <si>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</si>
  <si>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</si>
  <si>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</si>
  <si>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</si>
  <si>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</si>
  <si>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</si>
  <si>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</si>
  <si>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</si>
  <si>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</si>
  <si>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</si>
  <si>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</si>
  <si>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</si>
  <si>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</si>
  <si>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</si>
  <si>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</si>
  <si>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</si>
  <si>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</si>
  <si>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</si>
  <si>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</si>
  <si>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</si>
  <si>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</si>
  <si>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</si>
  <si>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</si>
  <si>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</si>
  <si>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</si>
  <si>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</si>
  <si>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</si>
  <si>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</si>
  <si>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</si>
  <si>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</si>
  <si>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</si>
  <si>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</si>
  <si>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</si>
  <si>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</si>
  <si>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</si>
  <si>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</si>
  <si>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</si>
  <si>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</si>
  <si>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</si>
  <si>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</si>
  <si>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</si>
  <si>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</si>
  <si>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</si>
  <si>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</si>
  <si>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</si>
  <si>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</si>
  <si>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</si>
  <si>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</si>
  <si>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</si>
  <si>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</si>
  <si>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</si>
  <si>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</si>
  <si>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</si>
  <si>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</si>
  <si>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</si>
  <si>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</si>
  <si>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</si>
  <si>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</si>
  <si>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</si>
  <si>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</si>
  <si>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</si>
  <si>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</si>
  <si>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</si>
  <si>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</si>
  <si>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</si>
  <si>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</si>
  <si>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</si>
  <si>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</si>
  <si>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</si>
  <si>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</si>
  <si>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</si>
  <si>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</si>
  <si>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</si>
  <si>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</si>
  <si>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</si>
  <si>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</si>
  <si>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</si>
  <si>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</si>
  <si>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</si>
  <si>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</si>
  <si>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</si>
  <si>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</si>
  <si>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</si>
  <si>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</si>
  <si>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</si>
  <si>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</si>
  <si>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</si>
  <si>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</si>
  <si>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</si>
  <si>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</si>
  <si>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</si>
  <si>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</si>
  <si>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</si>
  <si>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</si>
  <si>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</si>
  <si>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</si>
  <si>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</si>
  <si>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</si>
  <si>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</si>
  <si>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</si>
  <si>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</si>
  <si>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</si>
  <si>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</si>
  <si>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</si>
  <si>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</si>
  <si>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</si>
  <si>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</si>
  <si>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</si>
  <si>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</si>
  <si>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</si>
  <si>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</si>
  <si>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</si>
  <si>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</si>
  <si>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</si>
  <si>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</si>
  <si>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</si>
  <si>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</si>
  <si>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</si>
  <si>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</si>
  <si>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</si>
  <si>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</si>
  <si>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</si>
  <si>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</si>
  <si>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Percent_funded</t>
  </si>
  <si>
    <t>average_donation</t>
  </si>
  <si>
    <t>category</t>
  </si>
  <si>
    <t>sub_category</t>
  </si>
  <si>
    <t>Row Labels</t>
  </si>
  <si>
    <t>Grand Total</t>
  </si>
  <si>
    <t>Count of category</t>
  </si>
  <si>
    <t>(All)</t>
  </si>
  <si>
    <t>Column Labels</t>
  </si>
  <si>
    <t>Count of state</t>
  </si>
  <si>
    <t>date created conversion</t>
  </si>
  <si>
    <t>date ended conversion</t>
  </si>
  <si>
    <t>Years</t>
  </si>
  <si>
    <t>Goal</t>
  </si>
  <si>
    <t>Number_Successful</t>
  </si>
  <si>
    <t>Number_Failed</t>
  </si>
  <si>
    <t>Number_Canceled</t>
  </si>
  <si>
    <t>Total_Project</t>
  </si>
  <si>
    <t>Percentage_Successful</t>
  </si>
  <si>
    <t>Percentage_Failed</t>
  </si>
  <si>
    <t>Percentage_Canceled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</si>
  <si>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</si>
  <si>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</si>
  <si>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</si>
  <si>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</si>
  <si>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</si>
  <si>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</si>
  <si>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</si>
  <si>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</si>
  <si>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</si>
  <si>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</si>
  <si>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</si>
  <si>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or equal to 50000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</si>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</sst>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2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9" fontId="0" fillId="0" borderId="0" xfId="1" applyFont="1"/>
  </cellXfs>
  <cellStyles count="2">
    <cellStyle name="Normal" xfId="0" builtinId="0"/>
    <cellStyle name="Percent" xfId="1" builtinId="5"/>
  </cellStyles>
  <dxfs count="5">
    <dxf>
      <fill>
        <patternFill>
          <bgColor rgb="FF00B050"/>
        </patternFill>
      </fill>
    </dxf>
    <dxf>
      <fill>
        <patternFill>
          <bgColor theme="0" tint="-0.34998626667073579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BC-40E1-8734-79443B72FD87}"/>
            </c:ext>
          </c:extLst>
        </c:ser>
        <c:ser>
          <c:idx val="1"/>
          <c:order val="1"/>
          <c:tx>
            <c:strRef>
              <c:f>pivot1!$C$3:$C$4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A4-481B-990B-FB658715D9E7}"/>
            </c:ext>
          </c:extLst>
        </c:ser>
        <c:ser>
          <c:idx val="2"/>
          <c:order val="2"/>
          <c:tx>
            <c:strRef>
              <c:f>pivot1!$D$3:$D$4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A4-481B-990B-FB658715D9E7}"/>
            </c:ext>
          </c:extLst>
        </c:ser>
        <c:ser>
          <c:idx val="3"/>
          <c:order val="3"/>
          <c:tx>
            <c:strRef>
              <c:f>pivot1!$E$3:$E$4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pivot1!$E$5:$E$14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7A4-481B-990B-FB658715D9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20449263"/>
        <c:axId val="671770575"/>
      </c:barChart>
      <c:catAx>
        <c:axId val="8204492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770575"/>
        <c:crosses val="autoZero"/>
        <c:auto val="1"/>
        <c:lblAlgn val="ctr"/>
        <c:lblOffset val="100"/>
        <c:noMultiLvlLbl val="0"/>
      </c:catAx>
      <c:valAx>
        <c:axId val="67177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04492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E2-4176-90E8-C08E1BE7843C}"/>
            </c:ext>
          </c:extLst>
        </c:ser>
        <c:ser>
          <c:idx val="1"/>
          <c:order val="1"/>
          <c:tx>
            <c:strRef>
              <c:f>pivot2!$C$4:$C$5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E2-4176-90E8-C08E1BE7843C}"/>
            </c:ext>
          </c:extLst>
        </c:ser>
        <c:ser>
          <c:idx val="2"/>
          <c:order val="2"/>
          <c:tx>
            <c:strRef>
              <c:f>pivot2!$D$4:$D$5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E2-4176-90E8-C08E1BE7843C}"/>
            </c:ext>
          </c:extLst>
        </c:ser>
        <c:ser>
          <c:idx val="3"/>
          <c:order val="3"/>
          <c:tx>
            <c:strRef>
              <c:f>pivot2!$E$4:$E$5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pivot2!$E$6:$E$47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E2-4176-90E8-C08E1BE78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54693552"/>
        <c:axId val="1433321840"/>
      </c:barChart>
      <c:catAx>
        <c:axId val="1654693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321840"/>
        <c:crosses val="autoZero"/>
        <c:auto val="1"/>
        <c:lblAlgn val="ctr"/>
        <c:lblOffset val="100"/>
        <c:noMultiLvlLbl val="0"/>
      </c:catAx>
      <c:valAx>
        <c:axId val="1433321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469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EC-4E55-9558-08CCF3775ABB}"/>
            </c:ext>
          </c:extLst>
        </c:ser>
        <c:ser>
          <c:idx val="1"/>
          <c:order val="1"/>
          <c:tx>
            <c:strRef>
              <c:f>pivot3!$C$4:$C$5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EC-4E55-9558-08CCF3775ABB}"/>
            </c:ext>
          </c:extLst>
        </c:ser>
        <c:ser>
          <c:idx val="2"/>
          <c:order val="2"/>
          <c:tx>
            <c:strRef>
              <c:f>pivot3!$D$4:$D$5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6EC-4E55-9558-08CCF3775ABB}"/>
            </c:ext>
          </c:extLst>
        </c:ser>
        <c:ser>
          <c:idx val="3"/>
          <c:order val="3"/>
          <c:tx>
            <c:strRef>
              <c:f>pivot3!$E$4:$E$5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pivot3!$A$6:$A$18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pivot3!$E$6:$E$18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6EC-4E55-9558-08CCF3775A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0153791"/>
        <c:axId val="671656175"/>
      </c:lineChart>
      <c:catAx>
        <c:axId val="570153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1656175"/>
        <c:crosses val="autoZero"/>
        <c:auto val="1"/>
        <c:lblAlgn val="ctr"/>
        <c:lblOffset val="100"/>
        <c:noMultiLvlLbl val="0"/>
      </c:catAx>
      <c:valAx>
        <c:axId val="671656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153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Percentage_Successful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71-45E9-8CA8-112617A2E844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Percentage_Failed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1-45E9-8CA8-112617A2E844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Percentage_Canceled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1-45E9-8CA8-112617A2E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5935920"/>
        <c:axId val="1760580848"/>
      </c:lineChart>
      <c:catAx>
        <c:axId val="169593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0580848"/>
        <c:crosses val="autoZero"/>
        <c:auto val="1"/>
        <c:lblAlgn val="ctr"/>
        <c:lblOffset val="100"/>
        <c:noMultiLvlLbl val="0"/>
      </c:catAx>
      <c:valAx>
        <c:axId val="176058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93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0</xdr:row>
      <xdr:rowOff>163830</xdr:rowOff>
    </xdr:from>
    <xdr:to>
      <xdr:col>15</xdr:col>
      <xdr:colOff>0</xdr:colOff>
      <xdr:row>19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D2BB7-4389-41FD-B469-88C54248E3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350520</xdr:colOff>
      <xdr:row>3</xdr:row>
      <xdr:rowOff>15240</xdr:rowOff>
    </xdr:from>
    <xdr:to>
      <xdr:col>16</xdr:col>
      <xdr:colOff>91440</xdr:colOff>
      <xdr:row>26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C4064F-0257-4D4A-94B6-02626AE57A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0</xdr:row>
      <xdr:rowOff>49530</xdr:rowOff>
    </xdr:from>
    <xdr:to>
      <xdr:col>14</xdr:col>
      <xdr:colOff>38100</xdr:colOff>
      <xdr:row>15</xdr:row>
      <xdr:rowOff>49530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BCF86-4FC4-4D3D-9063-BC3C1E1BD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129540</xdr:colOff>
      <xdr:row>13</xdr:row>
      <xdr:rowOff>76200</xdr:rowOff>
    </xdr:from>
    <xdr:to>
      <xdr:col>7</xdr:col>
      <xdr:colOff>53340</xdr:colOff>
      <xdr:row>32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00B078-C586-4719-8D19-2AE7E53D55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mrot Yekoye" refreshedDate="43569.783047337965" createdVersion="6" refreshedVersion="6" minRefreshableVersion="3" recordCount="4115" xr:uid="{EA751A61-B3C8-4F2A-9F47-55E95AB522D7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amrot Yekoye" refreshedDate="43569.816782291666" createdVersion="6" refreshedVersion="6" minRefreshableVersion="3" recordCount="4115" xr:uid="{71304AB5-F173-4A6C-A801-D6CDEEBD7E85}">
  <cacheSource type="worksheet">
    <worksheetSource ref="A1:T1048576" sheet="main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_funded" numFmtId="0">
      <sharedItems containsString="0" containsBlank="1" containsNumber="1" minValue="0" maxValue="22603"/>
    </cacheField>
    <cacheField name="average_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_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6T21:55:13" maxDate="2017-03-15T09:30:07" count="4115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  <m/>
      </sharedItems>
      <fieldGroup par="21" base="18">
        <rangePr groupBy="months" startDate="2009-05-16T21:55:13" endDate="2017-03-15T09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  <x v="0"/>
    <d v="2015-07-22T21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  <x v="7"/>
    <d v="2016-07-04T19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  <x v="12"/>
    <d v="2014-07-15T21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  <x v="13"/>
    <d v="2016-06-23T14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  <x v="21"/>
    <d v="2014-09-26T09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  <x v="23"/>
    <d v="2015-04-30T09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  <x v="35"/>
    <d v="2015-04-27T18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  <x v="48"/>
    <d v="2015-03-01T06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  <x v="52"/>
    <d v="2014-07-17T10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  <x v="55"/>
    <d v="2016-05-27T17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  <x v="57"/>
    <d v="2015-04-25T13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  <x v="65"/>
    <d v="2014-08-10T23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  <x v="76"/>
    <d v="2011-12-27T11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  <x v="103"/>
    <d v="2014-03-07T13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  <x v="105"/>
    <d v="2016-05-13T18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  <x v="114"/>
    <d v="2012-01-13T00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  <x v="117"/>
    <d v="2010-06-09T13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  <x v="127"/>
    <d v="2015-04-03T07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  <x v="130"/>
    <d v="2014-06-16T14:16:0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  <x v="133"/>
    <d v="2016-05-31T11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  <x v="146"/>
    <d v="2017-01-17T18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  <x v="151"/>
    <d v="2015-06-18T07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  <x v="164"/>
    <d v="2014-09-19T12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  <x v="176"/>
    <d v="2015-08-05T13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  <x v="178"/>
    <d v="2015-11-26T17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  <x v="182"/>
    <d v="2017-01-06T18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  <x v="184"/>
    <d v="2014-08-31T21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  <x v="189"/>
    <d v="2016-09-03T10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  <x v="199"/>
    <d v="2016-08-31T20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  <x v="201"/>
    <d v="2015-02-08T13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  <x v="205"/>
    <d v="2015-10-06T09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  <x v="216"/>
    <d v="2015-04-22T16:00:37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  <x v="218"/>
    <d v="2015-05-15T09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  <x v="220"/>
    <d v="2015-08-20T14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  <x v="225"/>
    <d v="2016-04-08T16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  <x v="227"/>
    <d v="2015-07-09T15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  <x v="236"/>
    <d v="2016-01-04T18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  <x v="260"/>
    <d v="2010-07-17T03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  <x v="261"/>
    <d v="2012-06-07T08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  <x v="282"/>
    <d v="2010-02-22T16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  <x v="306"/>
    <d v="2013-03-20T13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  <x v="355"/>
    <d v="2014-12-01T02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  <x v="371"/>
    <d v="2013-02-01T12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  <x v="404"/>
    <d v="2014-02-05T17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  <x v="427"/>
    <d v="2015-10-22T12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  <x v="439"/>
    <d v="2014-10-17T12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  <x v="441"/>
    <d v="2013-11-02T13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  <x v="451"/>
    <d v="2014-01-25T11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  <x v="459"/>
    <d v="2011-11-13T10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  <x v="464"/>
    <d v="2016-05-18T14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  <x v="468"/>
    <d v="2012-07-10T21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  <x v="475"/>
    <d v="2015-05-05T20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  <x v="489"/>
    <d v="2012-01-05T05:33:0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  <x v="496"/>
    <d v="2014-02-10T16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  <x v="515"/>
    <d v="2015-12-29T05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  <x v="527"/>
    <d v="2017-02-17T10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  <x v="555"/>
    <d v="2016-06-12T02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  <x v="569"/>
    <d v="2016-01-01T14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  <x v="577"/>
    <d v="2016-05-20T08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  <x v="582"/>
    <d v="2015-03-15T12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  <x v="584"/>
    <d v="2015-03-16T10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  <x v="588"/>
    <d v="2016-11-17T13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  <x v="593"/>
    <d v="2015-04-06T09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  <x v="597"/>
    <d v="2016-07-31T10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  <x v="604"/>
    <d v="2014-08-27T18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  <x v="611"/>
    <d v="2016-01-19T07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  <x v="618"/>
    <d v="2015-12-09T13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  <x v="633"/>
    <d v="2016-06-17T17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  <x v="634"/>
    <d v="2015-02-26T16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  <x v="637"/>
    <d v="2017-02-25T17:04:00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  <x v="638"/>
    <d v="2017-03-25T07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  <x v="644"/>
    <d v="2014-10-28T19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  <x v="647"/>
    <d v="2016-03-17T11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  <x v="658"/>
    <d v="2015-07-26T12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  <x v="683"/>
    <d v="2016-10-31T15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  <x v="689"/>
    <d v="2016-12-07T22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  <x v="695"/>
    <d v="2014-10-31T06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  <x v="704"/>
    <d v="2017-02-19T22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  <x v="708"/>
    <d v="2014-09-13T07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  <x v="709"/>
    <d v="2014-12-04T18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  <x v="716"/>
    <d v="2014-11-30T18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  <x v="729"/>
    <d v="2012-09-18T22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  <x v="733"/>
    <d v="2013-12-20T04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  <x v="740"/>
    <d v="2015-06-20T21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  <x v="745"/>
    <d v="2013-05-03T07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  <x v="757"/>
    <d v="2012-12-05T19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  <x v="805"/>
    <d v="2011-07-16T17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  <x v="806"/>
    <d v="2011-09-07T10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  <x v="808"/>
    <d v="2014-12-21T22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  <x v="810"/>
    <d v="2012-08-31T19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  <x v="814"/>
    <d v="2011-05-31T12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  <x v="818"/>
    <d v="2012-08-07T11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  <x v="824"/>
    <d v="2010-04-18T00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  <x v="830"/>
    <d v="2013-03-22T05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  <x v="832"/>
    <d v="2012-01-21T02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  <x v="835"/>
    <d v="2012-05-18T21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  <x v="846"/>
    <d v="2014-03-10T08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  <x v="875"/>
    <d v="2015-09-21T11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  <x v="905"/>
    <d v="2011-01-23T23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  <x v="918"/>
    <d v="2014-12-01T16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  <x v="926"/>
    <d v="2010-07-08T16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  <x v="931"/>
    <d v="2014-03-16T16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  <x v="942"/>
    <d v="2016-02-18T14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  <x v="945"/>
    <d v="2017-02-18T17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  <x v="950"/>
    <d v="2016-01-17T12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  <x v="951"/>
    <d v="2016-06-04T09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  <x v="962"/>
    <d v="2016-02-11T11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  <x v="988"/>
    <d v="2016-10-01T02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  <x v="996"/>
    <d v="2014-07-27T09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  <x v="1029"/>
    <d v="2015-04-04T15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  <x v="1031"/>
    <d v="2015-12-16T12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  <x v="1048"/>
    <d v="2016-09-24T19:16:29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  <x v="1049"/>
    <d v="2016-02-12T04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  <x v="1058"/>
    <d v="2015-03-25T18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  <x v="1061"/>
    <d v="2016-05-01T19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  <x v="1074"/>
    <d v="2014-01-03T22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  <x v="1083"/>
    <d v="2014-08-02T09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  <x v="1085"/>
    <d v="2016-03-14T09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  <x v="1087"/>
    <d v="2014-06-15T11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  <x v="1088"/>
    <d v="2014-04-24T13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  <x v="1097"/>
    <d v="2014-03-02T13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  <x v="1100"/>
    <d v="2016-02-13T20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  <x v="1127"/>
    <d v="2014-11-14T15:30:00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  <x v="1140"/>
    <d v="2015-08-06T05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  <x v="1148"/>
    <d v="2016-11-30T23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  <x v="1149"/>
    <d v="2016-06-16T11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  <x v="1151"/>
    <d v="2015-09-06T20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  <x v="1152"/>
    <d v="2015-05-15T11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  <x v="1171"/>
    <d v="2014-11-13T14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  <x v="1180"/>
    <d v="2014-06-28T13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  <x v="1206"/>
    <d v="2017-03-11T07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  <x v="1209"/>
    <d v="2017-02-25T14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  <x v="1218"/>
    <d v="2015-10-31T21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  <x v="1221"/>
    <d v="2016-12-03T18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  <x v="1222"/>
    <d v="2016-03-31T2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  <x v="1235"/>
    <d v="2013-12-14T21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  <x v="1238"/>
    <d v="2011-08-06T08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  <x v="1275"/>
    <d v="2013-08-07T14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  <x v="1289"/>
    <d v="2017-01-03T21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  <x v="1302"/>
    <d v="2016-11-30T20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  <x v="1306"/>
    <d v="2014-12-04T04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  <x v="1307"/>
    <d v="2016-02-17T06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  <x v="1338"/>
    <d v="2015-08-02T13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  <x v="1365"/>
    <d v="2015-03-16T10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  <x v="1371"/>
    <d v="2015-05-07T12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  <x v="1377"/>
    <d v="2017-02-02T22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  <x v="1378"/>
    <d v="2016-08-01T12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  <x v="1379"/>
    <d v="2015-06-05T05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  <x v="1385"/>
    <d v="2016-04-29T06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  <x v="1392"/>
    <d v="2016-03-02T21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  <x v="1394"/>
    <d v="2017-02-28T21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  <x v="1404"/>
    <d v="2015-02-22T06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  <x v="1405"/>
    <d v="2014-11-28T11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  <x v="1419"/>
    <d v="2016-10-09T04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  <x v="1446"/>
    <d v="2016-04-21T04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  <x v="1455"/>
    <d v="2014-09-05T07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  <x v="1460"/>
    <d v="2014-11-30T17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  <x v="1461"/>
    <d v="2014-10-20T18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  <x v="1463"/>
    <d v="2013-04-07T14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  <x v="1466"/>
    <d v="2016-01-11T23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  <x v="1472"/>
    <d v="2013-10-16T07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  <x v="1483"/>
    <d v="2016-07-21T22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  <x v="1500"/>
    <d v="2013-05-01T15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  <x v="1503"/>
    <d v="2016-10-23T02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  <x v="1519"/>
    <d v="2014-06-20T15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  <x v="1568"/>
    <d v="2014-12-23T19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  <x v="1581"/>
    <d v="2015-12-19T04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  <x v="1585"/>
    <d v="2016-12-25T05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  <x v="1587"/>
    <d v="2014-12-13T16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  <x v="1589"/>
    <d v="2015-10-09T17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  <x v="1591"/>
    <d v="2016-04-03T10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  <x v="1592"/>
    <d v="2015-03-27T18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  <x v="1610"/>
    <d v="2012-12-15T16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  <x v="1617"/>
    <d v="2013-11-01T13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  <x v="1637"/>
    <d v="2009-12-31T17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  <x v="1640"/>
    <d v="2010-08-02T19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  <x v="1654"/>
    <d v="2012-04-18T15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  <x v="1670"/>
    <d v="2010-07-04T22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  <x v="1679"/>
    <d v="2011-07-21T19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  <x v="1688"/>
    <d v="2017-04-09T05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  <x v="1701"/>
    <d v="2015-01-15T09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  <x v="1717"/>
    <d v="2016-04-20T22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  <x v="1730"/>
    <d v="2015-10-24T20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  <x v="1735"/>
    <d v="2016-08-07T13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  <x v="1737"/>
    <d v="2015-07-20T16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  <x v="1740"/>
    <d v="2015-07-16T13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  <x v="1747"/>
    <d v="2015-11-13T09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  <x v="1751"/>
    <d v="2015-03-19T11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  <x v="1758"/>
    <d v="2016-07-14T16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  <x v="1760"/>
    <d v="2016-02-25T10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  <x v="1761"/>
    <d v="2015-09-12T07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  <x v="1790"/>
    <d v="2015-02-05T10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  <x v="1798"/>
    <d v="2016-02-04T01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  <x v="1801"/>
    <d v="2015-12-15T06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  <x v="1806"/>
    <d v="2014-09-30T09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  <x v="1809"/>
    <d v="2015-03-01T15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  <x v="1823"/>
    <d v="2012-10-24T10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  <x v="1825"/>
    <d v="2013-07-11T14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  <x v="1833"/>
    <d v="2013-03-02T01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  <x v="1835"/>
    <d v="2016-03-31T09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  <x v="1840"/>
    <d v="2013-05-06T22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  <x v="1858"/>
    <d v="2011-12-15T23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  <x v="1879"/>
    <d v="2016-03-14T08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  <x v="1893"/>
    <d v="2011-04-15T21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  <x v="1916"/>
    <d v="2016-11-07T12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  <x v="1920"/>
    <d v="2015-10-21T17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  <x v="1926"/>
    <d v="2010-11-01T18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  <x v="1953"/>
    <d v="2012-03-01T21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  <x v="1956"/>
    <d v="2015-04-18T15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  <x v="1986"/>
    <d v="2016-03-14T03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  <x v="1987"/>
    <d v="2015-03-01T09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  <x v="1991"/>
    <d v="2015-07-03T15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  <x v="2009"/>
    <d v="2016-11-23T02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  <x v="2028"/>
    <d v="2010-03-15T15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  <x v="2039"/>
    <d v="2016-11-30T22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  <x v="2048"/>
    <d v="2013-05-23T09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  <x v="2057"/>
    <d v="2016-02-26T05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  <x v="2088"/>
    <d v="2010-09-10T21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  <x v="2098"/>
    <d v="2012-03-07T20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  <x v="2102"/>
    <d v="2011-05-05T14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  <x v="2112"/>
    <d v="2013-04-15T16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  <x v="2117"/>
    <d v="2015-10-26T22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  <x v="2126"/>
    <d v="2014-12-08T17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  <x v="2129"/>
    <d v="2016-03-09T18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  <x v="2143"/>
    <d v="2010-07-21T13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  <x v="2146"/>
    <d v="2016-02-11T10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  <x v="2149"/>
    <d v="2010-07-30T18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  <x v="2156"/>
    <d v="2013-09-16T14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  <x v="2160"/>
    <d v="2012-05-19T11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  <x v="2163"/>
    <d v="2015-06-07T21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  <x v="2194"/>
    <d v="2016-03-26T11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  <x v="2195"/>
    <d v="2015-08-11T12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  <x v="2198"/>
    <d v="2015-11-14T07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  <x v="2214"/>
    <d v="2014-02-06T13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  <x v="2246"/>
    <d v="2015-09-04T13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  <x v="2257"/>
    <d v="2016-06-19T17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  <x v="2283"/>
    <d v="2012-05-08T20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  <x v="2296"/>
    <d v="2012-02-23T11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  <x v="2300"/>
    <d v="2012-06-28T11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  <x v="2312"/>
    <d v="2014-04-18T17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  <x v="2323"/>
    <d v="2017-03-20T12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  <x v="2350"/>
    <d v="2017-01-03T14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  <x v="2355"/>
    <d v="2015-05-02T16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  <x v="2372"/>
    <d v="2015-04-23T19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  <x v="2378"/>
    <d v="2015-08-25T18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  <x v="2401"/>
    <d v="2016-03-05T13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  <x v="2417"/>
    <d v="2014-08-10T15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  <x v="2420"/>
    <d v="2014-11-09T19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  <x v="2421"/>
    <d v="2015-02-21T10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  <x v="2423"/>
    <d v="2014-12-31T10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  <x v="2427"/>
    <d v="2016-03-23T00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  <x v="2430"/>
    <d v="2016-02-11T21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  <x v="2440"/>
    <d v="2016-02-13T15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  <x v="2462"/>
    <d v="2012-07-18T22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  <x v="2476"/>
    <d v="2014-11-03T02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  <x v="2478"/>
    <d v="2013-01-13T16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  <x v="2491"/>
    <d v="2011-01-15T19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  <x v="2506"/>
    <d v="2015-10-03T15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  <x v="2528"/>
    <d v="2015-08-20T05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  <x v="2534"/>
    <d v="2010-01-01T00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  <x v="2556"/>
    <d v="2012-12-24T17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  <x v="2562"/>
    <d v="2016-10-11T06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  <x v="2575"/>
    <d v="2015-01-11T20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  <x v="2581"/>
    <d v="2015-11-16T10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  <x v="2585"/>
    <d v="2014-07-05T17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  <x v="2594"/>
    <d v="2014-08-07T17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  <x v="2602"/>
    <d v="2014-11-12T15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  <x v="2617"/>
    <d v="2014-10-20T14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  <x v="2627"/>
    <d v="2015-11-26T14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  <x v="2648"/>
    <d v="2016-03-09T11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  <x v="2654"/>
    <d v="2015-04-21T07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  <x v="2658"/>
    <d v="2016-07-30T15:13:14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  <x v="2667"/>
    <d v="2016-02-10T16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  <x v="2679"/>
    <d v="2015-02-27T18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  <x v="2687"/>
    <d v="2015-06-29T09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  <x v="2690"/>
    <d v="2015-06-02T20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  <x v="2704"/>
    <d v="2017-04-05T13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  <x v="2709"/>
    <d v="2016-10-03T21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  <x v="2713"/>
    <d v="2015-12-24T09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  <x v="2725"/>
    <d v="2017-03-01T11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  <x v="2740"/>
    <d v="2015-03-11T17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  <x v="2748"/>
    <d v="2016-09-02T11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  <x v="2756"/>
    <d v="2014-01-11T15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  <x v="2762"/>
    <d v="2012-03-18T17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  <x v="2779"/>
    <d v="2015-11-22T09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  <x v="2785"/>
    <d v="2016-08-05T15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  <x v="2788"/>
    <d v="2016-07-29T10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  <x v="2800"/>
    <d v="2015-01-04T07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  <x v="2806"/>
    <d v="2015-08-05T05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  <x v="2829"/>
    <d v="2016-06-02T04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  <x v="2832"/>
    <d v="2014-11-23T16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  <x v="2863"/>
    <d v="2014-09-09T10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  <x v="2871"/>
    <d v="2014-12-21T11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  <x v="2884"/>
    <d v="2014-12-05T11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  <x v="2892"/>
    <d v="2014-08-25T15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  <x v="2893"/>
    <d v="2015-01-08T20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  <x v="2913"/>
    <d v="2014-09-06T16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  <x v="2936"/>
    <d v="2014-10-12T22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  <x v="2971"/>
    <d v="2014-08-31T09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  <x v="2988"/>
    <d v="2016-06-20T02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  <x v="2992"/>
    <d v="2016-10-09T12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  <x v="3006"/>
    <d v="2014-12-14T12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  <x v="3034"/>
    <d v="2016-10-31T21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  <x v="3040"/>
    <d v="2015-06-26T17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  <x v="3060"/>
    <d v="2015-09-28T00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  <x v="3062"/>
    <d v="2015-09-30T12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  <x v="3063"/>
    <d v="2016-10-22T16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  <x v="3075"/>
    <d v="2016-08-18T20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  <x v="3107"/>
    <d v="2015-05-11T13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  <x v="3121"/>
    <d v="2014-09-26T10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  <x v="3124"/>
    <d v="2015-02-02T12:43:2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  <x v="3130"/>
    <d v="2017-04-13T22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  <x v="3131"/>
    <d v="2017-04-08T06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  <x v="3156"/>
    <d v="2012-06-01T16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  <x v="3157"/>
    <d v="2014-07-18T23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  <x v="3166"/>
    <d v="2014-11-26T01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  <x v="3168"/>
    <d v="2014-06-13T16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  <x v="3211"/>
    <d v="2014-08-14T20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  <x v="3219"/>
    <d v="2015-03-22T16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  <x v="3227"/>
    <d v="2017-01-17T15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  <x v="3247"/>
    <d v="2015-07-12T04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  <x v="3251"/>
    <d v="2015-06-21T11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  <x v="3263"/>
    <d v="2015-10-30T15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  <x v="3270"/>
    <d v="2015-07-12T06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  <x v="3284"/>
    <d v="2016-01-28T23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  <x v="3301"/>
    <d v="2016-08-01T00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  <x v="3308"/>
    <d v="2016-04-13T15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  <x v="3317"/>
    <d v="2016-06-07T18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  <x v="3359"/>
    <d v="2017-02-24T19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  <x v="3394"/>
    <d v="2014-07-27T08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  <x v="3432"/>
    <d v="2016-02-05T16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  <x v="3446"/>
    <d v="2015-02-05T06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  <x v="3466"/>
    <d v="2016-04-19T17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  <x v="3469"/>
    <d v="2016-04-28T09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  <x v="3530"/>
    <d v="2016-04-10T14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  <x v="3563"/>
    <d v="2016-08-01T13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  <x v="3571"/>
    <d v="2014-10-30T14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  <x v="3572"/>
    <d v="2015-06-21T07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  <x v="3585"/>
    <d v="2014-12-21T11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  <x v="3594"/>
    <d v="2016-09-03T19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  <x v="3599"/>
    <d v="2015-08-29T18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  <x v="3606"/>
    <d v="2016-08-14T08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  <x v="3622"/>
    <d v="2014-09-27T21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  <x v="3634"/>
    <d v="2017-01-13T21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  <x v="3647"/>
    <d v="2016-09-30T11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  <x v="3657"/>
    <d v="2016-06-01T15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  <x v="3665"/>
    <d v="2015-10-28T13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  <x v="3691"/>
    <d v="2015-03-01T22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  <x v="3699"/>
    <d v="2014-10-15T08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  <x v="3710"/>
    <d v="2015-04-03T07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  <x v="3718"/>
    <d v="2015-02-27T11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  <x v="3719"/>
    <d v="2015-06-22T11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  <x v="3722"/>
    <d v="2016-02-11T16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  <x v="3734"/>
    <d v="2015-05-25T15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  <x v="3736"/>
    <d v="2015-03-23T12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  <x v="3742"/>
    <d v="2014-09-05T23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  <x v="3745"/>
    <d v="2014-08-10T10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  <x v="3746"/>
    <d v="2016-10-08T03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  <x v="3757"/>
    <d v="2014-12-01T14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  <x v="3758"/>
    <d v="2014-05-18T23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  <x v="3770"/>
    <d v="2015-06-13T16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  <x v="3772"/>
    <d v="2016-11-29T00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  <x v="3777"/>
    <d v="2014-09-26T22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  <x v="3790"/>
    <d v="2016-11-22T11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  <x v="3791"/>
    <d v="2014-07-06T10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  <x v="3802"/>
    <d v="2015-10-21T21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  <x v="3836"/>
    <d v="2016-08-02T22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  <x v="3849"/>
    <d v="2015-06-11T12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  <x v="3853"/>
    <d v="2014-09-01T14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  <x v="3860"/>
    <d v="2014-08-12T09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  <x v="3861"/>
    <d v="2014-11-12T15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  <x v="3867"/>
    <d v="2016-06-18T13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  <x v="3885"/>
    <d v="2016-05-09T16:49:5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  <x v="3890"/>
    <d v="2015-08-15T12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  <x v="3903"/>
    <d v="2015-08-14T13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  <x v="3987"/>
    <d v="2014-05-16T16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  <x v="3999"/>
    <d v="2014-08-31T13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  <x v="4003"/>
    <d v="2015-02-15T08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  <x v="4017"/>
    <d v="2014-09-04T10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  <x v="4034"/>
    <d v="2015-04-03T15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  <x v="4040"/>
    <d v="2015-07-17T21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  <x v="4086"/>
    <d v="2015-11-20T22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  <x v="4113"/>
    <d v="2016-01-08T00:34:00"/>
  </r>
  <r>
    <m/>
    <m/>
    <m/>
    <m/>
    <m/>
    <x v="4"/>
    <x v="21"/>
    <m/>
    <m/>
    <m/>
    <m/>
    <m/>
    <m/>
    <x v="41"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11E23C-8BEB-4C13-A8DA-0385CA5F78B1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28492F-71C8-41CF-8334-347780A5F1CE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00DFAA-665E-4A39-A8D0-2C972817D7BD}" name="PivotTable3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 sd="0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/>
  <dimension ref="A1:T4115"/>
  <sheetViews>
    <sheetView tabSelected="1" zoomScale="85" zoomScaleNormal="85" workbookViewId="0">
      <selection activeCell="C6" sqref="C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1" customWidth="1"/>
    <col min="6" max="6" width="13.33203125" customWidth="1"/>
    <col min="7" max="7" width="8.77734375" customWidth="1"/>
    <col min="8" max="8" width="12.88671875" customWidth="1"/>
    <col min="9" max="9" width="12.6640625" customWidth="1"/>
    <col min="10" max="10" width="14" customWidth="1"/>
    <col min="11" max="11" width="12.6640625" customWidth="1"/>
    <col min="12" max="12" width="15.21875" customWidth="1"/>
    <col min="13" max="13" width="19.6640625" customWidth="1"/>
    <col min="14" max="14" width="31.109375" customWidth="1"/>
    <col min="15" max="15" width="20.21875" customWidth="1"/>
    <col min="16" max="16" width="17.33203125" customWidth="1"/>
    <col min="17" max="17" width="13.109375" customWidth="1"/>
    <col min="18" max="18" width="12.77734375" customWidth="1"/>
    <col min="19" max="19" width="14.5546875" style="3" customWidth="1"/>
    <col min="20" max="20" width="16.5546875" customWidth="1"/>
  </cols>
  <sheetData>
    <row r="1" spans="1:20" ht="28.8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2" t="s">
        <v>8316</v>
      </c>
      <c r="T1" s="2" t="s">
        <v>8317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9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4">
        <f>(J2/86400)+25569+(-6/24)</f>
        <v>42176.757071759261</v>
      </c>
      <c r="T2" s="4">
        <f>(I2/86400)+25569+(-6/24)</f>
        <v>42207.875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9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4">
        <f t="shared" ref="S3:S66" si="4">(J3/86400)+25569+(-6/24)</f>
        <v>42766.350497685184</v>
      </c>
      <c r="T3" s="4">
        <f t="shared" ref="T3:T66" si="5">(I3/86400)+25569+(-6/24)</f>
        <v>42796.350497685184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9">
        <f t="shared" si="1"/>
        <v>15</v>
      </c>
      <c r="Q4" t="str">
        <f t="shared" si="2"/>
        <v>film &amp; video</v>
      </c>
      <c r="R4" t="str">
        <f t="shared" si="3"/>
        <v>television</v>
      </c>
      <c r="S4" s="4">
        <f t="shared" si="4"/>
        <v>42405.452349537038</v>
      </c>
      <c r="T4" s="4">
        <f t="shared" si="5"/>
        <v>42415.452349537038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9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4">
        <f t="shared" si="4"/>
        <v>41828.265127314815</v>
      </c>
      <c r="T5" s="4">
        <f t="shared" si="5"/>
        <v>41858.265127314815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9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4">
        <f t="shared" si="4"/>
        <v>42327.584247685183</v>
      </c>
      <c r="T6" s="4">
        <f t="shared" si="5"/>
        <v>42357.584247685183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9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4">
        <f t="shared" si="4"/>
        <v>42563.682951388888</v>
      </c>
      <c r="T7" s="4">
        <f t="shared" si="5"/>
        <v>42579.982638888891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9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4">
        <f t="shared" si="4"/>
        <v>41793.822337962964</v>
      </c>
      <c r="T8" s="4">
        <f t="shared" si="5"/>
        <v>41803.822337962964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4">
        <f t="shared" si="4"/>
        <v>42515.797071759254</v>
      </c>
      <c r="T9" s="4">
        <f t="shared" si="5"/>
        <v>42555.797071759254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9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4">
        <f t="shared" si="4"/>
        <v>42468.69458333333</v>
      </c>
      <c r="T10" s="4">
        <f t="shared" si="5"/>
        <v>42475.625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9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4">
        <f t="shared" si="4"/>
        <v>42446.853518518517</v>
      </c>
      <c r="T11" s="4">
        <f t="shared" si="5"/>
        <v>42476.853518518517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9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4">
        <f t="shared" si="4"/>
        <v>41779.818043981482</v>
      </c>
      <c r="T12" s="4">
        <f t="shared" si="5"/>
        <v>41814.818043981482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9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4">
        <f t="shared" si="4"/>
        <v>42572.528495370367</v>
      </c>
      <c r="T13" s="4">
        <f t="shared" si="5"/>
        <v>42603.875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9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4">
        <f t="shared" si="4"/>
        <v>41791.463252314818</v>
      </c>
      <c r="T14" s="4">
        <f t="shared" si="5"/>
        <v>41835.875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9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4">
        <f t="shared" si="4"/>
        <v>42508.427187499998</v>
      </c>
      <c r="T15" s="4">
        <f t="shared" si="5"/>
        <v>42544.602083333331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9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4">
        <f t="shared" si="4"/>
        <v>41807.77648148148</v>
      </c>
      <c r="T16" s="4">
        <f t="shared" si="5"/>
        <v>41833.332638888889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9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4">
        <f t="shared" si="4"/>
        <v>42256.141875000001</v>
      </c>
      <c r="T17" s="4">
        <f t="shared" si="5"/>
        <v>42274.593055555553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9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4">
        <f t="shared" si="4"/>
        <v>41760.546423611115</v>
      </c>
      <c r="T18" s="4">
        <f t="shared" si="5"/>
        <v>41805.979166666664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4">
        <f t="shared" si="4"/>
        <v>41917.481736111113</v>
      </c>
      <c r="T19" s="4">
        <f t="shared" si="5"/>
        <v>41947.523402777777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9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4">
        <f t="shared" si="4"/>
        <v>41869.292314814811</v>
      </c>
      <c r="T20" s="4">
        <f t="shared" si="5"/>
        <v>41899.292314814811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9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4">
        <f t="shared" si="4"/>
        <v>42175.566365740742</v>
      </c>
      <c r="T21" s="4">
        <f t="shared" si="5"/>
        <v>42205.566365740742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9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4">
        <f t="shared" si="4"/>
        <v>42200.508240740739</v>
      </c>
      <c r="T22" s="4">
        <f t="shared" si="5"/>
        <v>42260.508240740739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9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4">
        <f t="shared" si="4"/>
        <v>41878.377187500002</v>
      </c>
      <c r="T23" s="4">
        <f t="shared" si="5"/>
        <v>41908.377187500002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9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4">
        <f t="shared" si="4"/>
        <v>41989.66134259259</v>
      </c>
      <c r="T24" s="4">
        <f t="shared" si="5"/>
        <v>42005.082638888889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9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4">
        <f t="shared" si="4"/>
        <v>42097.528946759259</v>
      </c>
      <c r="T25" s="4">
        <f t="shared" si="5"/>
        <v>42124.388888888891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9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4">
        <f t="shared" si="4"/>
        <v>42229.570173611108</v>
      </c>
      <c r="T26" s="4">
        <f t="shared" si="5"/>
        <v>42262.568749999999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9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4">
        <f t="shared" si="4"/>
        <v>42317.775011574078</v>
      </c>
      <c r="T27" s="4">
        <f t="shared" si="5"/>
        <v>42377.775011574078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9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4">
        <f t="shared" si="4"/>
        <v>41828.265555555554</v>
      </c>
      <c r="T28" s="4">
        <f t="shared" si="5"/>
        <v>41868.265555555554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4">
        <f t="shared" si="4"/>
        <v>41928.914733796293</v>
      </c>
      <c r="T29" s="4">
        <f t="shared" si="5"/>
        <v>41958.956400462965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9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4">
        <f t="shared" si="4"/>
        <v>42324.71393518518</v>
      </c>
      <c r="T30" s="4">
        <f t="shared" si="5"/>
        <v>42354.71393518518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9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4">
        <f t="shared" si="4"/>
        <v>41812.42324074074</v>
      </c>
      <c r="T31" s="4">
        <f t="shared" si="5"/>
        <v>41842.42324074074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9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4">
        <f t="shared" si="4"/>
        <v>41842.042997685188</v>
      </c>
      <c r="T32" s="4">
        <f t="shared" si="5"/>
        <v>41872.042997685188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9">
        <f t="shared" si="1"/>
        <v>13</v>
      </c>
      <c r="Q33" t="str">
        <f t="shared" si="2"/>
        <v>film &amp; video</v>
      </c>
      <c r="R33" t="str">
        <f t="shared" si="3"/>
        <v>television</v>
      </c>
      <c r="S33" s="4">
        <f t="shared" si="4"/>
        <v>42376.54206018518</v>
      </c>
      <c r="T33" s="4">
        <f t="shared" si="5"/>
        <v>42394.54206018518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9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4">
        <f t="shared" si="4"/>
        <v>42461.377511574072</v>
      </c>
      <c r="T34" s="4">
        <f t="shared" si="5"/>
        <v>42502.915972222225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9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4">
        <f t="shared" si="4"/>
        <v>42286.410891203705</v>
      </c>
      <c r="T35" s="4">
        <f t="shared" si="5"/>
        <v>42316.452557870369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9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4">
        <f t="shared" si="4"/>
        <v>41841.071770833332</v>
      </c>
      <c r="T36" s="4">
        <f t="shared" si="5"/>
        <v>41856.071770833332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9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4">
        <f t="shared" si="4"/>
        <v>42098.041828703703</v>
      </c>
      <c r="T37" s="4">
        <f t="shared" si="5"/>
        <v>42121.75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9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4">
        <f t="shared" si="4"/>
        <v>42068.057002314818</v>
      </c>
      <c r="T38" s="4">
        <f t="shared" si="5"/>
        <v>42098.015335648146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4">
        <f t="shared" si="4"/>
        <v>42032.443043981482</v>
      </c>
      <c r="T39" s="4">
        <f t="shared" si="5"/>
        <v>42062.443043981482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9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4">
        <f t="shared" si="4"/>
        <v>41374.807222222225</v>
      </c>
      <c r="T40" s="4">
        <f t="shared" si="5"/>
        <v>41404.807222222225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9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4">
        <f t="shared" si="4"/>
        <v>41753.797083333331</v>
      </c>
      <c r="T41" s="4">
        <f t="shared" si="5"/>
        <v>41784.707638888889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9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4">
        <f t="shared" si="4"/>
        <v>41788.96398148148</v>
      </c>
      <c r="T42" s="4">
        <f t="shared" si="5"/>
        <v>41808.916666666664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9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4">
        <f t="shared" si="4"/>
        <v>41887.318912037037</v>
      </c>
      <c r="T43" s="4">
        <f t="shared" si="5"/>
        <v>41917.318912037037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9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4">
        <f t="shared" si="4"/>
        <v>41971.389189814814</v>
      </c>
      <c r="T44" s="4">
        <f t="shared" si="5"/>
        <v>42001.389189814814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9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4">
        <f t="shared" si="4"/>
        <v>41802.540347222224</v>
      </c>
      <c r="T45" s="4">
        <f t="shared" si="5"/>
        <v>41832.75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9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4">
        <f t="shared" si="4"/>
        <v>41873.848807870367</v>
      </c>
      <c r="T46" s="4">
        <f t="shared" si="5"/>
        <v>41918.848807870367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9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4">
        <f t="shared" si="4"/>
        <v>42457.373923611114</v>
      </c>
      <c r="T47" s="4">
        <f t="shared" si="5"/>
        <v>42487.373923611114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9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4">
        <f t="shared" si="4"/>
        <v>42323.71497685185</v>
      </c>
      <c r="T48" s="4">
        <f t="shared" si="5"/>
        <v>42353.71497685185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4">
        <f t="shared" si="4"/>
        <v>41932.569525462961</v>
      </c>
      <c r="T49" s="4">
        <f t="shared" si="5"/>
        <v>41992.611192129625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9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4">
        <f t="shared" si="4"/>
        <v>42033.266898148147</v>
      </c>
      <c r="T50" s="4">
        <f t="shared" si="5"/>
        <v>42064.25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9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4">
        <f t="shared" si="4"/>
        <v>42270.926446759258</v>
      </c>
      <c r="T51" s="4">
        <f t="shared" si="5"/>
        <v>42300.926446759258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9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4">
        <f t="shared" si="4"/>
        <v>41995.502986111111</v>
      </c>
      <c r="T52" s="4">
        <f t="shared" si="5"/>
        <v>42034.458333333328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9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4">
        <f t="shared" si="4"/>
        <v>42196.678668981476</v>
      </c>
      <c r="T53" s="4">
        <f t="shared" si="5"/>
        <v>42226.678668981476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9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4">
        <f t="shared" si="4"/>
        <v>41807.451921296299</v>
      </c>
      <c r="T54" s="4">
        <f t="shared" si="5"/>
        <v>41837.451921296299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9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4">
        <f t="shared" si="4"/>
        <v>41719.299131944441</v>
      </c>
      <c r="T55" s="4">
        <f t="shared" si="5"/>
        <v>41733.666666666664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9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4">
        <f t="shared" si="4"/>
        <v>42333.463206018518</v>
      </c>
      <c r="T56" s="4">
        <f t="shared" si="5"/>
        <v>42363.463206018518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9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4">
        <f t="shared" si="4"/>
        <v>42496.718935185185</v>
      </c>
      <c r="T57" s="4">
        <f t="shared" si="5"/>
        <v>42517.718935185185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9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4">
        <f t="shared" si="4"/>
        <v>42149.298888888894</v>
      </c>
      <c r="T58" s="4">
        <f t="shared" si="5"/>
        <v>42163.416666666672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4">
        <f t="shared" si="4"/>
        <v>42089.58289351852</v>
      </c>
      <c r="T59" s="4">
        <f t="shared" si="5"/>
        <v>42119.58289351852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9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4">
        <f t="shared" si="4"/>
        <v>41932.495046296295</v>
      </c>
      <c r="T60" s="4">
        <f t="shared" si="5"/>
        <v>41962.536712962959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9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4">
        <f t="shared" si="4"/>
        <v>42229.985833333332</v>
      </c>
      <c r="T61" s="4">
        <f t="shared" si="5"/>
        <v>42261.625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9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4">
        <f t="shared" si="4"/>
        <v>41701.651817129634</v>
      </c>
      <c r="T62" s="4">
        <f t="shared" si="5"/>
        <v>41720.75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9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4">
        <f t="shared" si="4"/>
        <v>41409.564317129625</v>
      </c>
      <c r="T63" s="4">
        <f t="shared" si="5"/>
        <v>41431.564317129625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9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4">
        <f t="shared" si="4"/>
        <v>41311.549513888887</v>
      </c>
      <c r="T64" s="4">
        <f t="shared" si="5"/>
        <v>41336.549513888887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9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4">
        <f t="shared" si="4"/>
        <v>41612.662187499998</v>
      </c>
      <c r="T65" s="4">
        <f t="shared" si="5"/>
        <v>41635.957638888889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9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4">
        <f t="shared" si="4"/>
        <v>41432.76829861111</v>
      </c>
      <c r="T66" s="4">
        <f t="shared" si="5"/>
        <v>41462.76829861111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9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4">
        <f t="shared" ref="S67:S130" si="10">(J67/86400)+25569+(-6/24)</f>
        <v>41835.571226851855</v>
      </c>
      <c r="T67" s="4">
        <f t="shared" ref="T67:T130" si="11">(I67/86400)+25569+(-6/24)</f>
        <v>41861.999305555553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9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4">
        <f t="shared" si="10"/>
        <v>42539.599768518514</v>
      </c>
      <c r="T68" s="4">
        <f t="shared" si="11"/>
        <v>42569.599768518514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9">
        <f t="shared" si="7"/>
        <v>116.25</v>
      </c>
      <c r="Q69" t="str">
        <f t="shared" si="8"/>
        <v>film &amp; video</v>
      </c>
      <c r="R69" t="str">
        <f t="shared" si="9"/>
        <v>shorts</v>
      </c>
      <c r="S69" s="4">
        <f t="shared" si="10"/>
        <v>41075.333379629628</v>
      </c>
      <c r="T69" s="4">
        <f t="shared" si="11"/>
        <v>41105.333379629628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9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4">
        <f t="shared" si="10"/>
        <v>41663.319340277776</v>
      </c>
      <c r="T70" s="4">
        <f t="shared" si="11"/>
        <v>41693.319340277776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9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4">
        <f t="shared" si="10"/>
        <v>40785.937789351854</v>
      </c>
      <c r="T71" s="4">
        <f t="shared" si="11"/>
        <v>40818.040972222225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9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4">
        <f t="shared" si="10"/>
        <v>40730.646354166667</v>
      </c>
      <c r="T72" s="4">
        <f t="shared" si="11"/>
        <v>40790.646354166667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9">
        <f t="shared" si="7"/>
        <v>69.71875</v>
      </c>
      <c r="Q73" t="str">
        <f t="shared" si="8"/>
        <v>film &amp; video</v>
      </c>
      <c r="R73" t="str">
        <f t="shared" si="9"/>
        <v>shorts</v>
      </c>
      <c r="S73" s="4">
        <f t="shared" si="10"/>
        <v>40997.021493055552</v>
      </c>
      <c r="T73" s="4">
        <f t="shared" si="11"/>
        <v>41057.021493055552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9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4">
        <f t="shared" si="10"/>
        <v>41207.760196759264</v>
      </c>
      <c r="T74" s="4">
        <f t="shared" si="11"/>
        <v>41227.75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9">
        <f t="shared" si="7"/>
        <v>50</v>
      </c>
      <c r="Q75" t="str">
        <f t="shared" si="8"/>
        <v>film &amp; video</v>
      </c>
      <c r="R75" t="str">
        <f t="shared" si="9"/>
        <v>shorts</v>
      </c>
      <c r="S75" s="4">
        <f t="shared" si="10"/>
        <v>40587.50675925926</v>
      </c>
      <c r="T75" s="4">
        <f t="shared" si="11"/>
        <v>40665.915972222225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9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4">
        <f t="shared" si="10"/>
        <v>42360.237210648149</v>
      </c>
      <c r="T76" s="4">
        <f t="shared" si="11"/>
        <v>42390.237210648149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9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4">
        <f t="shared" si="10"/>
        <v>41356.959166666667</v>
      </c>
      <c r="T77" s="4">
        <f t="shared" si="11"/>
        <v>41386.959166666667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9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4">
        <f t="shared" si="10"/>
        <v>40844.441643518519</v>
      </c>
      <c r="T78" s="4">
        <f t="shared" si="11"/>
        <v>40904.483310185184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4">
        <f t="shared" si="10"/>
        <v>40996.894872685181</v>
      </c>
      <c r="T79" s="4">
        <f t="shared" si="11"/>
        <v>41049.874305555553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9">
        <f t="shared" si="7"/>
        <v>38.6</v>
      </c>
      <c r="Q80" t="str">
        <f t="shared" si="8"/>
        <v>film &amp; video</v>
      </c>
      <c r="R80" t="str">
        <f t="shared" si="9"/>
        <v>shorts</v>
      </c>
      <c r="S80" s="4">
        <f t="shared" si="10"/>
        <v>42604.480567129634</v>
      </c>
      <c r="T80" s="4">
        <f t="shared" si="11"/>
        <v>42614.480567129634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9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4">
        <f t="shared" si="10"/>
        <v>41724.526539351849</v>
      </c>
      <c r="T81" s="4">
        <f t="shared" si="11"/>
        <v>41754.526539351849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9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4">
        <f t="shared" si="10"/>
        <v>41582.833981481483</v>
      </c>
      <c r="T82" s="4">
        <f t="shared" si="11"/>
        <v>41617.833981481483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9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4">
        <f t="shared" si="10"/>
        <v>41099.908877314811</v>
      </c>
      <c r="T83" s="4">
        <f t="shared" si="11"/>
        <v>41103.876388888893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9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4">
        <f t="shared" si="10"/>
        <v>40795.570150462961</v>
      </c>
      <c r="T84" s="4">
        <f t="shared" si="11"/>
        <v>40825.570150462961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9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4">
        <f t="shared" si="10"/>
        <v>42042.365613425922</v>
      </c>
      <c r="T85" s="4">
        <f t="shared" si="11"/>
        <v>42057.229166666672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9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4">
        <f t="shared" si="10"/>
        <v>40648.507939814815</v>
      </c>
      <c r="T86" s="4">
        <f t="shared" si="11"/>
        <v>40678.507939814815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9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4">
        <f t="shared" si="10"/>
        <v>40778.875428240739</v>
      </c>
      <c r="T87" s="4">
        <f t="shared" si="11"/>
        <v>40808.875428240739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9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4">
        <f t="shared" si="10"/>
        <v>42291.306076388893</v>
      </c>
      <c r="T88" s="4">
        <f t="shared" si="11"/>
        <v>42365.34774305555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9">
        <f t="shared" si="7"/>
        <v>104.6</v>
      </c>
      <c r="Q89" t="str">
        <f t="shared" si="8"/>
        <v>film &amp; video</v>
      </c>
      <c r="R89" t="str">
        <f t="shared" si="9"/>
        <v>shorts</v>
      </c>
      <c r="S89" s="4">
        <f t="shared" si="10"/>
        <v>40322.289386574077</v>
      </c>
      <c r="T89" s="4">
        <f t="shared" si="11"/>
        <v>40331.820138888885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9">
        <f t="shared" si="7"/>
        <v>60</v>
      </c>
      <c r="Q90" t="str">
        <f t="shared" si="8"/>
        <v>film &amp; video</v>
      </c>
      <c r="R90" t="str">
        <f t="shared" si="9"/>
        <v>shorts</v>
      </c>
      <c r="S90" s="4">
        <f t="shared" si="10"/>
        <v>41786.40892361111</v>
      </c>
      <c r="T90" s="4">
        <f t="shared" si="11"/>
        <v>41812.40892361111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9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4">
        <f t="shared" si="10"/>
        <v>41402.502222222218</v>
      </c>
      <c r="T91" s="4">
        <f t="shared" si="11"/>
        <v>41427.502222222218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9">
        <f t="shared" si="7"/>
        <v>31.375</v>
      </c>
      <c r="Q92" t="str">
        <f t="shared" si="8"/>
        <v>film &amp; video</v>
      </c>
      <c r="R92" t="str">
        <f t="shared" si="9"/>
        <v>shorts</v>
      </c>
      <c r="S92" s="4">
        <f t="shared" si="10"/>
        <v>40706.047442129631</v>
      </c>
      <c r="T92" s="4">
        <f t="shared" si="11"/>
        <v>40736.047442129631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9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4">
        <f t="shared" si="10"/>
        <v>40619.152361111112</v>
      </c>
      <c r="T93" s="4">
        <f t="shared" si="11"/>
        <v>40680.152361111112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9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4">
        <f t="shared" si="10"/>
        <v>42720.948877314819</v>
      </c>
      <c r="T94" s="4">
        <f t="shared" si="11"/>
        <v>42767.083333333328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9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4">
        <f t="shared" si="10"/>
        <v>41065.608067129629</v>
      </c>
      <c r="T95" s="4">
        <f t="shared" si="11"/>
        <v>41093.625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9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4">
        <f t="shared" si="10"/>
        <v>41716.467847222222</v>
      </c>
      <c r="T96" s="4">
        <f t="shared" si="11"/>
        <v>41736.467847222222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9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4">
        <f t="shared" si="10"/>
        <v>40934.755104166667</v>
      </c>
      <c r="T97" s="4">
        <f t="shared" si="11"/>
        <v>40964.755104166667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9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4">
        <f t="shared" si="10"/>
        <v>40324.412511574075</v>
      </c>
      <c r="T98" s="4">
        <f t="shared" si="11"/>
        <v>40390.875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9">
        <f t="shared" si="7"/>
        <v>53.125</v>
      </c>
      <c r="Q99" t="str">
        <f t="shared" si="8"/>
        <v>film &amp; video</v>
      </c>
      <c r="R99" t="str">
        <f t="shared" si="9"/>
        <v>shorts</v>
      </c>
      <c r="S99" s="4">
        <f t="shared" si="10"/>
        <v>40705.885208333333</v>
      </c>
      <c r="T99" s="4">
        <f t="shared" si="11"/>
        <v>40735.885208333333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9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4">
        <f t="shared" si="10"/>
        <v>41214.544837962967</v>
      </c>
      <c r="T100" s="4">
        <f t="shared" si="11"/>
        <v>41250.729166666664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9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4">
        <f t="shared" si="10"/>
        <v>41631.652766203704</v>
      </c>
      <c r="T101" s="4">
        <f t="shared" si="11"/>
        <v>41661.652766203704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9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4">
        <f t="shared" si="10"/>
        <v>41197.503310185188</v>
      </c>
      <c r="T102" s="4">
        <f t="shared" si="11"/>
        <v>41217.544976851852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9">
        <f t="shared" si="7"/>
        <v>100</v>
      </c>
      <c r="Q103" t="str">
        <f t="shared" si="8"/>
        <v>film &amp; video</v>
      </c>
      <c r="R103" t="str">
        <f t="shared" si="9"/>
        <v>shorts</v>
      </c>
      <c r="S103" s="4">
        <f t="shared" si="10"/>
        <v>41274.526736111111</v>
      </c>
      <c r="T103" s="4">
        <f t="shared" si="11"/>
        <v>41298.526736111111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9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4">
        <f t="shared" si="10"/>
        <v>40504.881168981483</v>
      </c>
      <c r="T104" s="4">
        <f t="shared" si="11"/>
        <v>40534.881168981483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9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4">
        <f t="shared" si="10"/>
        <v>41682.555902777778</v>
      </c>
      <c r="T105" s="4">
        <f t="shared" si="11"/>
        <v>41705.555902777778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9">
        <f t="shared" si="7"/>
        <v>60</v>
      </c>
      <c r="Q106" t="str">
        <f t="shared" si="8"/>
        <v>film &amp; video</v>
      </c>
      <c r="R106" t="str">
        <f t="shared" si="9"/>
        <v>shorts</v>
      </c>
      <c r="S106" s="4">
        <f t="shared" si="10"/>
        <v>40612.445208333331</v>
      </c>
      <c r="T106" s="4">
        <f t="shared" si="11"/>
        <v>40635.791666666664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9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4">
        <f t="shared" si="10"/>
        <v>42485.474768518514</v>
      </c>
      <c r="T107" s="4">
        <f t="shared" si="11"/>
        <v>42503.75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9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4">
        <f t="shared" si="10"/>
        <v>40987.526631944442</v>
      </c>
      <c r="T108" s="4">
        <f t="shared" si="11"/>
        <v>41001.526631944442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4">
        <f t="shared" si="10"/>
        <v>40635.732488425929</v>
      </c>
      <c r="T109" s="4">
        <f t="shared" si="11"/>
        <v>40657.732488425929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9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4">
        <f t="shared" si="10"/>
        <v>41365.363078703704</v>
      </c>
      <c r="T110" s="4">
        <f t="shared" si="11"/>
        <v>41425.363078703704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9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4">
        <f t="shared" si="10"/>
        <v>40569.775810185187</v>
      </c>
      <c r="T111" s="4">
        <f t="shared" si="11"/>
        <v>40599.775810185187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9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4">
        <f t="shared" si="10"/>
        <v>41557.699687500004</v>
      </c>
      <c r="T112" s="4">
        <f t="shared" si="11"/>
        <v>41591.999305555553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9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4">
        <f t="shared" si="10"/>
        <v>42125.083182870367</v>
      </c>
      <c r="T113" s="4">
        <f t="shared" si="11"/>
        <v>42155.083182870367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9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4">
        <f t="shared" si="10"/>
        <v>41717.793032407411</v>
      </c>
      <c r="T114" s="4">
        <f t="shared" si="11"/>
        <v>41741.833333333336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9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4">
        <f t="shared" si="10"/>
        <v>40753.508425925924</v>
      </c>
      <c r="T115" s="4">
        <f t="shared" si="11"/>
        <v>40761.375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9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4">
        <f t="shared" si="10"/>
        <v>40861.02416666667</v>
      </c>
      <c r="T116" s="4">
        <f t="shared" si="11"/>
        <v>40921.02416666667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9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4">
        <f t="shared" si="10"/>
        <v>40918.488935185189</v>
      </c>
      <c r="T117" s="4">
        <f t="shared" si="11"/>
        <v>40943.488935185189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9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4">
        <f t="shared" si="10"/>
        <v>40595.247164351851</v>
      </c>
      <c r="T118" s="4">
        <f t="shared" si="11"/>
        <v>40641.205497685187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4">
        <f t="shared" si="10"/>
        <v>40248.584999999999</v>
      </c>
      <c r="T119" s="4">
        <f t="shared" si="11"/>
        <v>40338.541666666664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9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4">
        <f t="shared" si="10"/>
        <v>40722.803657407407</v>
      </c>
      <c r="T120" s="4">
        <f t="shared" si="11"/>
        <v>40752.803657407407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9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4">
        <f t="shared" si="10"/>
        <v>40738.819282407407</v>
      </c>
      <c r="T121" s="4">
        <f t="shared" si="11"/>
        <v>40768.708333333336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9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4">
        <f t="shared" si="10"/>
        <v>42615.799849537041</v>
      </c>
      <c r="T122" s="4">
        <f t="shared" si="11"/>
        <v>42645.799849537041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9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4">
        <f t="shared" si="10"/>
        <v>42096.454976851848</v>
      </c>
      <c r="T123" s="4">
        <f t="shared" si="11"/>
        <v>42112.177777777775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9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4">
        <f t="shared" si="10"/>
        <v>42593.181793981479</v>
      </c>
      <c r="T124" s="4">
        <f t="shared" si="11"/>
        <v>42653.181793981479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9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4">
        <f t="shared" si="10"/>
        <v>41904.531990740739</v>
      </c>
      <c r="T125" s="4">
        <f t="shared" si="11"/>
        <v>41940.666666666664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9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4">
        <f t="shared" si="10"/>
        <v>42114.678726851853</v>
      </c>
      <c r="T126" s="4">
        <f t="shared" si="11"/>
        <v>42139.678726851853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9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4">
        <f t="shared" si="10"/>
        <v>42709.743981481486</v>
      </c>
      <c r="T127" s="4">
        <f t="shared" si="11"/>
        <v>42769.743981481486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9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4">
        <f t="shared" si="10"/>
        <v>42135.339548611111</v>
      </c>
      <c r="T128" s="4">
        <f t="shared" si="11"/>
        <v>42165.833333333328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4">
        <f t="shared" si="10"/>
        <v>42067.37431712963</v>
      </c>
      <c r="T129" s="4">
        <f t="shared" si="11"/>
        <v>42097.332650462966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9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4">
        <f t="shared" si="10"/>
        <v>42627.97792824074</v>
      </c>
      <c r="T130" s="4">
        <f t="shared" si="11"/>
        <v>42662.97792824074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9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4">
        <f t="shared" ref="S131:S194" si="16">(J131/86400)+25569+(-6/24)</f>
        <v>41882.687303240738</v>
      </c>
      <c r="T131" s="4">
        <f t="shared" ref="T131:T194" si="17">(I131/86400)+25569+(-6/24)</f>
        <v>41942.687303240738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9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4">
        <f t="shared" si="16"/>
        <v>41778.66541666667</v>
      </c>
      <c r="T132" s="4">
        <f t="shared" si="17"/>
        <v>41806.594444444447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9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4">
        <f t="shared" si="16"/>
        <v>42541.587511574078</v>
      </c>
      <c r="T133" s="4">
        <f t="shared" si="17"/>
        <v>42556.75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9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4">
        <f t="shared" si="16"/>
        <v>41905.562581018516</v>
      </c>
      <c r="T134" s="4">
        <f t="shared" si="17"/>
        <v>41950.604247685187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9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4">
        <f t="shared" si="16"/>
        <v>42491.55768518518</v>
      </c>
      <c r="T135" s="4">
        <f t="shared" si="17"/>
        <v>42521.479861111111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9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4">
        <f t="shared" si="16"/>
        <v>42221.659930555557</v>
      </c>
      <c r="T136" s="4">
        <f t="shared" si="17"/>
        <v>42251.458333333328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9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4">
        <f t="shared" si="16"/>
        <v>41788.131909722222</v>
      </c>
      <c r="T137" s="4">
        <f t="shared" si="17"/>
        <v>41821.541666666664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9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4">
        <f t="shared" si="16"/>
        <v>42096.160115740742</v>
      </c>
      <c r="T138" s="4">
        <f t="shared" si="17"/>
        <v>42140.177777777775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4">
        <f t="shared" si="16"/>
        <v>42239.323993055557</v>
      </c>
      <c r="T139" s="4">
        <f t="shared" si="17"/>
        <v>42289.323993055557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9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4">
        <f t="shared" si="16"/>
        <v>42186.007418981477</v>
      </c>
      <c r="T140" s="4">
        <f t="shared" si="17"/>
        <v>42216.957638888889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9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4">
        <f t="shared" si="16"/>
        <v>42187.670972222222</v>
      </c>
      <c r="T141" s="4">
        <f t="shared" si="17"/>
        <v>42197.670972222222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9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4">
        <f t="shared" si="16"/>
        <v>42052.948287037041</v>
      </c>
      <c r="T142" s="4">
        <f t="shared" si="17"/>
        <v>42082.90662037037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9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4">
        <f t="shared" si="16"/>
        <v>42109.903043981481</v>
      </c>
      <c r="T143" s="4">
        <f t="shared" si="17"/>
        <v>42154.903043981481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9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4">
        <f t="shared" si="16"/>
        <v>41938.643263888887</v>
      </c>
      <c r="T144" s="4">
        <f t="shared" si="17"/>
        <v>41959.684930555552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9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4">
        <f t="shared" si="16"/>
        <v>42558.814143518517</v>
      </c>
      <c r="T145" s="4">
        <f t="shared" si="17"/>
        <v>42615.996527777781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9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4">
        <f t="shared" si="16"/>
        <v>42047.512407407412</v>
      </c>
      <c r="T146" s="4">
        <f t="shared" si="17"/>
        <v>42107.47074074074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9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4">
        <f t="shared" si="16"/>
        <v>42200.292268518519</v>
      </c>
      <c r="T147" s="4">
        <f t="shared" si="17"/>
        <v>42227.292268518519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9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4">
        <f t="shared" si="16"/>
        <v>42692.766180555554</v>
      </c>
      <c r="T148" s="4">
        <f t="shared" si="17"/>
        <v>42752.766180555554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4">
        <f t="shared" si="16"/>
        <v>41969.517824074079</v>
      </c>
      <c r="T149" s="4">
        <f t="shared" si="17"/>
        <v>42012.512499999997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9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4">
        <f t="shared" si="16"/>
        <v>42397.031666666662</v>
      </c>
      <c r="T150" s="4">
        <f t="shared" si="17"/>
        <v>42427.031666666662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9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4">
        <f t="shared" si="16"/>
        <v>41967.922106481477</v>
      </c>
      <c r="T151" s="4">
        <f t="shared" si="17"/>
        <v>41998.083333333328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9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4">
        <f t="shared" si="16"/>
        <v>42089.911828703705</v>
      </c>
      <c r="T152" s="4">
        <f t="shared" si="17"/>
        <v>42149.911828703705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9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4">
        <f t="shared" si="16"/>
        <v>42113.300821759258</v>
      </c>
      <c r="T153" s="4">
        <f t="shared" si="17"/>
        <v>42173.300821759258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9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4">
        <f t="shared" si="16"/>
        <v>41874.827546296292</v>
      </c>
      <c r="T154" s="4">
        <f t="shared" si="17"/>
        <v>41904.827546296292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9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4">
        <f t="shared" si="16"/>
        <v>41933.336157407408</v>
      </c>
      <c r="T155" s="4">
        <f t="shared" si="17"/>
        <v>41975.377824074079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9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4">
        <f t="shared" si="16"/>
        <v>42115.297395833331</v>
      </c>
      <c r="T156" s="4">
        <f t="shared" si="17"/>
        <v>42158.297395833331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9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4">
        <f t="shared" si="16"/>
        <v>42168.309432870374</v>
      </c>
      <c r="T157" s="4">
        <f t="shared" si="17"/>
        <v>42208.309432870374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9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4">
        <f t="shared" si="16"/>
        <v>41793.874953703707</v>
      </c>
      <c r="T158" s="4">
        <f t="shared" si="17"/>
        <v>41853.874953703707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4">
        <f t="shared" si="16"/>
        <v>42396.661712962959</v>
      </c>
      <c r="T159" s="4">
        <f t="shared" si="17"/>
        <v>42426.661712962959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9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4">
        <f t="shared" si="16"/>
        <v>41903.82671296296</v>
      </c>
      <c r="T160" s="4">
        <f t="shared" si="17"/>
        <v>41933.82671296296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9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4">
        <f t="shared" si="16"/>
        <v>42514.184548611112</v>
      </c>
      <c r="T161" s="4">
        <f t="shared" si="17"/>
        <v>42554.184548611112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9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4">
        <f t="shared" si="16"/>
        <v>42171.663090277776</v>
      </c>
      <c r="T162" s="4">
        <f t="shared" si="17"/>
        <v>42231.663090277776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9">
        <f t="shared" si="13"/>
        <v>5</v>
      </c>
      <c r="Q163" t="str">
        <f t="shared" si="14"/>
        <v>film &amp; video</v>
      </c>
      <c r="R163" t="str">
        <f t="shared" si="15"/>
        <v>drama</v>
      </c>
      <c r="S163" s="4">
        <f t="shared" si="16"/>
        <v>41792.437442129631</v>
      </c>
      <c r="T163" s="4">
        <f t="shared" si="17"/>
        <v>41822.437442129631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9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4">
        <f t="shared" si="16"/>
        <v>41834.876805555556</v>
      </c>
      <c r="T164" s="4">
        <f t="shared" si="17"/>
        <v>41867.737500000003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9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4">
        <f t="shared" si="16"/>
        <v>42243.711273148147</v>
      </c>
      <c r="T165" s="4">
        <f t="shared" si="17"/>
        <v>42277.75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9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4">
        <f t="shared" si="16"/>
        <v>41841.512743055559</v>
      </c>
      <c r="T166" s="4">
        <f t="shared" si="17"/>
        <v>41901.512743055559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9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4">
        <f t="shared" si="16"/>
        <v>42351.408842592587</v>
      </c>
      <c r="T167" s="4">
        <f t="shared" si="17"/>
        <v>42381.408842592587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9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4">
        <f t="shared" si="16"/>
        <v>42720.825949074075</v>
      </c>
      <c r="T168" s="4">
        <f t="shared" si="17"/>
        <v>42750.825949074075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4">
        <f t="shared" si="16"/>
        <v>42160.677488425921</v>
      </c>
      <c r="T169" s="4">
        <f t="shared" si="17"/>
        <v>42220.677488425921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9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4">
        <f t="shared" si="16"/>
        <v>42052.58530092593</v>
      </c>
      <c r="T170" s="4">
        <f t="shared" si="17"/>
        <v>42082.543634259258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9">
        <f t="shared" si="13"/>
        <v>56</v>
      </c>
      <c r="Q171" t="str">
        <f t="shared" si="14"/>
        <v>film &amp; video</v>
      </c>
      <c r="R171" t="str">
        <f t="shared" si="15"/>
        <v>drama</v>
      </c>
      <c r="S171" s="4">
        <f t="shared" si="16"/>
        <v>41900.255312499998</v>
      </c>
      <c r="T171" s="4">
        <f t="shared" si="17"/>
        <v>41930.255312499998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9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4">
        <f t="shared" si="16"/>
        <v>42216.727812500001</v>
      </c>
      <c r="T172" s="4">
        <f t="shared" si="17"/>
        <v>42245.977777777778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9">
        <f t="shared" si="13"/>
        <v>1</v>
      </c>
      <c r="Q173" t="str">
        <f t="shared" si="14"/>
        <v>film &amp; video</v>
      </c>
      <c r="R173" t="str">
        <f t="shared" si="15"/>
        <v>drama</v>
      </c>
      <c r="S173" s="4">
        <f t="shared" si="16"/>
        <v>42533.930717592593</v>
      </c>
      <c r="T173" s="4">
        <f t="shared" si="17"/>
        <v>42593.930717592593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9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4">
        <f t="shared" si="16"/>
        <v>42047.144942129627</v>
      </c>
      <c r="T174" s="4">
        <f t="shared" si="17"/>
        <v>42082.103275462963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9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4">
        <f t="shared" si="16"/>
        <v>42033.323009259257</v>
      </c>
      <c r="T175" s="4">
        <f t="shared" si="17"/>
        <v>42063.323009259257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9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4">
        <f t="shared" si="16"/>
        <v>42072.508981481486</v>
      </c>
      <c r="T176" s="4">
        <f t="shared" si="17"/>
        <v>42132.508981481486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9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4">
        <f t="shared" si="16"/>
        <v>41855.527905092589</v>
      </c>
      <c r="T177" s="4">
        <f t="shared" si="17"/>
        <v>41880.527905092589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9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4">
        <f t="shared" si="16"/>
        <v>42191.574062500003</v>
      </c>
      <c r="T178" s="4">
        <f t="shared" si="17"/>
        <v>42221.574062500003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4">
        <f t="shared" si="16"/>
        <v>42069.797754629632</v>
      </c>
      <c r="T179" s="4">
        <f t="shared" si="17"/>
        <v>42086.75608796296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9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4">
        <f t="shared" si="16"/>
        <v>42304.705381944441</v>
      </c>
      <c r="T180" s="4">
        <f t="shared" si="17"/>
        <v>42334.747048611112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9">
        <f t="shared" si="13"/>
        <v>100</v>
      </c>
      <c r="Q181" t="str">
        <f t="shared" si="14"/>
        <v>film &amp; video</v>
      </c>
      <c r="R181" t="str">
        <f t="shared" si="15"/>
        <v>drama</v>
      </c>
      <c r="S181" s="4">
        <f t="shared" si="16"/>
        <v>42402.830497685187</v>
      </c>
      <c r="T181" s="4">
        <f t="shared" si="17"/>
        <v>42432.830497685187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9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4">
        <f t="shared" si="16"/>
        <v>42067.741238425922</v>
      </c>
      <c r="T182" s="4">
        <f t="shared" si="17"/>
        <v>42107.541666666672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9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4">
        <f t="shared" si="16"/>
        <v>42147.491840277777</v>
      </c>
      <c r="T183" s="4">
        <f t="shared" si="17"/>
        <v>42177.491840277777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9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4">
        <f t="shared" si="16"/>
        <v>42711.761944444443</v>
      </c>
      <c r="T184" s="4">
        <f t="shared" si="17"/>
        <v>42741.761944444443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9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4">
        <f t="shared" si="16"/>
        <v>41939.560300925928</v>
      </c>
      <c r="T185" s="4">
        <f t="shared" si="17"/>
        <v>41969.601967592593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9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4">
        <f t="shared" si="16"/>
        <v>41825.541226851856</v>
      </c>
      <c r="T186" s="4">
        <f t="shared" si="17"/>
        <v>41882.915972222225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9">
        <f t="shared" si="13"/>
        <v>220</v>
      </c>
      <c r="Q187" t="str">
        <f t="shared" si="14"/>
        <v>film &amp; video</v>
      </c>
      <c r="R187" t="str">
        <f t="shared" si="15"/>
        <v>drama</v>
      </c>
      <c r="S187" s="4">
        <f t="shared" si="16"/>
        <v>42570.66133101852</v>
      </c>
      <c r="T187" s="4">
        <f t="shared" si="17"/>
        <v>42600.66133101852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9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4">
        <f t="shared" si="16"/>
        <v>42767.562893518523</v>
      </c>
      <c r="T188" s="4">
        <f t="shared" si="17"/>
        <v>42797.583333333328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4">
        <f t="shared" si="16"/>
        <v>42181.984456018516</v>
      </c>
      <c r="T189" s="4">
        <f t="shared" si="17"/>
        <v>42206.040972222225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9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4">
        <f t="shared" si="16"/>
        <v>41856.93304398148</v>
      </c>
      <c r="T190" s="4">
        <f t="shared" si="17"/>
        <v>41886.93304398148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9">
        <f t="shared" si="13"/>
        <v>69</v>
      </c>
      <c r="Q191" t="str">
        <f t="shared" si="14"/>
        <v>film &amp; video</v>
      </c>
      <c r="R191" t="str">
        <f t="shared" si="15"/>
        <v>drama</v>
      </c>
      <c r="S191" s="4">
        <f t="shared" si="16"/>
        <v>42556.440706018519</v>
      </c>
      <c r="T191" s="4">
        <f t="shared" si="17"/>
        <v>42616.440706018519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9">
        <f t="shared" si="13"/>
        <v>50</v>
      </c>
      <c r="Q192" t="str">
        <f t="shared" si="14"/>
        <v>film &amp; video</v>
      </c>
      <c r="R192" t="str">
        <f t="shared" si="15"/>
        <v>drama</v>
      </c>
      <c r="S192" s="4">
        <f t="shared" si="16"/>
        <v>42527.400995370372</v>
      </c>
      <c r="T192" s="4">
        <f t="shared" si="17"/>
        <v>42537.400995370372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9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4">
        <f t="shared" si="16"/>
        <v>42239.191412037035</v>
      </c>
      <c r="T193" s="4">
        <f t="shared" si="17"/>
        <v>42279.191412037035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9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4">
        <f t="shared" si="16"/>
        <v>41899.542037037041</v>
      </c>
      <c r="T194" s="4">
        <f t="shared" si="17"/>
        <v>41929.542037037041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9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4">
        <f t="shared" ref="S195:S258" si="22">(J195/86400)+25569+(-6/24)</f>
        <v>41911.684791666667</v>
      </c>
      <c r="T195" s="4">
        <f t="shared" ref="T195:T258" si="23">(I195/86400)+25569+(-6/24)</f>
        <v>41971.726458333331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9">
        <f t="shared" si="19"/>
        <v>1</v>
      </c>
      <c r="Q196" t="str">
        <f t="shared" si="20"/>
        <v>film &amp; video</v>
      </c>
      <c r="R196" t="str">
        <f t="shared" si="21"/>
        <v>drama</v>
      </c>
      <c r="S196" s="4">
        <f t="shared" si="22"/>
        <v>42375.746886574074</v>
      </c>
      <c r="T196" s="4">
        <f t="shared" si="23"/>
        <v>42435.746886574074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9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4">
        <f t="shared" si="22"/>
        <v>42135.42050925926</v>
      </c>
      <c r="T197" s="4">
        <f t="shared" si="23"/>
        <v>42195.42050925926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9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4">
        <f t="shared" si="22"/>
        <v>42259.292800925927</v>
      </c>
      <c r="T198" s="4">
        <f t="shared" si="23"/>
        <v>42287.625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4">
        <f t="shared" si="22"/>
        <v>42741.598379629635</v>
      </c>
      <c r="T199" s="4">
        <f t="shared" si="23"/>
        <v>42783.625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9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4">
        <f t="shared" si="22"/>
        <v>41887.133356481485</v>
      </c>
      <c r="T200" s="4">
        <f t="shared" si="23"/>
        <v>41917.133356481485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9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4">
        <f t="shared" si="22"/>
        <v>42583.873865740738</v>
      </c>
      <c r="T201" s="4">
        <f t="shared" si="23"/>
        <v>42613.873865740738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9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4">
        <f t="shared" si="22"/>
        <v>41866.833368055552</v>
      </c>
      <c r="T202" s="4">
        <f t="shared" si="23"/>
        <v>41896.833368055552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9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4">
        <f t="shared" si="22"/>
        <v>42023.568622685183</v>
      </c>
      <c r="T203" s="4">
        <f t="shared" si="23"/>
        <v>42043.568622685183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9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4">
        <f t="shared" si="22"/>
        <v>42255.677824074075</v>
      </c>
      <c r="T204" s="4">
        <f t="shared" si="23"/>
        <v>42285.624305555553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9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4">
        <f t="shared" si="22"/>
        <v>41973.597962962958</v>
      </c>
      <c r="T205" s="4">
        <f t="shared" si="23"/>
        <v>42033.597962962958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9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4">
        <f t="shared" si="22"/>
        <v>42556.333368055552</v>
      </c>
      <c r="T206" s="4">
        <f t="shared" si="23"/>
        <v>42586.333368055552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9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4">
        <f t="shared" si="22"/>
        <v>42248.382199074069</v>
      </c>
      <c r="T207" s="4">
        <f t="shared" si="23"/>
        <v>42283.382199074069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9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4">
        <f t="shared" si="22"/>
        <v>42566.754432870366</v>
      </c>
      <c r="T208" s="4">
        <f t="shared" si="23"/>
        <v>42587.754432870366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4">
        <f t="shared" si="22"/>
        <v>41977.947199074071</v>
      </c>
      <c r="T209" s="4">
        <f t="shared" si="23"/>
        <v>42007.947199074071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9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4">
        <f t="shared" si="22"/>
        <v>41959.119988425926</v>
      </c>
      <c r="T210" s="4">
        <f t="shared" si="23"/>
        <v>41989.119988425926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9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4">
        <f t="shared" si="22"/>
        <v>42165.672858796301</v>
      </c>
      <c r="T211" s="4">
        <f t="shared" si="23"/>
        <v>42195.672858796301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9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4">
        <f t="shared" si="22"/>
        <v>42248.814722222218</v>
      </c>
      <c r="T212" s="4">
        <f t="shared" si="23"/>
        <v>42277.958333333328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9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4">
        <f t="shared" si="22"/>
        <v>42235.909918981481</v>
      </c>
      <c r="T213" s="4">
        <f t="shared" si="23"/>
        <v>42265.909918981481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9">
        <f t="shared" si="19"/>
        <v>1</v>
      </c>
      <c r="Q214" t="str">
        <f t="shared" si="20"/>
        <v>film &amp; video</v>
      </c>
      <c r="R214" t="str">
        <f t="shared" si="21"/>
        <v>drama</v>
      </c>
      <c r="S214" s="4">
        <f t="shared" si="22"/>
        <v>42416.631018518514</v>
      </c>
      <c r="T214" s="4">
        <f t="shared" si="23"/>
        <v>42476.589351851857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9">
        <f t="shared" si="19"/>
        <v>20</v>
      </c>
      <c r="Q215" t="str">
        <f t="shared" si="20"/>
        <v>film &amp; video</v>
      </c>
      <c r="R215" t="str">
        <f t="shared" si="21"/>
        <v>drama</v>
      </c>
      <c r="S215" s="4">
        <f t="shared" si="22"/>
        <v>42202.344293981485</v>
      </c>
      <c r="T215" s="4">
        <f t="shared" si="23"/>
        <v>42232.337974537033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9">
        <f t="shared" si="19"/>
        <v>1</v>
      </c>
      <c r="Q216" t="str">
        <f t="shared" si="20"/>
        <v>film &amp; video</v>
      </c>
      <c r="R216" t="str">
        <f t="shared" si="21"/>
        <v>drama</v>
      </c>
      <c r="S216" s="4">
        <f t="shared" si="22"/>
        <v>42009.39061342593</v>
      </c>
      <c r="T216" s="4">
        <f t="shared" si="23"/>
        <v>42069.39061342593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9">
        <f t="shared" si="19"/>
        <v>10</v>
      </c>
      <c r="Q217" t="str">
        <f t="shared" si="20"/>
        <v>film &amp; video</v>
      </c>
      <c r="R217" t="str">
        <f t="shared" si="21"/>
        <v>drama</v>
      </c>
      <c r="S217" s="4">
        <f t="shared" si="22"/>
        <v>42374.980115740742</v>
      </c>
      <c r="T217" s="4">
        <f t="shared" si="23"/>
        <v>42417.749305555553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9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4">
        <f t="shared" si="22"/>
        <v>42066.708761574075</v>
      </c>
      <c r="T218" s="4">
        <f t="shared" si="23"/>
        <v>42116.667094907403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4">
        <f t="shared" si="22"/>
        <v>41970.39061342593</v>
      </c>
      <c r="T219" s="4">
        <f t="shared" si="23"/>
        <v>42001.39061342593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9">
        <f t="shared" si="19"/>
        <v>100</v>
      </c>
      <c r="Q220" t="str">
        <f t="shared" si="20"/>
        <v>film &amp; video</v>
      </c>
      <c r="R220" t="str">
        <f t="shared" si="21"/>
        <v>drama</v>
      </c>
      <c r="S220" s="4">
        <f t="shared" si="22"/>
        <v>42079.378344907411</v>
      </c>
      <c r="T220" s="4">
        <f t="shared" si="23"/>
        <v>42139.378344907411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9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4">
        <f t="shared" si="22"/>
        <v>42429.076678240745</v>
      </c>
      <c r="T221" s="4">
        <f t="shared" si="23"/>
        <v>42461.040972222225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9">
        <f t="shared" si="19"/>
        <v>120</v>
      </c>
      <c r="Q222" t="str">
        <f t="shared" si="20"/>
        <v>film &amp; video</v>
      </c>
      <c r="R222" t="str">
        <f t="shared" si="21"/>
        <v>drama</v>
      </c>
      <c r="S222" s="4">
        <f t="shared" si="22"/>
        <v>42195.393865740742</v>
      </c>
      <c r="T222" s="4">
        <f t="shared" si="23"/>
        <v>42236.587500000001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9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4">
        <f t="shared" si="22"/>
        <v>42031.587546296301</v>
      </c>
      <c r="T223" s="4">
        <f t="shared" si="23"/>
        <v>42091.54587962963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9">
        <f t="shared" si="19"/>
        <v>65</v>
      </c>
      <c r="Q224" t="str">
        <f t="shared" si="20"/>
        <v>film &amp; video</v>
      </c>
      <c r="R224" t="str">
        <f t="shared" si="21"/>
        <v>drama</v>
      </c>
      <c r="S224" s="4">
        <f t="shared" si="22"/>
        <v>42031.519884259258</v>
      </c>
      <c r="T224" s="4">
        <f t="shared" si="23"/>
        <v>42089.860416666663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9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4">
        <f t="shared" si="22"/>
        <v>42481.798032407409</v>
      </c>
      <c r="T225" s="4">
        <f t="shared" si="23"/>
        <v>42511.795138888891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9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4">
        <f t="shared" si="22"/>
        <v>42134.985254629632</v>
      </c>
      <c r="T226" s="4">
        <f t="shared" si="23"/>
        <v>42194.985254629632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9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4">
        <f t="shared" si="22"/>
        <v>42438.711273148147</v>
      </c>
      <c r="T227" s="4">
        <f t="shared" si="23"/>
        <v>42468.669606481482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9">
        <f t="shared" si="19"/>
        <v>125</v>
      </c>
      <c r="Q228" t="str">
        <f t="shared" si="20"/>
        <v>film &amp; video</v>
      </c>
      <c r="R228" t="str">
        <f t="shared" si="21"/>
        <v>drama</v>
      </c>
      <c r="S228" s="4">
        <f t="shared" si="22"/>
        <v>42106.416018518517</v>
      </c>
      <c r="T228" s="4">
        <f t="shared" si="23"/>
        <v>42155.145138888889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4">
        <f t="shared" si="22"/>
        <v>42164.643993055557</v>
      </c>
      <c r="T229" s="4">
        <f t="shared" si="23"/>
        <v>42194.643993055557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9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4">
        <f t="shared" si="22"/>
        <v>42096.436400462961</v>
      </c>
      <c r="T230" s="4">
        <f t="shared" si="23"/>
        <v>42156.436400462961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9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4">
        <f t="shared" si="22"/>
        <v>42383.683993055558</v>
      </c>
      <c r="T231" s="4">
        <f t="shared" si="23"/>
        <v>42413.683993055558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9">
        <f t="shared" si="19"/>
        <v>30</v>
      </c>
      <c r="Q232" t="str">
        <f t="shared" si="20"/>
        <v>film &amp; video</v>
      </c>
      <c r="R232" t="str">
        <f t="shared" si="21"/>
        <v>drama</v>
      </c>
      <c r="S232" s="4">
        <f t="shared" si="22"/>
        <v>42129.52721064815</v>
      </c>
      <c r="T232" s="4">
        <f t="shared" si="23"/>
        <v>42159.52721064815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9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4">
        <f t="shared" si="22"/>
        <v>42341.708923611106</v>
      </c>
      <c r="T233" s="4">
        <f t="shared" si="23"/>
        <v>42371.708923611106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9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4">
        <f t="shared" si="22"/>
        <v>42032.57576388889</v>
      </c>
      <c r="T234" s="4">
        <f t="shared" si="23"/>
        <v>42062.57576388889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9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4">
        <f t="shared" si="22"/>
        <v>42612.661712962959</v>
      </c>
      <c r="T235" s="4">
        <f t="shared" si="23"/>
        <v>42642.661712962959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9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4">
        <f t="shared" si="22"/>
        <v>42135.785405092596</v>
      </c>
      <c r="T236" s="4">
        <f t="shared" si="23"/>
        <v>42175.785405092596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9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4">
        <f t="shared" si="22"/>
        <v>42164.658530092594</v>
      </c>
      <c r="T237" s="4">
        <f t="shared" si="23"/>
        <v>42194.658530092594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9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4">
        <f t="shared" si="22"/>
        <v>42320.834479166668</v>
      </c>
      <c r="T238" s="4">
        <f t="shared" si="23"/>
        <v>42373.75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9">
        <f t="shared" si="19"/>
        <v>50</v>
      </c>
      <c r="Q239" t="str">
        <f t="shared" si="20"/>
        <v>film &amp; video</v>
      </c>
      <c r="R239" t="str">
        <f t="shared" si="21"/>
        <v>drama</v>
      </c>
      <c r="S239" s="4">
        <f t="shared" si="22"/>
        <v>42377.327187499999</v>
      </c>
      <c r="T239" s="4">
        <f t="shared" si="23"/>
        <v>42437.327187499999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9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4">
        <f t="shared" si="22"/>
        <v>42713.712500000001</v>
      </c>
      <c r="T240" s="4">
        <f t="shared" si="23"/>
        <v>42734.125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9">
        <f t="shared" si="19"/>
        <v>50</v>
      </c>
      <c r="Q241" t="str">
        <f t="shared" si="20"/>
        <v>film &amp; video</v>
      </c>
      <c r="R241" t="str">
        <f t="shared" si="21"/>
        <v>drama</v>
      </c>
      <c r="S241" s="4">
        <f t="shared" si="22"/>
        <v>42296.860300925924</v>
      </c>
      <c r="T241" s="4">
        <f t="shared" si="23"/>
        <v>42316.25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9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4">
        <f t="shared" si="22"/>
        <v>41354.458460648151</v>
      </c>
      <c r="T242" s="4">
        <f t="shared" si="23"/>
        <v>41399.458460648151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9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4">
        <f t="shared" si="22"/>
        <v>41949.447962962964</v>
      </c>
      <c r="T243" s="4">
        <f t="shared" si="23"/>
        <v>41994.447962962964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9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4">
        <f t="shared" si="22"/>
        <v>40862.242939814816</v>
      </c>
      <c r="T244" s="4">
        <f t="shared" si="23"/>
        <v>40897.242939814816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9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4">
        <f t="shared" si="22"/>
        <v>41661.797500000001</v>
      </c>
      <c r="T245" s="4">
        <f t="shared" si="23"/>
        <v>41691.797500000001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9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4">
        <f t="shared" si="22"/>
        <v>40213.073599537034</v>
      </c>
      <c r="T246" s="4">
        <f t="shared" si="23"/>
        <v>40253.045833333337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9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4">
        <f t="shared" si="22"/>
        <v>41106.803067129629</v>
      </c>
      <c r="T247" s="4">
        <f t="shared" si="23"/>
        <v>41136.803067129629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9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4">
        <f t="shared" si="22"/>
        <v>40480.113483796296</v>
      </c>
      <c r="T248" s="4">
        <f t="shared" si="23"/>
        <v>40530.155150462961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4">
        <f t="shared" si="22"/>
        <v>40430.354328703703</v>
      </c>
      <c r="T249" s="4">
        <f t="shared" si="23"/>
        <v>40466.902083333334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9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4">
        <f t="shared" si="22"/>
        <v>40870.524409722224</v>
      </c>
      <c r="T250" s="4">
        <f t="shared" si="23"/>
        <v>40915.524409722224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9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4">
        <f t="shared" si="22"/>
        <v>40332.673842592594</v>
      </c>
      <c r="T251" s="4">
        <f t="shared" si="23"/>
        <v>40412.486111111109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9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4">
        <f t="shared" si="22"/>
        <v>41401.315868055557</v>
      </c>
      <c r="T252" s="4">
        <f t="shared" si="23"/>
        <v>41431.315868055557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9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4">
        <f t="shared" si="22"/>
        <v>41013.537569444445</v>
      </c>
      <c r="T253" s="4">
        <f t="shared" si="23"/>
        <v>41045.541666666664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9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4">
        <f t="shared" si="22"/>
        <v>40266.41270833333</v>
      </c>
      <c r="T254" s="4">
        <f t="shared" si="23"/>
        <v>40329.915972222225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9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4">
        <f t="shared" si="22"/>
        <v>40924.400868055556</v>
      </c>
      <c r="T255" s="4">
        <f t="shared" si="23"/>
        <v>40954.400868055556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9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4">
        <f t="shared" si="22"/>
        <v>42263.702662037038</v>
      </c>
      <c r="T256" s="4">
        <f t="shared" si="23"/>
        <v>42293.833333333328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9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4">
        <f t="shared" si="22"/>
        <v>40588.276412037041</v>
      </c>
      <c r="T257" s="4">
        <f t="shared" si="23"/>
        <v>40618.23474537037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9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4">
        <f t="shared" si="22"/>
        <v>41319.519293981481</v>
      </c>
      <c r="T258" s="4">
        <f t="shared" si="23"/>
        <v>41349.519293981481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9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4">
        <f t="shared" ref="S259:S322" si="28">(J259/86400)+25569+(-6/24)</f>
        <v>42479.376875000002</v>
      </c>
      <c r="T259" s="4">
        <f t="shared" ref="T259:T322" si="29">(I259/86400)+25569+(-6/24)</f>
        <v>42509.376875000002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9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4">
        <f t="shared" si="28"/>
        <v>40681.801689814813</v>
      </c>
      <c r="T260" s="4">
        <f t="shared" si="29"/>
        <v>40711.801689814813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9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4">
        <f t="shared" si="28"/>
        <v>42072.488067129627</v>
      </c>
      <c r="T261" s="4">
        <f t="shared" si="29"/>
        <v>42102.488067129627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9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4">
        <f t="shared" si="28"/>
        <v>40330.505543981482</v>
      </c>
      <c r="T262" s="4">
        <f t="shared" si="29"/>
        <v>40376.165972222225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9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4">
        <f t="shared" si="28"/>
        <v>41017.635462962964</v>
      </c>
      <c r="T263" s="4">
        <f t="shared" si="29"/>
        <v>41067.371527777781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9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4">
        <f t="shared" si="28"/>
        <v>40554.99800925926</v>
      </c>
      <c r="T264" s="4">
        <f t="shared" si="29"/>
        <v>40599.99800925926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9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4">
        <f t="shared" si="28"/>
        <v>41149.704791666663</v>
      </c>
      <c r="T265" s="4">
        <f t="shared" si="29"/>
        <v>41179.704791666663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9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4">
        <f t="shared" si="28"/>
        <v>41010.370312500003</v>
      </c>
      <c r="T266" s="4">
        <f t="shared" si="29"/>
        <v>41040.370312500003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9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4">
        <f t="shared" si="28"/>
        <v>40266.995717592596</v>
      </c>
      <c r="T267" s="4">
        <f t="shared" si="29"/>
        <v>40308.594444444447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9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4">
        <f t="shared" si="28"/>
        <v>40204.924849537041</v>
      </c>
      <c r="T268" s="4">
        <f t="shared" si="29"/>
        <v>40290.910416666666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4">
        <f t="shared" si="28"/>
        <v>41785.202534722222</v>
      </c>
      <c r="T269" s="4">
        <f t="shared" si="29"/>
        <v>41815.202534722222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9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4">
        <f t="shared" si="28"/>
        <v>40808.90252314815</v>
      </c>
      <c r="T270" s="4">
        <f t="shared" si="29"/>
        <v>40853.944189814814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9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4">
        <f t="shared" si="28"/>
        <v>42757.947013888886</v>
      </c>
      <c r="T271" s="4">
        <f t="shared" si="29"/>
        <v>42787.947013888886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9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4">
        <f t="shared" si="28"/>
        <v>40637.61655092593</v>
      </c>
      <c r="T272" s="4">
        <f t="shared" si="29"/>
        <v>40687.916666666664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9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4">
        <f t="shared" si="28"/>
        <v>41611.850243055553</v>
      </c>
      <c r="T273" s="4">
        <f t="shared" si="29"/>
        <v>41641.083333333336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9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4">
        <f t="shared" si="28"/>
        <v>40235.650358796294</v>
      </c>
      <c r="T274" s="4">
        <f t="shared" si="29"/>
        <v>40296.53402777778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9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4">
        <f t="shared" si="28"/>
        <v>40697.248449074075</v>
      </c>
      <c r="T275" s="4">
        <f t="shared" si="29"/>
        <v>40727.248449074075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9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4">
        <f t="shared" si="28"/>
        <v>40969.662372685183</v>
      </c>
      <c r="T276" s="4">
        <f t="shared" si="29"/>
        <v>41004.040972222225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9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4">
        <f t="shared" si="28"/>
        <v>41192.782013888893</v>
      </c>
      <c r="T277" s="4">
        <f t="shared" si="29"/>
        <v>41222.823680555557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9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4">
        <f t="shared" si="28"/>
        <v>40966.831875000003</v>
      </c>
      <c r="T278" s="4">
        <f t="shared" si="29"/>
        <v>41026.790208333332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4">
        <f t="shared" si="28"/>
        <v>42117.641423611116</v>
      </c>
      <c r="T279" s="4">
        <f t="shared" si="29"/>
        <v>42147.641423611116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9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4">
        <f t="shared" si="28"/>
        <v>41163.790960648148</v>
      </c>
      <c r="T280" s="4">
        <f t="shared" si="29"/>
        <v>41193.790960648148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9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4">
        <f t="shared" si="28"/>
        <v>42758.994166666671</v>
      </c>
      <c r="T281" s="4">
        <f t="shared" si="29"/>
        <v>42792.834027777775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9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4">
        <f t="shared" si="28"/>
        <v>41744.340682870374</v>
      </c>
      <c r="T282" s="4">
        <f t="shared" si="29"/>
        <v>41789.340682870374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9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4">
        <f t="shared" si="28"/>
        <v>39949.913344907407</v>
      </c>
      <c r="T283" s="4">
        <f t="shared" si="29"/>
        <v>40035.55972222222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9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4">
        <f t="shared" si="28"/>
        <v>40194.670046296298</v>
      </c>
      <c r="T284" s="4">
        <f t="shared" si="29"/>
        <v>40231.666666666664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9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4">
        <f t="shared" si="28"/>
        <v>40675.46</v>
      </c>
      <c r="T285" s="4">
        <f t="shared" si="29"/>
        <v>40694.957638888889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9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4">
        <f t="shared" si="28"/>
        <v>40904.488194444442</v>
      </c>
      <c r="T286" s="4">
        <f t="shared" si="29"/>
        <v>40929.488194444442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9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4">
        <f t="shared" si="28"/>
        <v>41506.506111111114</v>
      </c>
      <c r="T287" s="4">
        <f t="shared" si="29"/>
        <v>41536.506111111114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9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4">
        <f t="shared" si="28"/>
        <v>41313.566250000003</v>
      </c>
      <c r="T288" s="4">
        <f t="shared" si="29"/>
        <v>41358.524583333332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4">
        <f t="shared" si="28"/>
        <v>41184.027986111112</v>
      </c>
      <c r="T289" s="4">
        <f t="shared" si="29"/>
        <v>41214.916666666664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9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4">
        <f t="shared" si="28"/>
        <v>41050.918900462959</v>
      </c>
      <c r="T290" s="4">
        <f t="shared" si="29"/>
        <v>41085.918900462959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9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4">
        <f t="shared" si="28"/>
        <v>41550.206412037034</v>
      </c>
      <c r="T291" s="4">
        <f t="shared" si="29"/>
        <v>41580.206412037034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9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4">
        <f t="shared" si="28"/>
        <v>40526.11917824074</v>
      </c>
      <c r="T292" s="4">
        <f t="shared" si="29"/>
        <v>40576.082638888889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9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4">
        <f t="shared" si="28"/>
        <v>41376.519050925926</v>
      </c>
      <c r="T293" s="4">
        <f t="shared" si="29"/>
        <v>41394.750694444447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9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4">
        <f t="shared" si="28"/>
        <v>40812.553229166668</v>
      </c>
      <c r="T294" s="4">
        <f t="shared" si="29"/>
        <v>40844.915972222225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9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4">
        <f t="shared" si="28"/>
        <v>41719.417986111112</v>
      </c>
      <c r="T295" s="4">
        <f t="shared" si="29"/>
        <v>41749.417986111112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9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4">
        <f t="shared" si="28"/>
        <v>40342.834421296298</v>
      </c>
      <c r="T296" s="4">
        <f t="shared" si="29"/>
        <v>40378.416666666664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9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4">
        <f t="shared" si="28"/>
        <v>41518.754733796297</v>
      </c>
      <c r="T297" s="4">
        <f t="shared" si="29"/>
        <v>41578.75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9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4">
        <f t="shared" si="28"/>
        <v>41134.225497685184</v>
      </c>
      <c r="T298" s="4">
        <f t="shared" si="29"/>
        <v>41159.225497685184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4">
        <f t="shared" si="28"/>
        <v>42089.478020833332</v>
      </c>
      <c r="T299" s="4">
        <f t="shared" si="29"/>
        <v>42124.915972222225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9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4">
        <f t="shared" si="28"/>
        <v>41709.213518518518</v>
      </c>
      <c r="T300" s="4">
        <f t="shared" si="29"/>
        <v>41768.625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9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4">
        <f t="shared" si="28"/>
        <v>40468.975231481483</v>
      </c>
      <c r="T301" s="4">
        <f t="shared" si="29"/>
        <v>40499.016898148147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9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4">
        <f t="shared" si="28"/>
        <v>40626.709930555553</v>
      </c>
      <c r="T302" s="4">
        <f t="shared" si="29"/>
        <v>40657.709930555553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9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4">
        <f t="shared" si="28"/>
        <v>41312.487673611111</v>
      </c>
      <c r="T303" s="4">
        <f t="shared" si="29"/>
        <v>41352.446006944447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9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4">
        <f t="shared" si="28"/>
        <v>40933.606921296298</v>
      </c>
      <c r="T304" s="4">
        <f t="shared" si="29"/>
        <v>40963.606921296298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9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4">
        <f t="shared" si="28"/>
        <v>41031.821134259255</v>
      </c>
      <c r="T305" s="4">
        <f t="shared" si="29"/>
        <v>41061.821134259255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9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4">
        <f t="shared" si="28"/>
        <v>41113.844872685186</v>
      </c>
      <c r="T306" s="4">
        <f t="shared" si="29"/>
        <v>41152.833333333336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9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4">
        <f t="shared" si="28"/>
        <v>40948.380196759259</v>
      </c>
      <c r="T307" s="4">
        <f t="shared" si="29"/>
        <v>40978.380196759259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9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4">
        <f t="shared" si="28"/>
        <v>41333.587187500001</v>
      </c>
      <c r="T308" s="4">
        <f t="shared" si="29"/>
        <v>41353.54552083333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4">
        <f t="shared" si="28"/>
        <v>41282.694456018522</v>
      </c>
      <c r="T309" s="4">
        <f t="shared" si="29"/>
        <v>41312.694456018522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9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4">
        <f t="shared" si="28"/>
        <v>40567.444560185184</v>
      </c>
      <c r="T310" s="4">
        <f t="shared" si="29"/>
        <v>40612.444560185184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9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4">
        <f t="shared" si="28"/>
        <v>41134.501550925925</v>
      </c>
      <c r="T311" s="4">
        <f t="shared" si="29"/>
        <v>41155.501550925925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9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4">
        <f t="shared" si="28"/>
        <v>40820.933136574073</v>
      </c>
      <c r="T312" s="4">
        <f t="shared" si="29"/>
        <v>40835.833333333336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9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4">
        <f t="shared" si="28"/>
        <v>40867.969814814816</v>
      </c>
      <c r="T313" s="4">
        <f t="shared" si="29"/>
        <v>40909.082638888889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9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4">
        <f t="shared" si="28"/>
        <v>41348.627685185187</v>
      </c>
      <c r="T314" s="4">
        <f t="shared" si="29"/>
        <v>41378.627685185187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9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4">
        <f t="shared" si="28"/>
        <v>40356.977939814817</v>
      </c>
      <c r="T315" s="4">
        <f t="shared" si="29"/>
        <v>40401.415972222225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9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4">
        <f t="shared" si="28"/>
        <v>41304.583194444444</v>
      </c>
      <c r="T316" s="4">
        <f t="shared" si="29"/>
        <v>41334.583194444444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9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4">
        <f t="shared" si="28"/>
        <v>41113.52238425926</v>
      </c>
      <c r="T317" s="4">
        <f t="shared" si="29"/>
        <v>41143.52238425926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9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4">
        <f t="shared" si="28"/>
        <v>41950.673576388886</v>
      </c>
      <c r="T318" s="4">
        <f t="shared" si="29"/>
        <v>41983.957638888889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4">
        <f t="shared" si="28"/>
        <v>41589.426886574074</v>
      </c>
      <c r="T319" s="4">
        <f t="shared" si="29"/>
        <v>41619.426886574074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9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4">
        <f t="shared" si="28"/>
        <v>41329.788784722223</v>
      </c>
      <c r="T320" s="4">
        <f t="shared" si="29"/>
        <v>41359.747118055559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9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4">
        <f t="shared" si="28"/>
        <v>40123.58829861111</v>
      </c>
      <c r="T321" s="4">
        <f t="shared" si="29"/>
        <v>40211.082638888889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9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4">
        <f t="shared" si="28"/>
        <v>42331.301307870366</v>
      </c>
      <c r="T322" s="4">
        <f t="shared" si="29"/>
        <v>42360.708333333328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9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4">
        <f t="shared" ref="S323:S386" si="34">(J323/86400)+25569+(-6/24)</f>
        <v>42647.196597222224</v>
      </c>
      <c r="T323" s="4">
        <f t="shared" ref="T323:T386" si="35">(I323/86400)+25569+(-6/24)</f>
        <v>42682.238263888888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9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4">
        <f t="shared" si="34"/>
        <v>42473.32</v>
      </c>
      <c r="T324" s="4">
        <f t="shared" si="35"/>
        <v>42503.32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9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4">
        <f t="shared" si="34"/>
        <v>42697.07136574074</v>
      </c>
      <c r="T325" s="4">
        <f t="shared" si="35"/>
        <v>42725.082638888889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9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4">
        <f t="shared" si="34"/>
        <v>42184.376250000001</v>
      </c>
      <c r="T326" s="4">
        <f t="shared" si="35"/>
        <v>42217.376250000001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9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4">
        <f t="shared" si="34"/>
        <v>42688.937881944439</v>
      </c>
      <c r="T327" s="4">
        <f t="shared" si="35"/>
        <v>42723.937881944439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9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4">
        <f t="shared" si="34"/>
        <v>42775.064884259264</v>
      </c>
      <c r="T328" s="4">
        <f t="shared" si="35"/>
        <v>42808.706250000003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4">
        <f t="shared" si="34"/>
        <v>42057.985289351855</v>
      </c>
      <c r="T329" s="4">
        <f t="shared" si="35"/>
        <v>42085.083333333328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9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4">
        <f t="shared" si="34"/>
        <v>42278.696620370371</v>
      </c>
      <c r="T330" s="4">
        <f t="shared" si="35"/>
        <v>42308.916666666672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9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4">
        <f t="shared" si="34"/>
        <v>42291.21674768519</v>
      </c>
      <c r="T331" s="4">
        <f t="shared" si="35"/>
        <v>42314.916666666672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9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4">
        <f t="shared" si="34"/>
        <v>41379.265775462962</v>
      </c>
      <c r="T332" s="4">
        <f t="shared" si="35"/>
        <v>41410.915972222225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9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4">
        <f t="shared" si="34"/>
        <v>42507.331412037034</v>
      </c>
      <c r="T333" s="4">
        <f t="shared" si="35"/>
        <v>42538.331412037034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9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4">
        <f t="shared" si="34"/>
        <v>42263.430289351847</v>
      </c>
      <c r="T334" s="4">
        <f t="shared" si="35"/>
        <v>42305.083333333328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9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4">
        <f t="shared" si="34"/>
        <v>42437.386469907404</v>
      </c>
      <c r="T335" s="4">
        <f t="shared" si="35"/>
        <v>42467.34480324074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9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4">
        <f t="shared" si="34"/>
        <v>42101.432372685187</v>
      </c>
      <c r="T336" s="4">
        <f t="shared" si="35"/>
        <v>42139.541666666672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9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4">
        <f t="shared" si="34"/>
        <v>42101.487442129626</v>
      </c>
      <c r="T337" s="4">
        <f t="shared" si="35"/>
        <v>42132.666666666672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9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4">
        <f t="shared" si="34"/>
        <v>42291.346273148149</v>
      </c>
      <c r="T338" s="4">
        <f t="shared" si="35"/>
        <v>42321.387939814813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4">
        <f t="shared" si="34"/>
        <v>42046.878564814819</v>
      </c>
      <c r="T339" s="4">
        <f t="shared" si="35"/>
        <v>42076.836898148147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9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4">
        <f t="shared" si="34"/>
        <v>42559.505671296298</v>
      </c>
      <c r="T340" s="4">
        <f t="shared" si="35"/>
        <v>42615.791666666672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9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4">
        <f t="shared" si="34"/>
        <v>42093.510046296295</v>
      </c>
      <c r="T341" s="4">
        <f t="shared" si="35"/>
        <v>42123.510046296295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9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4">
        <f t="shared" si="34"/>
        <v>42772.419062500005</v>
      </c>
      <c r="T342" s="4">
        <f t="shared" si="35"/>
        <v>42802.625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9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4">
        <f t="shared" si="34"/>
        <v>41894.629606481481</v>
      </c>
      <c r="T343" s="4">
        <f t="shared" si="35"/>
        <v>41912.915972222225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9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4">
        <f t="shared" si="34"/>
        <v>42459.530844907407</v>
      </c>
      <c r="T344" s="4">
        <f t="shared" si="35"/>
        <v>42489.530844907407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9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4">
        <f t="shared" si="34"/>
        <v>41926.48778935185</v>
      </c>
      <c r="T345" s="4">
        <f t="shared" si="35"/>
        <v>41956.875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9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4">
        <f t="shared" si="34"/>
        <v>42111.720995370371</v>
      </c>
      <c r="T346" s="4">
        <f t="shared" si="35"/>
        <v>42155.847222222219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9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4">
        <f t="shared" si="34"/>
        <v>42114.694328703699</v>
      </c>
      <c r="T347" s="4">
        <f t="shared" si="35"/>
        <v>42144.694328703699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9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4">
        <f t="shared" si="34"/>
        <v>42261.250243055554</v>
      </c>
      <c r="T348" s="4">
        <f t="shared" si="35"/>
        <v>42291.250243055554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4">
        <f t="shared" si="34"/>
        <v>42292.245474537034</v>
      </c>
      <c r="T349" s="4">
        <f t="shared" si="35"/>
        <v>42322.287141203706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9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4">
        <f t="shared" si="34"/>
        <v>42207.33699074074</v>
      </c>
      <c r="T350" s="4">
        <f t="shared" si="35"/>
        <v>42237.33699074074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9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4">
        <f t="shared" si="34"/>
        <v>42760.248935185184</v>
      </c>
      <c r="T351" s="4">
        <f t="shared" si="35"/>
        <v>42790.248935185184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9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4">
        <f t="shared" si="34"/>
        <v>42585.816076388888</v>
      </c>
      <c r="T352" s="4">
        <f t="shared" si="35"/>
        <v>42623.915972222225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9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4">
        <f t="shared" si="34"/>
        <v>42427.714745370366</v>
      </c>
      <c r="T353" s="4">
        <f t="shared" si="35"/>
        <v>42467.673078703709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9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4">
        <f t="shared" si="34"/>
        <v>41889.917453703703</v>
      </c>
      <c r="T354" s="4">
        <f t="shared" si="35"/>
        <v>41919.917453703703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9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4">
        <f t="shared" si="34"/>
        <v>42297.541886574079</v>
      </c>
      <c r="T355" s="4">
        <f t="shared" si="35"/>
        <v>42327.583553240736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9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4">
        <f t="shared" si="34"/>
        <v>42438.577789351853</v>
      </c>
      <c r="T356" s="4">
        <f t="shared" si="35"/>
        <v>42468.536122685182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9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4">
        <f t="shared" si="34"/>
        <v>41943.043912037036</v>
      </c>
      <c r="T357" s="4">
        <f t="shared" si="35"/>
        <v>41974.0855787037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9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4">
        <f t="shared" si="34"/>
        <v>42415.553159722222</v>
      </c>
      <c r="T358" s="4">
        <f t="shared" si="35"/>
        <v>42445.511493055557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4">
        <f t="shared" si="34"/>
        <v>42077.972187499996</v>
      </c>
      <c r="T359" s="4">
        <f t="shared" si="35"/>
        <v>42117.972187499996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9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4">
        <f t="shared" si="34"/>
        <v>42507.610196759255</v>
      </c>
      <c r="T360" s="4">
        <f t="shared" si="35"/>
        <v>42536.375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9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4">
        <f t="shared" si="34"/>
        <v>41934.820486111115</v>
      </c>
      <c r="T361" s="4">
        <f t="shared" si="35"/>
        <v>41956.966666666667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9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4">
        <f t="shared" si="34"/>
        <v>42163.647916666669</v>
      </c>
      <c r="T362" s="4">
        <f t="shared" si="35"/>
        <v>42207.882638888885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9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4">
        <f t="shared" si="34"/>
        <v>41935.751226851848</v>
      </c>
      <c r="T363" s="4">
        <f t="shared" si="35"/>
        <v>41965.792893518519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9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4">
        <f t="shared" si="34"/>
        <v>41836.960543981484</v>
      </c>
      <c r="T364" s="4">
        <f t="shared" si="35"/>
        <v>41858.75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9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4">
        <f t="shared" si="34"/>
        <v>40255.494629629626</v>
      </c>
      <c r="T365" s="4">
        <f t="shared" si="35"/>
        <v>40300.556944444441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9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4">
        <f t="shared" si="34"/>
        <v>41780.609629629631</v>
      </c>
      <c r="T366" s="4">
        <f t="shared" si="35"/>
        <v>41810.915972222225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9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4">
        <f t="shared" si="34"/>
        <v>41668.356469907405</v>
      </c>
      <c r="T367" s="4">
        <f t="shared" si="35"/>
        <v>41698.356469907405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9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4">
        <f t="shared" si="34"/>
        <v>41019.543032407411</v>
      </c>
      <c r="T368" s="4">
        <f t="shared" si="35"/>
        <v>41049.543032407411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4">
        <f t="shared" si="34"/>
        <v>41355.327291666668</v>
      </c>
      <c r="T369" s="4">
        <f t="shared" si="35"/>
        <v>41394.957638888889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9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4">
        <f t="shared" si="34"/>
        <v>42043.355578703704</v>
      </c>
      <c r="T370" s="4">
        <f t="shared" si="35"/>
        <v>42078.313912037032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9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4">
        <f t="shared" si="34"/>
        <v>40893.301724537036</v>
      </c>
      <c r="T371" s="4">
        <f t="shared" si="35"/>
        <v>40923.301724537036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9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4">
        <f t="shared" si="34"/>
        <v>42711.545138888891</v>
      </c>
      <c r="T372" s="4">
        <f t="shared" si="35"/>
        <v>42741.545138888891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9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4">
        <f t="shared" si="34"/>
        <v>41261.517812500002</v>
      </c>
      <c r="T373" s="4">
        <f t="shared" si="35"/>
        <v>41306.517812500002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9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4">
        <f t="shared" si="34"/>
        <v>42425.326898148152</v>
      </c>
      <c r="T374" s="4">
        <f t="shared" si="35"/>
        <v>42465.416666666672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9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4">
        <f t="shared" si="34"/>
        <v>41078.66201388889</v>
      </c>
      <c r="T375" s="4">
        <f t="shared" si="35"/>
        <v>41108.66201388889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9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4">
        <f t="shared" si="34"/>
        <v>40757.639247685183</v>
      </c>
      <c r="T376" s="4">
        <f t="shared" si="35"/>
        <v>40802.639247685183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9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4">
        <f t="shared" si="34"/>
        <v>41657.735081018516</v>
      </c>
      <c r="T377" s="4">
        <f t="shared" si="35"/>
        <v>41699.470833333333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9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4">
        <f t="shared" si="34"/>
        <v>42576.202731481477</v>
      </c>
      <c r="T378" s="4">
        <f t="shared" si="35"/>
        <v>42607.202731481477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4">
        <f t="shared" si="34"/>
        <v>42292.000787037032</v>
      </c>
      <c r="T379" s="4">
        <f t="shared" si="35"/>
        <v>42322.042361111111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9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4">
        <f t="shared" si="34"/>
        <v>42370.321851851855</v>
      </c>
      <c r="T380" s="4">
        <f t="shared" si="35"/>
        <v>42394.744444444441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9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4">
        <f t="shared" si="34"/>
        <v>40987.438333333332</v>
      </c>
      <c r="T381" s="4">
        <f t="shared" si="35"/>
        <v>41032.438333333332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9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4">
        <f t="shared" si="34"/>
        <v>42367.469814814816</v>
      </c>
      <c r="T382" s="4">
        <f t="shared" si="35"/>
        <v>42392.469814814816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9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4">
        <f t="shared" si="34"/>
        <v>41085.448113425926</v>
      </c>
      <c r="T383" s="4">
        <f t="shared" si="35"/>
        <v>41119.958333333336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9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4">
        <f t="shared" si="34"/>
        <v>41144.459490740745</v>
      </c>
      <c r="T384" s="4">
        <f t="shared" si="35"/>
        <v>41158.459490740745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9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4">
        <f t="shared" si="34"/>
        <v>41754.867581018516</v>
      </c>
      <c r="T385" s="4">
        <f t="shared" si="35"/>
        <v>41777.867581018516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9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4">
        <f t="shared" si="34"/>
        <v>41980.531793981485</v>
      </c>
      <c r="T386" s="4">
        <f t="shared" si="35"/>
        <v>42010.531793981485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9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4">
        <f t="shared" ref="S387:S450" si="40">(J387/86400)+25569+(-6/24)</f>
        <v>41934.334502314814</v>
      </c>
      <c r="T387" s="4">
        <f t="shared" ref="T387:T450" si="41">(I387/86400)+25569+(-6/24)</f>
        <v>41964.376168981486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9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4">
        <f t="shared" si="40"/>
        <v>42211.701284722221</v>
      </c>
      <c r="T388" s="4">
        <f t="shared" si="41"/>
        <v>42226.701284722221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4">
        <f t="shared" si="40"/>
        <v>42200.42659722222</v>
      </c>
      <c r="T389" s="4">
        <f t="shared" si="41"/>
        <v>42231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9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4">
        <f t="shared" si="40"/>
        <v>42548.826157407406</v>
      </c>
      <c r="T390" s="4">
        <f t="shared" si="41"/>
        <v>42578.826157407406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9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4">
        <f t="shared" si="40"/>
        <v>41673.813078703708</v>
      </c>
      <c r="T391" s="4">
        <f t="shared" si="41"/>
        <v>41705.707638888889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9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4">
        <f t="shared" si="40"/>
        <v>42111.786712962959</v>
      </c>
      <c r="T392" s="4">
        <f t="shared" si="41"/>
        <v>42131.786712962959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9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4">
        <f t="shared" si="40"/>
        <v>40864.792256944442</v>
      </c>
      <c r="T393" s="4">
        <f t="shared" si="41"/>
        <v>40894.790972222225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9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4">
        <f t="shared" si="40"/>
        <v>40763.467256944445</v>
      </c>
      <c r="T394" s="4">
        <f t="shared" si="41"/>
        <v>40793.875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9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4">
        <f t="shared" si="40"/>
        <v>41526.458935185183</v>
      </c>
      <c r="T395" s="4">
        <f t="shared" si="41"/>
        <v>41557.458935185183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9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4">
        <f t="shared" si="40"/>
        <v>42417.568078703705</v>
      </c>
      <c r="T396" s="4">
        <f t="shared" si="41"/>
        <v>42477.526412037041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9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4">
        <f t="shared" si="40"/>
        <v>40990.659259259257</v>
      </c>
      <c r="T397" s="4">
        <f t="shared" si="41"/>
        <v>41026.647222222222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9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4">
        <f t="shared" si="40"/>
        <v>41082.314884259264</v>
      </c>
      <c r="T398" s="4">
        <f t="shared" si="41"/>
        <v>41097.314884259264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4">
        <f t="shared" si="40"/>
        <v>40379.526435185187</v>
      </c>
      <c r="T399" s="4">
        <f t="shared" si="41"/>
        <v>40421.905555555553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9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4">
        <f t="shared" si="40"/>
        <v>42078.543124999997</v>
      </c>
      <c r="T400" s="4">
        <f t="shared" si="41"/>
        <v>42123.543124999997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9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4">
        <f t="shared" si="40"/>
        <v>42687.625775462962</v>
      </c>
      <c r="T401" s="4">
        <f t="shared" si="41"/>
        <v>42718.25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9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4">
        <f t="shared" si="40"/>
        <v>41745.385960648149</v>
      </c>
      <c r="T402" s="4">
        <f t="shared" si="41"/>
        <v>41775.895833333336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9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4">
        <f t="shared" si="40"/>
        <v>40732.592245370368</v>
      </c>
      <c r="T403" s="4">
        <f t="shared" si="41"/>
        <v>40762.592245370368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9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4">
        <f t="shared" si="40"/>
        <v>42292.289548611108</v>
      </c>
      <c r="T404" s="4">
        <f t="shared" si="41"/>
        <v>42313.33121527778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9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4">
        <f t="shared" si="40"/>
        <v>40718.060659722221</v>
      </c>
      <c r="T405" s="4">
        <f t="shared" si="41"/>
        <v>40765.047222222223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9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4">
        <f t="shared" si="40"/>
        <v>41646.378032407403</v>
      </c>
      <c r="T406" s="4">
        <f t="shared" si="41"/>
        <v>41675.711111111115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9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4">
        <f t="shared" si="40"/>
        <v>41673.83494212963</v>
      </c>
      <c r="T407" s="4">
        <f t="shared" si="41"/>
        <v>41703.83494212963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9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4">
        <f t="shared" si="40"/>
        <v>40637.912465277775</v>
      </c>
      <c r="T408" s="4">
        <f t="shared" si="41"/>
        <v>40671.999305555553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4">
        <f t="shared" si="40"/>
        <v>40806.620949074073</v>
      </c>
      <c r="T409" s="4">
        <f t="shared" si="41"/>
        <v>40866.662615740745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9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4">
        <f t="shared" si="40"/>
        <v>41543.485995370371</v>
      </c>
      <c r="T410" s="4">
        <f t="shared" si="41"/>
        <v>41583.527662037035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9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4">
        <f t="shared" si="40"/>
        <v>42543.612777777773</v>
      </c>
      <c r="T411" s="4">
        <f t="shared" si="41"/>
        <v>42573.612777777773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9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4">
        <f t="shared" si="40"/>
        <v>42113.731446759259</v>
      </c>
      <c r="T412" s="4">
        <f t="shared" si="41"/>
        <v>42173.731446759259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9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4">
        <f t="shared" si="40"/>
        <v>41597.92597222222</v>
      </c>
      <c r="T413" s="4">
        <f t="shared" si="41"/>
        <v>41629.958333333336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9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4">
        <f t="shared" si="40"/>
        <v>41099.492800925924</v>
      </c>
      <c r="T414" s="4">
        <f t="shared" si="41"/>
        <v>41115.492800925924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9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4">
        <f t="shared" si="40"/>
        <v>41079.627442129626</v>
      </c>
      <c r="T415" s="4">
        <f t="shared" si="41"/>
        <v>41109.627442129626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9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4">
        <f t="shared" si="40"/>
        <v>41528.813252314816</v>
      </c>
      <c r="T416" s="4">
        <f t="shared" si="41"/>
        <v>41558.813252314816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9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4">
        <f t="shared" si="40"/>
        <v>41904.601875</v>
      </c>
      <c r="T417" s="4">
        <f t="shared" si="41"/>
        <v>41929.25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9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4">
        <f t="shared" si="40"/>
        <v>41648.146192129629</v>
      </c>
      <c r="T418" s="4">
        <f t="shared" si="41"/>
        <v>41678.146192129629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4">
        <f t="shared" si="40"/>
        <v>41360.720601851848</v>
      </c>
      <c r="T419" s="4">
        <f t="shared" si="41"/>
        <v>41371.939583333333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9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4">
        <f t="shared" si="40"/>
        <v>42178.032372685186</v>
      </c>
      <c r="T420" s="4">
        <f t="shared" si="41"/>
        <v>42208.032372685186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9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4">
        <f t="shared" si="40"/>
        <v>41394.592442129629</v>
      </c>
      <c r="T421" s="4">
        <f t="shared" si="41"/>
        <v>41454.592442129629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9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4">
        <f t="shared" si="40"/>
        <v>41681.98646990741</v>
      </c>
      <c r="T422" s="4">
        <f t="shared" si="41"/>
        <v>41711.944803240738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9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4">
        <f t="shared" si="40"/>
        <v>42177.241388888884</v>
      </c>
      <c r="T423" s="4">
        <f t="shared" si="41"/>
        <v>42237.241388888884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9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4">
        <f t="shared" si="40"/>
        <v>41863.010381944448</v>
      </c>
      <c r="T424" s="4">
        <f t="shared" si="41"/>
        <v>41893.010381944448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9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4">
        <f t="shared" si="40"/>
        <v>41400.67627314815</v>
      </c>
      <c r="T425" s="4">
        <f t="shared" si="41"/>
        <v>41430.67627314815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9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4">
        <f t="shared" si="40"/>
        <v>40934.126145833332</v>
      </c>
      <c r="T426" s="4">
        <f t="shared" si="41"/>
        <v>40994.084479166668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9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4">
        <f t="shared" si="40"/>
        <v>42275.611157407402</v>
      </c>
      <c r="T427" s="4">
        <f t="shared" si="41"/>
        <v>42335.652824074074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9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4">
        <f t="shared" si="40"/>
        <v>42400.461967592593</v>
      </c>
      <c r="T428" s="4">
        <f t="shared" si="41"/>
        <v>42430.461967592593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4">
        <f t="shared" si="40"/>
        <v>42285.65902777778</v>
      </c>
      <c r="T429" s="4">
        <f t="shared" si="41"/>
        <v>42299.540972222225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9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4">
        <f t="shared" si="40"/>
        <v>41778.516724537039</v>
      </c>
      <c r="T430" s="4">
        <f t="shared" si="41"/>
        <v>41806.666666666664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9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4">
        <f t="shared" si="40"/>
        <v>40070.651412037041</v>
      </c>
      <c r="T431" s="4">
        <f t="shared" si="41"/>
        <v>40143.957638888889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9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4">
        <f t="shared" si="40"/>
        <v>41512.857256944444</v>
      </c>
      <c r="T432" s="4">
        <f t="shared" si="41"/>
        <v>41527.857256944444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9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4">
        <f t="shared" si="40"/>
        <v>42526.621331018519</v>
      </c>
      <c r="T433" s="4">
        <f t="shared" si="41"/>
        <v>42556.621331018519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9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4">
        <f t="shared" si="40"/>
        <v>42238.476631944446</v>
      </c>
      <c r="T434" s="4">
        <f t="shared" si="41"/>
        <v>42298.476631944446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9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4">
        <f t="shared" si="40"/>
        <v>42228.379884259259</v>
      </c>
      <c r="T435" s="4">
        <f t="shared" si="41"/>
        <v>42288.379884259259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9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4">
        <f t="shared" si="40"/>
        <v>41576.584513888891</v>
      </c>
      <c r="T436" s="4">
        <f t="shared" si="41"/>
        <v>41609.626180555555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9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4">
        <f t="shared" si="40"/>
        <v>41500.497453703705</v>
      </c>
      <c r="T437" s="4">
        <f t="shared" si="41"/>
        <v>41530.497453703705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9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4">
        <f t="shared" si="40"/>
        <v>41456.11241898148</v>
      </c>
      <c r="T438" s="4">
        <f t="shared" si="41"/>
        <v>41486.11241898148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4">
        <f t="shared" si="40"/>
        <v>42591.06858796296</v>
      </c>
      <c r="T439" s="4">
        <f t="shared" si="41"/>
        <v>42651.06858796296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9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4">
        <f t="shared" si="40"/>
        <v>42296.011087962965</v>
      </c>
      <c r="T440" s="4">
        <f t="shared" si="41"/>
        <v>42326.052754629629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9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4">
        <f t="shared" si="40"/>
        <v>41919.511782407411</v>
      </c>
      <c r="T441" s="4">
        <f t="shared" si="41"/>
        <v>41929.511782407411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9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4">
        <f t="shared" si="40"/>
        <v>42423.735567129625</v>
      </c>
      <c r="T442" s="4">
        <f t="shared" si="41"/>
        <v>42453.693900462968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9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4">
        <f t="shared" si="40"/>
        <v>41550.543935185182</v>
      </c>
      <c r="T443" s="4">
        <f t="shared" si="41"/>
        <v>41580.543935185182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9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4">
        <f t="shared" si="40"/>
        <v>42024.638692129629</v>
      </c>
      <c r="T444" s="4">
        <f t="shared" si="41"/>
        <v>42054.638692129629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9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4">
        <f t="shared" si="40"/>
        <v>41649.765057870369</v>
      </c>
      <c r="T445" s="4">
        <f t="shared" si="41"/>
        <v>41679.765057870369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9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4">
        <f t="shared" si="40"/>
        <v>40894.656956018516</v>
      </c>
      <c r="T446" s="4">
        <f t="shared" si="41"/>
        <v>40954.656956018516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9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4">
        <f t="shared" si="40"/>
        <v>42130.085358796292</v>
      </c>
      <c r="T447" s="4">
        <f t="shared" si="41"/>
        <v>42145.085358796292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9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4">
        <f t="shared" si="40"/>
        <v>42036.833564814813</v>
      </c>
      <c r="T448" s="4">
        <f t="shared" si="41"/>
        <v>42066.833564814813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4">
        <f t="shared" si="40"/>
        <v>41331.305127314816</v>
      </c>
      <c r="T449" s="4">
        <f t="shared" si="41"/>
        <v>41356.263460648144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9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4">
        <f t="shared" si="40"/>
        <v>41753.508043981477</v>
      </c>
      <c r="T450" s="4">
        <f t="shared" si="41"/>
        <v>41773.508043981477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9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4">
        <f t="shared" ref="S451:S514" si="46">(J451/86400)+25569+(-6/24)</f>
        <v>41534.318113425928</v>
      </c>
      <c r="T451" s="4">
        <f t="shared" ref="T451:T514" si="47">(I451/86400)+25569+(-6/24)</f>
        <v>41564.318113425928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9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4">
        <f t="shared" si="46"/>
        <v>41654.696759259255</v>
      </c>
      <c r="T452" s="4">
        <f t="shared" si="47"/>
        <v>41684.696759259255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9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4">
        <f t="shared" si="46"/>
        <v>41634.465173611112</v>
      </c>
      <c r="T453" s="4">
        <f t="shared" si="47"/>
        <v>41664.465173611112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9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4">
        <f t="shared" si="46"/>
        <v>42107.453877314816</v>
      </c>
      <c r="T454" s="4">
        <f t="shared" si="47"/>
        <v>42137.453877314816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9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4">
        <f t="shared" si="46"/>
        <v>42038.574988425928</v>
      </c>
      <c r="T455" s="4">
        <f t="shared" si="47"/>
        <v>42054.574988425928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9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4">
        <f t="shared" si="46"/>
        <v>41938.467256944445</v>
      </c>
      <c r="T456" s="4">
        <f t="shared" si="47"/>
        <v>41969.301388888889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9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4">
        <f t="shared" si="46"/>
        <v>40970.752569444448</v>
      </c>
      <c r="T457" s="4">
        <f t="shared" si="47"/>
        <v>41015.771527777775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9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4">
        <f t="shared" si="46"/>
        <v>41547.444456018522</v>
      </c>
      <c r="T458" s="4">
        <f t="shared" si="47"/>
        <v>41568.915972222225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4">
        <f t="shared" si="46"/>
        <v>41837.517500000002</v>
      </c>
      <c r="T459" s="4">
        <f t="shared" si="47"/>
        <v>41867.517500000002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9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4">
        <f t="shared" si="46"/>
        <v>41378.44976851852</v>
      </c>
      <c r="T460" s="4">
        <f t="shared" si="47"/>
        <v>41408.44976851852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9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4">
        <f t="shared" si="46"/>
        <v>40800.3903587963</v>
      </c>
      <c r="T461" s="4">
        <f t="shared" si="47"/>
        <v>40860.432025462964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9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4">
        <f t="shared" si="46"/>
        <v>41759.292534722219</v>
      </c>
      <c r="T462" s="4">
        <f t="shared" si="47"/>
        <v>41790.916666666664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9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4">
        <f t="shared" si="46"/>
        <v>41407.59684027778</v>
      </c>
      <c r="T463" s="4">
        <f t="shared" si="47"/>
        <v>41427.59684027778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9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4">
        <f t="shared" si="46"/>
        <v>40704.87663194444</v>
      </c>
      <c r="T464" s="4">
        <f t="shared" si="47"/>
        <v>40764.87663194444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9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4">
        <f t="shared" si="46"/>
        <v>40750.460104166668</v>
      </c>
      <c r="T465" s="4">
        <f t="shared" si="47"/>
        <v>40810.460104166668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9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4">
        <f t="shared" si="46"/>
        <v>42488.59878472222</v>
      </c>
      <c r="T466" s="4">
        <f t="shared" si="47"/>
        <v>42508.59878472222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9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4">
        <f t="shared" si="46"/>
        <v>41800.870069444441</v>
      </c>
      <c r="T467" s="4">
        <f t="shared" si="47"/>
        <v>41816.870069444441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9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4">
        <f t="shared" si="46"/>
        <v>41129.692870370374</v>
      </c>
      <c r="T468" s="4">
        <f t="shared" si="47"/>
        <v>41159.692870370374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4">
        <f t="shared" si="46"/>
        <v>41135.429791666669</v>
      </c>
      <c r="T469" s="4">
        <f t="shared" si="47"/>
        <v>41180.429791666669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9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4">
        <f t="shared" si="46"/>
        <v>41040.917627314819</v>
      </c>
      <c r="T470" s="4">
        <f t="shared" si="47"/>
        <v>41100.910474537035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9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4">
        <f t="shared" si="46"/>
        <v>41827.739861111113</v>
      </c>
      <c r="T471" s="4">
        <f t="shared" si="47"/>
        <v>41887.739861111113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9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4">
        <f t="shared" si="46"/>
        <v>41604.917696759258</v>
      </c>
      <c r="T472" s="4">
        <f t="shared" si="47"/>
        <v>41654.916666666664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9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4">
        <f t="shared" si="46"/>
        <v>41703.471979166665</v>
      </c>
      <c r="T473" s="4">
        <f t="shared" si="47"/>
        <v>41748.430312500001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9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4">
        <f t="shared" si="46"/>
        <v>41844.672662037039</v>
      </c>
      <c r="T474" s="4">
        <f t="shared" si="47"/>
        <v>41874.672662037039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9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4">
        <f t="shared" si="46"/>
        <v>41869.448136574072</v>
      </c>
      <c r="T475" s="4">
        <f t="shared" si="47"/>
        <v>41899.448136574072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9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4">
        <f t="shared" si="46"/>
        <v>42753.079039351855</v>
      </c>
      <c r="T476" s="4">
        <f t="shared" si="47"/>
        <v>42783.079039351855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9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4">
        <f t="shared" si="46"/>
        <v>42099.836145833338</v>
      </c>
      <c r="T477" s="4">
        <f t="shared" si="47"/>
        <v>42129.836145833338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9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4">
        <f t="shared" si="46"/>
        <v>41757.725011574075</v>
      </c>
      <c r="T478" s="4">
        <f t="shared" si="47"/>
        <v>41792.915972222225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4">
        <f t="shared" si="46"/>
        <v>40987.58488425926</v>
      </c>
      <c r="T479" s="4">
        <f t="shared" si="47"/>
        <v>41047.58488425926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9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4">
        <f t="shared" si="46"/>
        <v>42065.660983796297</v>
      </c>
      <c r="T480" s="4">
        <f t="shared" si="47"/>
        <v>42095.619317129633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9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4">
        <f t="shared" si="46"/>
        <v>41904.157812500001</v>
      </c>
      <c r="T481" s="4">
        <f t="shared" si="47"/>
        <v>41964.199479166666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9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4">
        <f t="shared" si="46"/>
        <v>41465.250173611115</v>
      </c>
      <c r="T482" s="4">
        <f t="shared" si="47"/>
        <v>41495.250173611115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9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4">
        <f t="shared" si="46"/>
        <v>41162.422326388885</v>
      </c>
      <c r="T483" s="4">
        <f t="shared" si="47"/>
        <v>41192.422326388885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9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4">
        <f t="shared" si="46"/>
        <v>42447.646874999999</v>
      </c>
      <c r="T484" s="4">
        <f t="shared" si="47"/>
        <v>42474.356944444444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9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4">
        <f t="shared" si="46"/>
        <v>41242.947592592594</v>
      </c>
      <c r="T485" s="4">
        <f t="shared" si="47"/>
        <v>41302.947592592594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9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4">
        <f t="shared" si="46"/>
        <v>42272.68949074074</v>
      </c>
      <c r="T486" s="4">
        <f t="shared" si="47"/>
        <v>42313.731157407412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9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4">
        <f t="shared" si="46"/>
        <v>41381.255775462967</v>
      </c>
      <c r="T487" s="4">
        <f t="shared" si="47"/>
        <v>41411.255775462967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9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4">
        <f t="shared" si="46"/>
        <v>41761.69258101852</v>
      </c>
      <c r="T488" s="4">
        <f t="shared" si="47"/>
        <v>41791.69258101852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4">
        <f t="shared" si="46"/>
        <v>42669.344837962963</v>
      </c>
      <c r="T489" s="4">
        <f t="shared" si="47"/>
        <v>42729.386504629627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9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4">
        <f t="shared" si="46"/>
        <v>42713.804398148146</v>
      </c>
      <c r="T490" s="4">
        <f t="shared" si="47"/>
        <v>42743.804398148146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9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4">
        <f t="shared" si="46"/>
        <v>40882.231666666667</v>
      </c>
      <c r="T491" s="4">
        <f t="shared" si="47"/>
        <v>40913.231249999997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9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4">
        <f t="shared" si="46"/>
        <v>41113.718576388885</v>
      </c>
      <c r="T492" s="4">
        <f t="shared" si="47"/>
        <v>41143.718576388885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9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4">
        <f t="shared" si="46"/>
        <v>42366.732627314814</v>
      </c>
      <c r="T493" s="4">
        <f t="shared" si="47"/>
        <v>42396.732627314814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9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4">
        <f t="shared" si="46"/>
        <v>42595.78506944445</v>
      </c>
      <c r="T494" s="4">
        <f t="shared" si="47"/>
        <v>42655.78506944445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9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4">
        <f t="shared" si="46"/>
        <v>42114.476134259261</v>
      </c>
      <c r="T495" s="4">
        <f t="shared" si="47"/>
        <v>42144.476134259261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9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4">
        <f t="shared" si="46"/>
        <v>41799.580613425926</v>
      </c>
      <c r="T496" s="4">
        <f t="shared" si="47"/>
        <v>41822.875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9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4">
        <f t="shared" si="46"/>
        <v>42171.577604166669</v>
      </c>
      <c r="T497" s="4">
        <f t="shared" si="47"/>
        <v>42201.577604166669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9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4">
        <f t="shared" si="46"/>
        <v>41620.68141203704</v>
      </c>
      <c r="T498" s="4">
        <f t="shared" si="47"/>
        <v>41680.68141203704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4">
        <f t="shared" si="46"/>
        <v>41944.787789351853</v>
      </c>
      <c r="T499" s="4">
        <f t="shared" si="47"/>
        <v>41997.958333333328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9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4">
        <f t="shared" si="46"/>
        <v>40858.512141203704</v>
      </c>
      <c r="T500" s="4">
        <f t="shared" si="47"/>
        <v>40900.512141203704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9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4">
        <f t="shared" si="46"/>
        <v>40043.645462962959</v>
      </c>
      <c r="T501" s="4">
        <f t="shared" si="47"/>
        <v>40098.624305555553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9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4">
        <f t="shared" si="46"/>
        <v>40247.636006944442</v>
      </c>
      <c r="T502" s="4">
        <f t="shared" si="47"/>
        <v>40306.677777777775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9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4">
        <f t="shared" si="46"/>
        <v>40702.984386574077</v>
      </c>
      <c r="T503" s="4">
        <f t="shared" si="47"/>
        <v>40732.984386574077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9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4">
        <f t="shared" si="46"/>
        <v>40956.303530092591</v>
      </c>
      <c r="T504" s="4">
        <f t="shared" si="47"/>
        <v>40986.261863425927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9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4">
        <f t="shared" si="46"/>
        <v>41991.276655092588</v>
      </c>
      <c r="T505" s="4">
        <f t="shared" si="47"/>
        <v>42021.276655092588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9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4">
        <f t="shared" si="46"/>
        <v>40949.73364583333</v>
      </c>
      <c r="T506" s="4">
        <f t="shared" si="47"/>
        <v>41009.691979166666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9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4">
        <f t="shared" si="46"/>
        <v>42317.848217592589</v>
      </c>
      <c r="T507" s="4">
        <f t="shared" si="47"/>
        <v>42362.848217592589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9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4">
        <f t="shared" si="46"/>
        <v>41466.302314814813</v>
      </c>
      <c r="T508" s="4">
        <f t="shared" si="47"/>
        <v>41496.302314814813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4">
        <f t="shared" si="46"/>
        <v>41156.708993055552</v>
      </c>
      <c r="T509" s="4">
        <f t="shared" si="47"/>
        <v>41201.708993055552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9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4">
        <f t="shared" si="46"/>
        <v>40994.774317129632</v>
      </c>
      <c r="T510" s="4">
        <f t="shared" si="47"/>
        <v>41054.343055555553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9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4">
        <f t="shared" si="46"/>
        <v>42153.381597222222</v>
      </c>
      <c r="T511" s="4">
        <f t="shared" si="47"/>
        <v>42183.381597222222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9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4">
        <f t="shared" si="46"/>
        <v>42399.926377314812</v>
      </c>
      <c r="T512" s="4">
        <f t="shared" si="47"/>
        <v>42429.926377314812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9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4">
        <f t="shared" si="46"/>
        <v>41340.053032407406</v>
      </c>
      <c r="T513" s="4">
        <f t="shared" si="47"/>
        <v>41370.011365740742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9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4">
        <f t="shared" si="46"/>
        <v>42649.492210648154</v>
      </c>
      <c r="T514" s="4">
        <f t="shared" si="47"/>
        <v>42694.533877314811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9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4">
        <f t="shared" ref="S515:S578" si="52">(J515/86400)+25569+(-6/24)</f>
        <v>42552.403993055559</v>
      </c>
      <c r="T515" s="4">
        <f t="shared" ref="T515:T578" si="53">(I515/86400)+25569+(-6/24)</f>
        <v>42597.041666666672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9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4">
        <f t="shared" si="52"/>
        <v>41830.363969907405</v>
      </c>
      <c r="T516" s="4">
        <f t="shared" si="53"/>
        <v>41860.363969907405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9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4">
        <f t="shared" si="52"/>
        <v>42327.240752314814</v>
      </c>
      <c r="T517" s="4">
        <f t="shared" si="53"/>
        <v>42367.240752314814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9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4">
        <f t="shared" si="52"/>
        <v>42091.528703703705</v>
      </c>
      <c r="T518" s="4">
        <f t="shared" si="53"/>
        <v>42151.528703703705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4">
        <f t="shared" si="52"/>
        <v>42738.365289351852</v>
      </c>
      <c r="T519" s="4">
        <f t="shared" si="53"/>
        <v>42768.365289351852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9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4">
        <f t="shared" si="52"/>
        <v>42223.366018518514</v>
      </c>
      <c r="T520" s="4">
        <f t="shared" si="53"/>
        <v>42253.365277777775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9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4">
        <f t="shared" si="52"/>
        <v>41218.141446759255</v>
      </c>
      <c r="T521" s="4">
        <f t="shared" si="53"/>
        <v>41248.141446759255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9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4">
        <f t="shared" si="52"/>
        <v>42318.452094907407</v>
      </c>
      <c r="T522" s="4">
        <f t="shared" si="53"/>
        <v>42348.452094907407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9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4">
        <f t="shared" si="52"/>
        <v>42645.842812499999</v>
      </c>
      <c r="T523" s="4">
        <f t="shared" si="53"/>
        <v>42674.957638888889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9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4">
        <f t="shared" si="52"/>
        <v>42429.790798611109</v>
      </c>
      <c r="T524" s="4">
        <f t="shared" si="53"/>
        <v>42449.749131944445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9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4">
        <f t="shared" si="52"/>
        <v>42237.88282407407</v>
      </c>
      <c r="T525" s="4">
        <f t="shared" si="53"/>
        <v>42267.88282407407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9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4">
        <f t="shared" si="52"/>
        <v>42492.467233796298</v>
      </c>
      <c r="T526" s="4">
        <f t="shared" si="53"/>
        <v>42522.467233796298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9">
        <f t="shared" si="49"/>
        <v>1000</v>
      </c>
      <c r="Q527" t="str">
        <f t="shared" si="50"/>
        <v>theater</v>
      </c>
      <c r="R527" t="str">
        <f t="shared" si="51"/>
        <v>plays</v>
      </c>
      <c r="S527" s="4">
        <f t="shared" si="52"/>
        <v>41850.150937500002</v>
      </c>
      <c r="T527" s="4">
        <f t="shared" si="53"/>
        <v>41895.150937500002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9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4">
        <f t="shared" si="52"/>
        <v>42192.341944444444</v>
      </c>
      <c r="T528" s="4">
        <f t="shared" si="53"/>
        <v>42223.458333333328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4">
        <f t="shared" si="52"/>
        <v>42752.955625000002</v>
      </c>
      <c r="T529" s="4">
        <f t="shared" si="53"/>
        <v>42783.420138888891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9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4">
        <f t="shared" si="52"/>
        <v>42155.670219907406</v>
      </c>
      <c r="T530" s="4">
        <f t="shared" si="53"/>
        <v>42176.638888888891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9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4">
        <f t="shared" si="52"/>
        <v>42724.781180555554</v>
      </c>
      <c r="T531" s="4">
        <f t="shared" si="53"/>
        <v>42745.958333333328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9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4">
        <f t="shared" si="52"/>
        <v>42157.341064814813</v>
      </c>
      <c r="T532" s="4">
        <f t="shared" si="53"/>
        <v>42178.833333333328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9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4">
        <f t="shared" si="52"/>
        <v>42675.815150462964</v>
      </c>
      <c r="T533" s="4">
        <f t="shared" si="53"/>
        <v>42721.040972222225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9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4">
        <f t="shared" si="52"/>
        <v>42472.757037037038</v>
      </c>
      <c r="T534" s="4">
        <f t="shared" si="53"/>
        <v>42502.757037037038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9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4">
        <f t="shared" si="52"/>
        <v>42482.18478009259</v>
      </c>
      <c r="T535" s="4">
        <f t="shared" si="53"/>
        <v>42506.18478009259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9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4">
        <f t="shared" si="52"/>
        <v>42270.560995370368</v>
      </c>
      <c r="T536" s="4">
        <f t="shared" si="53"/>
        <v>42309.708333333328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9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4">
        <f t="shared" si="52"/>
        <v>42711.29519675926</v>
      </c>
      <c r="T537" s="4">
        <f t="shared" si="53"/>
        <v>42741.29519675926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9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4">
        <f t="shared" si="52"/>
        <v>42179.094988425924</v>
      </c>
      <c r="T538" s="4">
        <f t="shared" si="53"/>
        <v>42219.5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4">
        <f t="shared" si="52"/>
        <v>42282.518414351856</v>
      </c>
      <c r="T539" s="4">
        <f t="shared" si="53"/>
        <v>42312.560081018513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9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4">
        <f t="shared" si="52"/>
        <v>42473.544710648144</v>
      </c>
      <c r="T540" s="4">
        <f t="shared" si="53"/>
        <v>42503.544710648144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9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4">
        <f t="shared" si="52"/>
        <v>42534.799849537041</v>
      </c>
      <c r="T541" s="4">
        <f t="shared" si="53"/>
        <v>42555.799849537041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9">
        <f t="shared" si="49"/>
        <v>1</v>
      </c>
      <c r="Q542" t="str">
        <f t="shared" si="50"/>
        <v>technology</v>
      </c>
      <c r="R542" t="str">
        <f t="shared" si="51"/>
        <v>web</v>
      </c>
      <c r="S542" s="4">
        <f t="shared" si="52"/>
        <v>42009.567199074074</v>
      </c>
      <c r="T542" s="4">
        <f t="shared" si="53"/>
        <v>42039.567199074074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9">
        <f t="shared" si="49"/>
        <v>25</v>
      </c>
      <c r="Q543" t="str">
        <f t="shared" si="50"/>
        <v>technology</v>
      </c>
      <c r="R543" t="str">
        <f t="shared" si="51"/>
        <v>web</v>
      </c>
      <c r="S543" s="4">
        <f t="shared" si="52"/>
        <v>42275.796689814815</v>
      </c>
      <c r="T543" s="4">
        <f t="shared" si="53"/>
        <v>42305.796689814815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9">
        <f t="shared" si="49"/>
        <v>1</v>
      </c>
      <c r="Q544" t="str">
        <f t="shared" si="50"/>
        <v>technology</v>
      </c>
      <c r="R544" t="str">
        <f t="shared" si="51"/>
        <v>web</v>
      </c>
      <c r="S544" s="4">
        <f t="shared" si="52"/>
        <v>42433.487453703703</v>
      </c>
      <c r="T544" s="4">
        <f t="shared" si="53"/>
        <v>42493.445787037039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9">
        <f t="shared" si="49"/>
        <v>35</v>
      </c>
      <c r="Q545" t="str">
        <f t="shared" si="50"/>
        <v>technology</v>
      </c>
      <c r="R545" t="str">
        <f t="shared" si="51"/>
        <v>web</v>
      </c>
      <c r="S545" s="4">
        <f t="shared" si="52"/>
        <v>41913.842152777775</v>
      </c>
      <c r="T545" s="4">
        <f t="shared" si="53"/>
        <v>41943.842152777775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9">
        <f t="shared" si="49"/>
        <v>3</v>
      </c>
      <c r="Q546" t="str">
        <f t="shared" si="50"/>
        <v>technology</v>
      </c>
      <c r="R546" t="str">
        <f t="shared" si="51"/>
        <v>web</v>
      </c>
      <c r="S546" s="4">
        <f t="shared" si="52"/>
        <v>42525.406944444447</v>
      </c>
      <c r="T546" s="4">
        <f t="shared" si="53"/>
        <v>42555.406944444447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9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4">
        <f t="shared" si="52"/>
        <v>42283.342465277776</v>
      </c>
      <c r="T547" s="4">
        <f t="shared" si="53"/>
        <v>42323.384131944447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9">
        <f t="shared" si="49"/>
        <v>26</v>
      </c>
      <c r="Q548" t="str">
        <f t="shared" si="50"/>
        <v>technology</v>
      </c>
      <c r="R548" t="str">
        <f t="shared" si="51"/>
        <v>web</v>
      </c>
      <c r="S548" s="4">
        <f t="shared" si="52"/>
        <v>42249.417997685188</v>
      </c>
      <c r="T548" s="4">
        <f t="shared" si="53"/>
        <v>42294.417997685188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4">
        <f t="shared" si="52"/>
        <v>42380.446342592593</v>
      </c>
      <c r="T549" s="4">
        <f t="shared" si="53"/>
        <v>42410.446342592593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9">
        <f t="shared" si="49"/>
        <v>9</v>
      </c>
      <c r="Q550" t="str">
        <f t="shared" si="50"/>
        <v>technology</v>
      </c>
      <c r="R550" t="str">
        <f t="shared" si="51"/>
        <v>web</v>
      </c>
      <c r="S550" s="4">
        <f t="shared" si="52"/>
        <v>42276.653333333335</v>
      </c>
      <c r="T550" s="4">
        <f t="shared" si="53"/>
        <v>42306.653333333335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9">
        <f t="shared" si="49"/>
        <v>8.5</v>
      </c>
      <c r="Q551" t="str">
        <f t="shared" si="50"/>
        <v>technology</v>
      </c>
      <c r="R551" t="str">
        <f t="shared" si="51"/>
        <v>web</v>
      </c>
      <c r="S551" s="4">
        <f t="shared" si="52"/>
        <v>42163.386828703704</v>
      </c>
      <c r="T551" s="4">
        <f t="shared" si="53"/>
        <v>42193.386828703704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9">
        <f t="shared" si="49"/>
        <v>8.75</v>
      </c>
      <c r="Q552" t="str">
        <f t="shared" si="50"/>
        <v>technology</v>
      </c>
      <c r="R552" t="str">
        <f t="shared" si="51"/>
        <v>web</v>
      </c>
      <c r="S552" s="4">
        <f t="shared" si="52"/>
        <v>42753.428761574076</v>
      </c>
      <c r="T552" s="4">
        <f t="shared" si="53"/>
        <v>42765.958333333328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9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4">
        <f t="shared" si="52"/>
        <v>42173.025740740741</v>
      </c>
      <c r="T553" s="4">
        <f t="shared" si="53"/>
        <v>42217.495138888888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9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4">
        <f t="shared" si="52"/>
        <v>42318.366851851853</v>
      </c>
      <c r="T554" s="4">
        <f t="shared" si="53"/>
        <v>42378.366851851853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9">
        <f t="shared" si="49"/>
        <v>20.5</v>
      </c>
      <c r="Q555" t="str">
        <f t="shared" si="50"/>
        <v>technology</v>
      </c>
      <c r="R555" t="str">
        <f t="shared" si="51"/>
        <v>web</v>
      </c>
      <c r="S555" s="4">
        <f t="shared" si="52"/>
        <v>41927.46980324074</v>
      </c>
      <c r="T555" s="4">
        <f t="shared" si="53"/>
        <v>41957.511469907404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9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4">
        <f t="shared" si="52"/>
        <v>41901.434861111113</v>
      </c>
      <c r="T556" s="4">
        <f t="shared" si="53"/>
        <v>41931.434861111113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9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4">
        <f t="shared" si="52"/>
        <v>42503.103506944448</v>
      </c>
      <c r="T557" s="4">
        <f t="shared" si="53"/>
        <v>42533.103506944448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9">
        <f t="shared" si="49"/>
        <v>200</v>
      </c>
      <c r="Q558" t="str">
        <f t="shared" si="50"/>
        <v>technology</v>
      </c>
      <c r="R558" t="str">
        <f t="shared" si="51"/>
        <v>web</v>
      </c>
      <c r="S558" s="4">
        <f t="shared" si="52"/>
        <v>42345.610150462962</v>
      </c>
      <c r="T558" s="4">
        <f t="shared" si="53"/>
        <v>42375.610150462962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9">
        <f t="shared" si="49"/>
        <v>68.3</v>
      </c>
      <c r="Q559" t="str">
        <f t="shared" si="50"/>
        <v>technology</v>
      </c>
      <c r="R559" t="str">
        <f t="shared" si="51"/>
        <v>web</v>
      </c>
      <c r="S559" s="4">
        <f t="shared" si="52"/>
        <v>42676.692164351851</v>
      </c>
      <c r="T559" s="4">
        <f t="shared" si="53"/>
        <v>42706.733831018515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9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4">
        <f t="shared" si="52"/>
        <v>42057.633159722223</v>
      </c>
      <c r="T560" s="4">
        <f t="shared" si="53"/>
        <v>42087.591493055559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9">
        <f t="shared" si="49"/>
        <v>50</v>
      </c>
      <c r="Q561" t="str">
        <f t="shared" si="50"/>
        <v>technology</v>
      </c>
      <c r="R561" t="str">
        <f t="shared" si="51"/>
        <v>web</v>
      </c>
      <c r="S561" s="4">
        <f t="shared" si="52"/>
        <v>42321.033101851848</v>
      </c>
      <c r="T561" s="4">
        <f t="shared" si="53"/>
        <v>42351.033101851848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9">
        <f t="shared" si="49"/>
        <v>4</v>
      </c>
      <c r="Q562" t="str">
        <f t="shared" si="50"/>
        <v>technology</v>
      </c>
      <c r="R562" t="str">
        <f t="shared" si="51"/>
        <v>web</v>
      </c>
      <c r="S562" s="4">
        <f t="shared" si="52"/>
        <v>41960.521354166667</v>
      </c>
      <c r="T562" s="4">
        <f t="shared" si="53"/>
        <v>41990.521354166667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9">
        <f t="shared" si="49"/>
        <v>27.5</v>
      </c>
      <c r="Q563" t="str">
        <f t="shared" si="50"/>
        <v>technology</v>
      </c>
      <c r="R563" t="str">
        <f t="shared" si="51"/>
        <v>web</v>
      </c>
      <c r="S563" s="4">
        <f t="shared" si="52"/>
        <v>42268.408715277779</v>
      </c>
      <c r="T563" s="4">
        <f t="shared" si="53"/>
        <v>42303.408715277779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9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4">
        <f t="shared" si="52"/>
        <v>42692.139062499999</v>
      </c>
      <c r="T564" s="4">
        <f t="shared" si="53"/>
        <v>42722.139062499999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9">
        <f t="shared" si="49"/>
        <v>34</v>
      </c>
      <c r="Q565" t="str">
        <f t="shared" si="50"/>
        <v>technology</v>
      </c>
      <c r="R565" t="str">
        <f t="shared" si="51"/>
        <v>web</v>
      </c>
      <c r="S565" s="4">
        <f t="shared" si="52"/>
        <v>42021.819988425923</v>
      </c>
      <c r="T565" s="4">
        <f t="shared" si="53"/>
        <v>42051.819988425923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9">
        <f t="shared" si="49"/>
        <v>1</v>
      </c>
      <c r="Q566" t="str">
        <f t="shared" si="50"/>
        <v>technology</v>
      </c>
      <c r="R566" t="str">
        <f t="shared" si="51"/>
        <v>web</v>
      </c>
      <c r="S566" s="4">
        <f t="shared" si="52"/>
        <v>42411.692997685182</v>
      </c>
      <c r="T566" s="4">
        <f t="shared" si="53"/>
        <v>42441.692997685182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9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4">
        <f t="shared" si="52"/>
        <v>42165.53528935185</v>
      </c>
      <c r="T567" s="4">
        <f t="shared" si="53"/>
        <v>42195.53528935185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9">
        <f t="shared" si="49"/>
        <v>1</v>
      </c>
      <c r="Q568" t="str">
        <f t="shared" si="50"/>
        <v>technology</v>
      </c>
      <c r="R568" t="str">
        <f t="shared" si="51"/>
        <v>web</v>
      </c>
      <c r="S568" s="4">
        <f t="shared" si="52"/>
        <v>42535.43440972222</v>
      </c>
      <c r="T568" s="4">
        <f t="shared" si="53"/>
        <v>42565.43440972222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4">
        <f t="shared" si="52"/>
        <v>41975.592523148152</v>
      </c>
      <c r="T569" s="4">
        <f t="shared" si="53"/>
        <v>42005.592523148152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9">
        <f t="shared" si="49"/>
        <v>49</v>
      </c>
      <c r="Q570" t="str">
        <f t="shared" si="50"/>
        <v>technology</v>
      </c>
      <c r="R570" t="str">
        <f t="shared" si="51"/>
        <v>web</v>
      </c>
      <c r="S570" s="4">
        <f t="shared" si="52"/>
        <v>42348.6715625</v>
      </c>
      <c r="T570" s="4">
        <f t="shared" si="53"/>
        <v>42385.208333333328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9">
        <f t="shared" si="49"/>
        <v>20</v>
      </c>
      <c r="Q571" t="str">
        <f t="shared" si="50"/>
        <v>technology</v>
      </c>
      <c r="R571" t="str">
        <f t="shared" si="51"/>
        <v>web</v>
      </c>
      <c r="S571" s="4">
        <f t="shared" si="52"/>
        <v>42340.597361111111</v>
      </c>
      <c r="T571" s="4">
        <f t="shared" si="53"/>
        <v>42370.597361111111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9">
        <f t="shared" si="49"/>
        <v>142</v>
      </c>
      <c r="Q572" t="str">
        <f t="shared" si="50"/>
        <v>technology</v>
      </c>
      <c r="R572" t="str">
        <f t="shared" si="51"/>
        <v>web</v>
      </c>
      <c r="S572" s="4">
        <f t="shared" si="52"/>
        <v>42388.548252314809</v>
      </c>
      <c r="T572" s="4">
        <f t="shared" si="53"/>
        <v>42418.548252314809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9">
        <f t="shared" si="49"/>
        <v>53</v>
      </c>
      <c r="Q573" t="str">
        <f t="shared" si="50"/>
        <v>technology</v>
      </c>
      <c r="R573" t="str">
        <f t="shared" si="51"/>
        <v>web</v>
      </c>
      <c r="S573" s="4">
        <f t="shared" si="52"/>
        <v>42192.566238425927</v>
      </c>
      <c r="T573" s="4">
        <f t="shared" si="53"/>
        <v>42211.915972222225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9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4">
        <f t="shared" si="52"/>
        <v>42282.466296296298</v>
      </c>
      <c r="T574" s="4">
        <f t="shared" si="53"/>
        <v>42312.507962962962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9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4">
        <f t="shared" si="52"/>
        <v>41962.800127314811</v>
      </c>
      <c r="T575" s="4">
        <f t="shared" si="53"/>
        <v>42021.8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9">
        <f t="shared" si="49"/>
        <v>20</v>
      </c>
      <c r="Q576" t="str">
        <f t="shared" si="50"/>
        <v>technology</v>
      </c>
      <c r="R576" t="str">
        <f t="shared" si="51"/>
        <v>web</v>
      </c>
      <c r="S576" s="4">
        <f t="shared" si="52"/>
        <v>42632.193368055552</v>
      </c>
      <c r="T576" s="4">
        <f t="shared" si="53"/>
        <v>42662.193368055552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9">
        <f t="shared" si="49"/>
        <v>64.75</v>
      </c>
      <c r="Q577" t="str">
        <f t="shared" si="50"/>
        <v>technology</v>
      </c>
      <c r="R577" t="str">
        <f t="shared" si="51"/>
        <v>web</v>
      </c>
      <c r="S577" s="4">
        <f t="shared" si="52"/>
        <v>42138.442627314813</v>
      </c>
      <c r="T577" s="4">
        <f t="shared" si="53"/>
        <v>42168.442627314813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9">
        <f t="shared" si="49"/>
        <v>1</v>
      </c>
      <c r="Q578" t="str">
        <f t="shared" si="50"/>
        <v>technology</v>
      </c>
      <c r="R578" t="str">
        <f t="shared" si="51"/>
        <v>web</v>
      </c>
      <c r="S578" s="4">
        <f t="shared" si="52"/>
        <v>42031.221666666665</v>
      </c>
      <c r="T578" s="4">
        <f t="shared" si="53"/>
        <v>42091.18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9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4">
        <f t="shared" ref="S579:S642" si="58">(J579/86400)+25569+(-6/24)</f>
        <v>42450.339143518519</v>
      </c>
      <c r="T579" s="4">
        <f t="shared" ref="T579:T642" si="59">(I579/86400)+25569+(-6/24)</f>
        <v>42510.339143518519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9">
        <f t="shared" si="55"/>
        <v>2</v>
      </c>
      <c r="Q580" t="str">
        <f t="shared" si="56"/>
        <v>technology</v>
      </c>
      <c r="R580" t="str">
        <f t="shared" si="57"/>
        <v>web</v>
      </c>
      <c r="S580" s="4">
        <f t="shared" si="58"/>
        <v>42230.328622685185</v>
      </c>
      <c r="T580" s="4">
        <f t="shared" si="59"/>
        <v>42254.328622685185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9">
        <f t="shared" si="55"/>
        <v>35</v>
      </c>
      <c r="Q581" t="str">
        <f t="shared" si="56"/>
        <v>technology</v>
      </c>
      <c r="R581" t="str">
        <f t="shared" si="57"/>
        <v>web</v>
      </c>
      <c r="S581" s="4">
        <f t="shared" si="58"/>
        <v>41968.602118055554</v>
      </c>
      <c r="T581" s="4">
        <f t="shared" si="59"/>
        <v>41998.602118055554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9">
        <f t="shared" si="55"/>
        <v>1</v>
      </c>
      <c r="Q582" t="str">
        <f t="shared" si="56"/>
        <v>technology</v>
      </c>
      <c r="R582" t="str">
        <f t="shared" si="57"/>
        <v>web</v>
      </c>
      <c r="S582" s="4">
        <f t="shared" si="58"/>
        <v>42605.658182870371</v>
      </c>
      <c r="T582" s="4">
        <f t="shared" si="59"/>
        <v>42635.658182870371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9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4">
        <f t="shared" si="58"/>
        <v>42187.762777777782</v>
      </c>
      <c r="T583" s="4">
        <f t="shared" si="59"/>
        <v>42217.762777777782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9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4">
        <f t="shared" si="58"/>
        <v>42055.489803240736</v>
      </c>
      <c r="T584" s="4">
        <f t="shared" si="59"/>
        <v>42078.5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9">
        <f t="shared" si="55"/>
        <v>1</v>
      </c>
      <c r="Q585" t="str">
        <f t="shared" si="56"/>
        <v>technology</v>
      </c>
      <c r="R585" t="str">
        <f t="shared" si="57"/>
        <v>web</v>
      </c>
      <c r="S585" s="4">
        <f t="shared" si="58"/>
        <v>42052.68850694444</v>
      </c>
      <c r="T585" s="4">
        <f t="shared" si="59"/>
        <v>42082.646840277783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9">
        <f t="shared" si="55"/>
        <v>5</v>
      </c>
      <c r="Q586" t="str">
        <f t="shared" si="56"/>
        <v>technology</v>
      </c>
      <c r="R586" t="str">
        <f t="shared" si="57"/>
        <v>web</v>
      </c>
      <c r="S586" s="4">
        <f t="shared" si="58"/>
        <v>42049.466620370367</v>
      </c>
      <c r="T586" s="4">
        <f t="shared" si="59"/>
        <v>42079.424953703703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9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4">
        <f t="shared" si="58"/>
        <v>42283.1409375</v>
      </c>
      <c r="T587" s="4">
        <f t="shared" si="59"/>
        <v>42338.75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9">
        <f t="shared" si="55"/>
        <v>14</v>
      </c>
      <c r="Q588" t="str">
        <f t="shared" si="56"/>
        <v>technology</v>
      </c>
      <c r="R588" t="str">
        <f t="shared" si="57"/>
        <v>web</v>
      </c>
      <c r="S588" s="4">
        <f t="shared" si="58"/>
        <v>42020.604247685187</v>
      </c>
      <c r="T588" s="4">
        <f t="shared" si="59"/>
        <v>42050.604247685187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4">
        <f t="shared" si="58"/>
        <v>42080.507326388892</v>
      </c>
      <c r="T589" s="4">
        <f t="shared" si="59"/>
        <v>42110.507326388892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9">
        <f t="shared" si="55"/>
        <v>150.5</v>
      </c>
      <c r="Q590" t="str">
        <f t="shared" si="56"/>
        <v>technology</v>
      </c>
      <c r="R590" t="str">
        <f t="shared" si="57"/>
        <v>web</v>
      </c>
      <c r="S590" s="4">
        <f t="shared" si="58"/>
        <v>42631.519513888888</v>
      </c>
      <c r="T590" s="4">
        <f t="shared" si="59"/>
        <v>42691.561180555553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9">
        <f t="shared" si="55"/>
        <v>1</v>
      </c>
      <c r="Q591" t="str">
        <f t="shared" si="56"/>
        <v>technology</v>
      </c>
      <c r="R591" t="str">
        <f t="shared" si="57"/>
        <v>web</v>
      </c>
      <c r="S591" s="4">
        <f t="shared" si="58"/>
        <v>42178.364571759259</v>
      </c>
      <c r="T591" s="4">
        <f t="shared" si="59"/>
        <v>42193.364571759259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9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4">
        <f t="shared" si="58"/>
        <v>42377.304756944446</v>
      </c>
      <c r="T592" s="4">
        <f t="shared" si="59"/>
        <v>42408.292361111111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9">
        <f t="shared" si="55"/>
        <v>30.5</v>
      </c>
      <c r="Q593" t="str">
        <f t="shared" si="56"/>
        <v>technology</v>
      </c>
      <c r="R593" t="str">
        <f t="shared" si="57"/>
        <v>web</v>
      </c>
      <c r="S593" s="4">
        <f t="shared" si="58"/>
        <v>42177.293171296296</v>
      </c>
      <c r="T593" s="4">
        <f t="shared" si="59"/>
        <v>42207.293171296296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9">
        <f t="shared" si="55"/>
        <v>250</v>
      </c>
      <c r="Q594" t="str">
        <f t="shared" si="56"/>
        <v>technology</v>
      </c>
      <c r="R594" t="str">
        <f t="shared" si="57"/>
        <v>web</v>
      </c>
      <c r="S594" s="4">
        <f t="shared" si="58"/>
        <v>41945.982175925928</v>
      </c>
      <c r="T594" s="4">
        <f t="shared" si="59"/>
        <v>41975.982175925921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9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4">
        <f t="shared" si="58"/>
        <v>42070.427604166667</v>
      </c>
      <c r="T595" s="4">
        <f t="shared" si="59"/>
        <v>42100.385937500003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9">
        <f t="shared" si="55"/>
        <v>13</v>
      </c>
      <c r="Q596" t="str">
        <f t="shared" si="56"/>
        <v>technology</v>
      </c>
      <c r="R596" t="str">
        <f t="shared" si="57"/>
        <v>web</v>
      </c>
      <c r="S596" s="4">
        <f t="shared" si="58"/>
        <v>42446.530162037037</v>
      </c>
      <c r="T596" s="4">
        <f t="shared" si="59"/>
        <v>42476.530162037037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9">
        <f t="shared" si="55"/>
        <v>53.25</v>
      </c>
      <c r="Q597" t="str">
        <f t="shared" si="56"/>
        <v>technology</v>
      </c>
      <c r="R597" t="str">
        <f t="shared" si="57"/>
        <v>web</v>
      </c>
      <c r="S597" s="4">
        <f t="shared" si="58"/>
        <v>42082.819884259261</v>
      </c>
      <c r="T597" s="4">
        <f t="shared" si="59"/>
        <v>42127.819884259261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9">
        <f t="shared" si="55"/>
        <v>3</v>
      </c>
      <c r="Q598" t="str">
        <f t="shared" si="56"/>
        <v>technology</v>
      </c>
      <c r="R598" t="str">
        <f t="shared" si="57"/>
        <v>web</v>
      </c>
      <c r="S598" s="4">
        <f t="shared" si="58"/>
        <v>42646.646898148145</v>
      </c>
      <c r="T598" s="4">
        <f t="shared" si="59"/>
        <v>42676.646898148145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9">
        <f t="shared" si="55"/>
        <v>10</v>
      </c>
      <c r="Q599" t="str">
        <f t="shared" si="56"/>
        <v>technology</v>
      </c>
      <c r="R599" t="str">
        <f t="shared" si="57"/>
        <v>web</v>
      </c>
      <c r="S599" s="4">
        <f t="shared" si="58"/>
        <v>42545.455266203702</v>
      </c>
      <c r="T599" s="4">
        <f t="shared" si="59"/>
        <v>42582.416666666672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9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4">
        <f t="shared" si="58"/>
        <v>41947.75209490741</v>
      </c>
      <c r="T600" s="4">
        <f t="shared" si="59"/>
        <v>41977.75209490741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9">
        <f t="shared" si="55"/>
        <v>15.5</v>
      </c>
      <c r="Q601" t="str">
        <f t="shared" si="56"/>
        <v>technology</v>
      </c>
      <c r="R601" t="str">
        <f t="shared" si="57"/>
        <v>web</v>
      </c>
      <c r="S601" s="4">
        <f t="shared" si="58"/>
        <v>42047.562523148154</v>
      </c>
      <c r="T601" s="4">
        <f t="shared" si="59"/>
        <v>42071.386111111111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9">
        <f t="shared" si="55"/>
        <v>100</v>
      </c>
      <c r="Q602" t="str">
        <f t="shared" si="56"/>
        <v>technology</v>
      </c>
      <c r="R602" t="str">
        <f t="shared" si="57"/>
        <v>web</v>
      </c>
      <c r="S602" s="4">
        <f t="shared" si="58"/>
        <v>42073.548171296294</v>
      </c>
      <c r="T602" s="4">
        <f t="shared" si="59"/>
        <v>42133.548171296294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9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4">
        <f t="shared" si="58"/>
        <v>41969.608090277776</v>
      </c>
      <c r="T603" s="4">
        <f t="shared" si="59"/>
        <v>41999.608090277776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9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4">
        <f t="shared" si="58"/>
        <v>42143.54415509259</v>
      </c>
      <c r="T604" s="4">
        <f t="shared" si="59"/>
        <v>42173.54415509259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9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4">
        <f t="shared" si="58"/>
        <v>41835.389155092591</v>
      </c>
      <c r="T605" s="4">
        <f t="shared" si="59"/>
        <v>41865.389155092591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9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4">
        <f t="shared" si="58"/>
        <v>41848.785370370373</v>
      </c>
      <c r="T606" s="4">
        <f t="shared" si="59"/>
        <v>41878.785370370373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9">
        <f t="shared" si="55"/>
        <v>16.375</v>
      </c>
      <c r="Q607" t="str">
        <f t="shared" si="56"/>
        <v>technology</v>
      </c>
      <c r="R607" t="str">
        <f t="shared" si="57"/>
        <v>web</v>
      </c>
      <c r="S607" s="4">
        <f t="shared" si="58"/>
        <v>42194.107731481483</v>
      </c>
      <c r="T607" s="4">
        <f t="shared" si="59"/>
        <v>42239.107731481483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9">
        <f t="shared" si="55"/>
        <v>10</v>
      </c>
      <c r="Q608" t="str">
        <f t="shared" si="56"/>
        <v>technology</v>
      </c>
      <c r="R608" t="str">
        <f t="shared" si="57"/>
        <v>web</v>
      </c>
      <c r="S608" s="4">
        <f t="shared" si="58"/>
        <v>42102.400567129633</v>
      </c>
      <c r="T608" s="4">
        <f t="shared" si="59"/>
        <v>42148.375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4">
        <f t="shared" si="58"/>
        <v>42300.575648148151</v>
      </c>
      <c r="T609" s="4">
        <f t="shared" si="59"/>
        <v>42330.617314814815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9">
        <f t="shared" si="55"/>
        <v>292.2</v>
      </c>
      <c r="Q610" t="str">
        <f t="shared" si="56"/>
        <v>technology</v>
      </c>
      <c r="R610" t="str">
        <f t="shared" si="57"/>
        <v>web</v>
      </c>
      <c r="S610" s="4">
        <f t="shared" si="58"/>
        <v>42140.671064814815</v>
      </c>
      <c r="T610" s="4">
        <f t="shared" si="59"/>
        <v>42170.671064814815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9">
        <f t="shared" si="55"/>
        <v>5</v>
      </c>
      <c r="Q611" t="str">
        <f t="shared" si="56"/>
        <v>technology</v>
      </c>
      <c r="R611" t="str">
        <f t="shared" si="57"/>
        <v>web</v>
      </c>
      <c r="S611" s="4">
        <f t="shared" si="58"/>
        <v>42306.784074074079</v>
      </c>
      <c r="T611" s="4">
        <f t="shared" si="59"/>
        <v>42336.825740740736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9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4">
        <f t="shared" si="58"/>
        <v>42086.58085648148</v>
      </c>
      <c r="T612" s="4">
        <f t="shared" si="59"/>
        <v>42116.58085648148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9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4">
        <f t="shared" si="58"/>
        <v>42328.310613425929</v>
      </c>
      <c r="T613" s="4">
        <f t="shared" si="59"/>
        <v>42388.310613425929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9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4">
        <f t="shared" si="58"/>
        <v>42584.781782407408</v>
      </c>
      <c r="T614" s="4">
        <f t="shared" si="59"/>
        <v>42614.781782407408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9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4">
        <f t="shared" si="58"/>
        <v>42247.246759259258</v>
      </c>
      <c r="T615" s="4">
        <f t="shared" si="59"/>
        <v>42277.957638888889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9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4">
        <f t="shared" si="58"/>
        <v>42514.811805555553</v>
      </c>
      <c r="T616" s="4">
        <f t="shared" si="59"/>
        <v>42544.811805555553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9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4">
        <f t="shared" si="58"/>
        <v>42241.872210648144</v>
      </c>
      <c r="T617" s="4">
        <f t="shared" si="59"/>
        <v>42271.872210648144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9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4">
        <f t="shared" si="58"/>
        <v>42761.126238425924</v>
      </c>
      <c r="T618" s="4">
        <f t="shared" si="59"/>
        <v>42791.126238425924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9">
        <f t="shared" si="55"/>
        <v>20</v>
      </c>
      <c r="Q619" t="str">
        <f t="shared" si="56"/>
        <v>technology</v>
      </c>
      <c r="R619" t="str">
        <f t="shared" si="57"/>
        <v>web</v>
      </c>
      <c r="S619" s="4">
        <f t="shared" si="58"/>
        <v>42087.093090277776</v>
      </c>
      <c r="T619" s="4">
        <f t="shared" si="59"/>
        <v>42132.093090277776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9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4">
        <f t="shared" si="58"/>
        <v>42317.560219907406</v>
      </c>
      <c r="T620" s="4">
        <f t="shared" si="59"/>
        <v>42347.560219907406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9">
        <f t="shared" si="55"/>
        <v>1</v>
      </c>
      <c r="Q621" t="str">
        <f t="shared" si="56"/>
        <v>technology</v>
      </c>
      <c r="R621" t="str">
        <f t="shared" si="57"/>
        <v>web</v>
      </c>
      <c r="S621" s="4">
        <f t="shared" si="58"/>
        <v>41908.400347222225</v>
      </c>
      <c r="T621" s="4">
        <f t="shared" si="59"/>
        <v>41968.442013888889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9">
        <f t="shared" si="55"/>
        <v>300</v>
      </c>
      <c r="Q622" t="str">
        <f t="shared" si="56"/>
        <v>technology</v>
      </c>
      <c r="R622" t="str">
        <f t="shared" si="57"/>
        <v>web</v>
      </c>
      <c r="S622" s="4">
        <f t="shared" si="58"/>
        <v>41831.466874999998</v>
      </c>
      <c r="T622" s="4">
        <f t="shared" si="59"/>
        <v>41876.466874999998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9">
        <f t="shared" si="55"/>
        <v>87</v>
      </c>
      <c r="Q623" t="str">
        <f t="shared" si="56"/>
        <v>technology</v>
      </c>
      <c r="R623" t="str">
        <f t="shared" si="57"/>
        <v>web</v>
      </c>
      <c r="S623" s="4">
        <f t="shared" si="58"/>
        <v>42528.737696759257</v>
      </c>
      <c r="T623" s="4">
        <f t="shared" si="59"/>
        <v>42558.737696759257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9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4">
        <f t="shared" si="58"/>
        <v>42532.524745370371</v>
      </c>
      <c r="T624" s="4">
        <f t="shared" si="59"/>
        <v>42552.524745370371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9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4">
        <f t="shared" si="58"/>
        <v>42121.759224537032</v>
      </c>
      <c r="T625" s="4">
        <f t="shared" si="59"/>
        <v>42151.759224537032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9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4">
        <f t="shared" si="58"/>
        <v>42108.738900462966</v>
      </c>
      <c r="T626" s="4">
        <f t="shared" si="59"/>
        <v>42138.738900462966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9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4">
        <f t="shared" si="58"/>
        <v>42790.645567129628</v>
      </c>
      <c r="T627" s="4">
        <f t="shared" si="59"/>
        <v>42820.603900462964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9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4">
        <f t="shared" si="58"/>
        <v>42198.309479166666</v>
      </c>
      <c r="T628" s="4">
        <f t="shared" si="59"/>
        <v>42231.306944444441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9">
        <f t="shared" si="55"/>
        <v>90</v>
      </c>
      <c r="Q629" t="str">
        <f t="shared" si="56"/>
        <v>technology</v>
      </c>
      <c r="R629" t="str">
        <f t="shared" si="57"/>
        <v>web</v>
      </c>
      <c r="S629" s="4">
        <f t="shared" si="58"/>
        <v>42384.056840277779</v>
      </c>
      <c r="T629" s="4">
        <f t="shared" si="59"/>
        <v>42443.708333333328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9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4">
        <f t="shared" si="58"/>
        <v>41803.442789351851</v>
      </c>
      <c r="T630" s="4">
        <f t="shared" si="59"/>
        <v>41833.442789351851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9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4">
        <f t="shared" si="58"/>
        <v>42474.387824074074</v>
      </c>
      <c r="T631" s="4">
        <f t="shared" si="59"/>
        <v>42504.387824074074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9">
        <f t="shared" si="55"/>
        <v>10</v>
      </c>
      <c r="Q632" t="str">
        <f t="shared" si="56"/>
        <v>technology</v>
      </c>
      <c r="R632" t="str">
        <f t="shared" si="57"/>
        <v>web</v>
      </c>
      <c r="S632" s="4">
        <f t="shared" si="58"/>
        <v>42223.369456018518</v>
      </c>
      <c r="T632" s="4">
        <f t="shared" si="59"/>
        <v>42252.965277777781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9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4">
        <f t="shared" si="58"/>
        <v>42489.522326388891</v>
      </c>
      <c r="T633" s="4">
        <f t="shared" si="59"/>
        <v>42518.522326388891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9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4">
        <f t="shared" si="58"/>
        <v>42303.409317129626</v>
      </c>
      <c r="T634" s="4">
        <f t="shared" si="59"/>
        <v>42333.450983796298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9">
        <f t="shared" si="55"/>
        <v>49.8</v>
      </c>
      <c r="Q635" t="str">
        <f t="shared" si="56"/>
        <v>technology</v>
      </c>
      <c r="R635" t="str">
        <f t="shared" si="57"/>
        <v>web</v>
      </c>
      <c r="S635" s="4">
        <f t="shared" si="58"/>
        <v>42507.049328703702</v>
      </c>
      <c r="T635" s="4">
        <f t="shared" si="59"/>
        <v>42538.708333333328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9">
        <f t="shared" si="55"/>
        <v>1</v>
      </c>
      <c r="Q636" t="str">
        <f t="shared" si="56"/>
        <v>technology</v>
      </c>
      <c r="R636" t="str">
        <f t="shared" si="57"/>
        <v>web</v>
      </c>
      <c r="S636" s="4">
        <f t="shared" si="58"/>
        <v>42031.678576388891</v>
      </c>
      <c r="T636" s="4">
        <f t="shared" si="59"/>
        <v>42061.678576388891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9">
        <f t="shared" si="55"/>
        <v>2</v>
      </c>
      <c r="Q637" t="str">
        <f t="shared" si="56"/>
        <v>technology</v>
      </c>
      <c r="R637" t="str">
        <f t="shared" si="57"/>
        <v>web</v>
      </c>
      <c r="S637" s="4">
        <f t="shared" si="58"/>
        <v>42075.842152777783</v>
      </c>
      <c r="T637" s="4">
        <f t="shared" si="59"/>
        <v>42105.842152777783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9">
        <f t="shared" si="55"/>
        <v>4</v>
      </c>
      <c r="Q638" t="str">
        <f t="shared" si="56"/>
        <v>technology</v>
      </c>
      <c r="R638" t="str">
        <f t="shared" si="57"/>
        <v>web</v>
      </c>
      <c r="S638" s="4">
        <f t="shared" si="58"/>
        <v>42131.205439814818</v>
      </c>
      <c r="T638" s="4">
        <f t="shared" si="59"/>
        <v>42161.19930555555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4">
        <f t="shared" si="58"/>
        <v>42762.712013888886</v>
      </c>
      <c r="T639" s="4">
        <f t="shared" si="59"/>
        <v>42791.711111111115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9">
        <f t="shared" si="55"/>
        <v>3</v>
      </c>
      <c r="Q640" t="str">
        <f t="shared" si="56"/>
        <v>technology</v>
      </c>
      <c r="R640" t="str">
        <f t="shared" si="57"/>
        <v>web</v>
      </c>
      <c r="S640" s="4">
        <f t="shared" si="58"/>
        <v>42759.343310185184</v>
      </c>
      <c r="T640" s="4">
        <f t="shared" si="59"/>
        <v>42819.30164351852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9">
        <f t="shared" si="55"/>
        <v>1</v>
      </c>
      <c r="Q641" t="str">
        <f t="shared" si="56"/>
        <v>technology</v>
      </c>
      <c r="R641" t="str">
        <f t="shared" si="57"/>
        <v>web</v>
      </c>
      <c r="S641" s="4">
        <f t="shared" si="58"/>
        <v>41865.333275462966</v>
      </c>
      <c r="T641" s="4">
        <f t="shared" si="59"/>
        <v>41925.333275462966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9">
        <f t="shared" si="55"/>
        <v>50.5</v>
      </c>
      <c r="Q642" t="str">
        <f t="shared" si="56"/>
        <v>technology</v>
      </c>
      <c r="R642" t="str">
        <f t="shared" si="57"/>
        <v>wearables</v>
      </c>
      <c r="S642" s="4">
        <f t="shared" si="58"/>
        <v>42683.170312499999</v>
      </c>
      <c r="T642" s="4">
        <f t="shared" si="59"/>
        <v>42698.708333333328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9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4">
        <f t="shared" ref="S643:S706" si="64">(J643/86400)+25569+(-6/24)</f>
        <v>42199.32</v>
      </c>
      <c r="T643" s="4">
        <f t="shared" ref="T643:T706" si="65">(I643/86400)+25569+(-6/24)</f>
        <v>42229.32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9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4">
        <f t="shared" si="64"/>
        <v>42199.401319444441</v>
      </c>
      <c r="T644" s="4">
        <f t="shared" si="65"/>
        <v>42235.401319444441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9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4">
        <f t="shared" si="64"/>
        <v>42100.392071759255</v>
      </c>
      <c r="T645" s="4">
        <f t="shared" si="65"/>
        <v>42155.392071759255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9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4">
        <f t="shared" si="64"/>
        <v>41898.415960648148</v>
      </c>
      <c r="T646" s="4">
        <f t="shared" si="65"/>
        <v>41940.791666666664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9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4">
        <f t="shared" si="64"/>
        <v>42563.776319444441</v>
      </c>
      <c r="T647" s="4">
        <f t="shared" si="65"/>
        <v>42593.776319444441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9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4">
        <f t="shared" si="64"/>
        <v>41832.602627314816</v>
      </c>
      <c r="T648" s="4">
        <f t="shared" si="65"/>
        <v>41862.602627314816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4">
        <f t="shared" si="64"/>
        <v>42416.517928240741</v>
      </c>
      <c r="T649" s="4">
        <f t="shared" si="65"/>
        <v>42446.476261574076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9">
        <f t="shared" si="61"/>
        <v>1644</v>
      </c>
      <c r="Q650" t="str">
        <f t="shared" si="62"/>
        <v>technology</v>
      </c>
      <c r="R650" t="str">
        <f t="shared" si="63"/>
        <v>wearables</v>
      </c>
      <c r="S650" s="4">
        <f t="shared" si="64"/>
        <v>41891.443379629629</v>
      </c>
      <c r="T650" s="4">
        <f t="shared" si="65"/>
        <v>41926.443379629629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9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4">
        <f t="shared" si="64"/>
        <v>41877.662187499998</v>
      </c>
      <c r="T651" s="4">
        <f t="shared" si="65"/>
        <v>41898.662187499998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9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4">
        <f t="shared" si="64"/>
        <v>41931.786851851852</v>
      </c>
      <c r="T652" s="4">
        <f t="shared" si="65"/>
        <v>41991.828518518523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9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4">
        <f t="shared" si="64"/>
        <v>41955.767488425925</v>
      </c>
      <c r="T653" s="4">
        <f t="shared" si="65"/>
        <v>41985.767488425925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9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4">
        <f t="shared" si="64"/>
        <v>42675.440393518518</v>
      </c>
      <c r="T654" s="4">
        <f t="shared" si="65"/>
        <v>42705.482060185182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9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4">
        <f t="shared" si="64"/>
        <v>42199.368518518517</v>
      </c>
      <c r="T655" s="4">
        <f t="shared" si="65"/>
        <v>42236.368518518517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9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4">
        <f t="shared" si="64"/>
        <v>42163.707326388889</v>
      </c>
      <c r="T656" s="4">
        <f t="shared" si="65"/>
        <v>42193.707326388889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9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4">
        <f t="shared" si="64"/>
        <v>42045.707314814819</v>
      </c>
      <c r="T657" s="4">
        <f t="shared" si="65"/>
        <v>42075.665648148148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9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4">
        <f t="shared" si="64"/>
        <v>42417.554618055554</v>
      </c>
      <c r="T658" s="4">
        <f t="shared" si="65"/>
        <v>42477.51295138889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4">
        <f t="shared" si="64"/>
        <v>42331.59574074074</v>
      </c>
      <c r="T659" s="4">
        <f t="shared" si="65"/>
        <v>42361.59574074074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9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4">
        <f t="shared" si="64"/>
        <v>42178.910752314812</v>
      </c>
      <c r="T660" s="4">
        <f t="shared" si="65"/>
        <v>42211.5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9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4">
        <f t="shared" si="64"/>
        <v>42209.343692129631</v>
      </c>
      <c r="T661" s="4">
        <f t="shared" si="65"/>
        <v>42239.343692129631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9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4">
        <f t="shared" si="64"/>
        <v>41922.491655092592</v>
      </c>
      <c r="T662" s="4">
        <f t="shared" si="65"/>
        <v>41952.533321759256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9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4">
        <f t="shared" si="64"/>
        <v>42636.395358796297</v>
      </c>
      <c r="T663" s="4">
        <f t="shared" si="65"/>
        <v>42666.395358796297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9">
        <f t="shared" si="61"/>
        <v>39</v>
      </c>
      <c r="Q664" t="str">
        <f t="shared" si="62"/>
        <v>technology</v>
      </c>
      <c r="R664" t="str">
        <f t="shared" si="63"/>
        <v>wearables</v>
      </c>
      <c r="S664" s="4">
        <f t="shared" si="64"/>
        <v>41990.188043981485</v>
      </c>
      <c r="T664" s="4">
        <f t="shared" si="65"/>
        <v>42020.188043981485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9">
        <f t="shared" si="61"/>
        <v>100</v>
      </c>
      <c r="Q665" t="str">
        <f t="shared" si="62"/>
        <v>technology</v>
      </c>
      <c r="R665" t="str">
        <f t="shared" si="63"/>
        <v>wearables</v>
      </c>
      <c r="S665" s="4">
        <f t="shared" si="64"/>
        <v>42173.593240740738</v>
      </c>
      <c r="T665" s="4">
        <f t="shared" si="65"/>
        <v>42203.593240740738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9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4">
        <f t="shared" si="64"/>
        <v>42077.416377314818</v>
      </c>
      <c r="T666" s="4">
        <f t="shared" si="65"/>
        <v>42107.416377314818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9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4">
        <f t="shared" si="64"/>
        <v>42688.461354166662</v>
      </c>
      <c r="T667" s="4">
        <f t="shared" si="65"/>
        <v>42748.461354166662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9">
        <f t="shared" si="61"/>
        <v>2</v>
      </c>
      <c r="Q668" t="str">
        <f t="shared" si="62"/>
        <v>technology</v>
      </c>
      <c r="R668" t="str">
        <f t="shared" si="63"/>
        <v>wearables</v>
      </c>
      <c r="S668" s="4">
        <f t="shared" si="64"/>
        <v>41838.582152777773</v>
      </c>
      <c r="T668" s="4">
        <f t="shared" si="65"/>
        <v>41868.582152777773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4">
        <f t="shared" si="64"/>
        <v>42632.123414351852</v>
      </c>
      <c r="T669" s="4">
        <f t="shared" si="65"/>
        <v>42672.123414351852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9">
        <f t="shared" si="61"/>
        <v>27.36</v>
      </c>
      <c r="Q670" t="str">
        <f t="shared" si="62"/>
        <v>technology</v>
      </c>
      <c r="R670" t="str">
        <f t="shared" si="63"/>
        <v>wearables</v>
      </c>
      <c r="S670" s="4">
        <f t="shared" si="64"/>
        <v>42090.581273148149</v>
      </c>
      <c r="T670" s="4">
        <f t="shared" si="65"/>
        <v>42135.581273148149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9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4">
        <f t="shared" si="64"/>
        <v>42527.375671296293</v>
      </c>
      <c r="T671" s="4">
        <f t="shared" si="65"/>
        <v>42557.375671296293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9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4">
        <f t="shared" si="64"/>
        <v>42506.459722222222</v>
      </c>
      <c r="T672" s="4">
        <f t="shared" si="65"/>
        <v>42540.090277777781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9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4">
        <f t="shared" si="64"/>
        <v>41984.442731481482</v>
      </c>
      <c r="T673" s="4">
        <f t="shared" si="65"/>
        <v>42017.916666666672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9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4">
        <f t="shared" si="64"/>
        <v>41973.969490740739</v>
      </c>
      <c r="T674" s="4">
        <f t="shared" si="65"/>
        <v>42004.957638888889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9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4">
        <f t="shared" si="64"/>
        <v>41838.590474537035</v>
      </c>
      <c r="T675" s="4">
        <f t="shared" si="65"/>
        <v>41883.590474537035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9">
        <f t="shared" si="61"/>
        <v>7.5</v>
      </c>
      <c r="Q676" t="str">
        <f t="shared" si="62"/>
        <v>technology</v>
      </c>
      <c r="R676" t="str">
        <f t="shared" si="63"/>
        <v>wearables</v>
      </c>
      <c r="S676" s="4">
        <f t="shared" si="64"/>
        <v>41802.866053240738</v>
      </c>
      <c r="T676" s="4">
        <f t="shared" si="65"/>
        <v>41862.866053240738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9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4">
        <f t="shared" si="64"/>
        <v>41975.680601851855</v>
      </c>
      <c r="T677" s="4">
        <f t="shared" si="65"/>
        <v>42005.040972222225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9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4">
        <f t="shared" si="64"/>
        <v>42012.51829861111</v>
      </c>
      <c r="T678" s="4">
        <f t="shared" si="65"/>
        <v>42042.51829861111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4">
        <f t="shared" si="64"/>
        <v>42504.153877314813</v>
      </c>
      <c r="T679" s="4">
        <f t="shared" si="65"/>
        <v>42549.153877314813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9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4">
        <f t="shared" si="64"/>
        <v>42481.126597222217</v>
      </c>
      <c r="T680" s="4">
        <f t="shared" si="65"/>
        <v>42511.126597222217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9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4">
        <f t="shared" si="64"/>
        <v>42556.445706018523</v>
      </c>
      <c r="T681" s="4">
        <f t="shared" si="65"/>
        <v>42616.445706018523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9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4">
        <f t="shared" si="64"/>
        <v>41864.251516203702</v>
      </c>
      <c r="T682" s="4">
        <f t="shared" si="65"/>
        <v>41899.251516203702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9">
        <f t="shared" si="61"/>
        <v>1</v>
      </c>
      <c r="Q683" t="str">
        <f t="shared" si="62"/>
        <v>technology</v>
      </c>
      <c r="R683" t="str">
        <f t="shared" si="63"/>
        <v>wearables</v>
      </c>
      <c r="S683" s="4">
        <f t="shared" si="64"/>
        <v>42639.555601851855</v>
      </c>
      <c r="T683" s="4">
        <f t="shared" si="65"/>
        <v>42669.555601851855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9">
        <f t="shared" si="61"/>
        <v>13.25</v>
      </c>
      <c r="Q684" t="str">
        <f t="shared" si="62"/>
        <v>technology</v>
      </c>
      <c r="R684" t="str">
        <f t="shared" si="63"/>
        <v>wearables</v>
      </c>
      <c r="S684" s="4">
        <f t="shared" si="64"/>
        <v>42778.515300925923</v>
      </c>
      <c r="T684" s="4">
        <f t="shared" si="65"/>
        <v>42808.473634259259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9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4">
        <f t="shared" si="64"/>
        <v>42634.650046296301</v>
      </c>
      <c r="T685" s="4">
        <f t="shared" si="65"/>
        <v>42674.650046296301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9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4">
        <f t="shared" si="64"/>
        <v>41809.223275462966</v>
      </c>
      <c r="T686" s="4">
        <f t="shared" si="65"/>
        <v>41844.875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9">
        <f t="shared" si="61"/>
        <v>55.3</v>
      </c>
      <c r="Q687" t="str">
        <f t="shared" si="62"/>
        <v>technology</v>
      </c>
      <c r="R687" t="str">
        <f t="shared" si="63"/>
        <v>wearables</v>
      </c>
      <c r="S687" s="4">
        <f t="shared" si="64"/>
        <v>41971.616574074069</v>
      </c>
      <c r="T687" s="4">
        <f t="shared" si="65"/>
        <v>42016.616574074069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9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4">
        <f t="shared" si="64"/>
        <v>42189.423263888893</v>
      </c>
      <c r="T688" s="4">
        <f t="shared" si="65"/>
        <v>42219.423263888893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4">
        <f t="shared" si="64"/>
        <v>42711.500613425931</v>
      </c>
      <c r="T689" s="4">
        <f t="shared" si="65"/>
        <v>42771.500613425931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9">
        <f t="shared" si="61"/>
        <v>405.5</v>
      </c>
      <c r="Q690" t="str">
        <f t="shared" si="62"/>
        <v>technology</v>
      </c>
      <c r="R690" t="str">
        <f t="shared" si="63"/>
        <v>wearables</v>
      </c>
      <c r="S690" s="4">
        <f t="shared" si="64"/>
        <v>42261.854780092588</v>
      </c>
      <c r="T690" s="4">
        <f t="shared" si="65"/>
        <v>42291.854780092588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9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4">
        <f t="shared" si="64"/>
        <v>42675.41778935185</v>
      </c>
      <c r="T691" s="4">
        <f t="shared" si="65"/>
        <v>42711.957638888889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9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4">
        <f t="shared" si="64"/>
        <v>42579.384733796294</v>
      </c>
      <c r="T692" s="4">
        <f t="shared" si="65"/>
        <v>42622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9">
        <f t="shared" si="61"/>
        <v>26</v>
      </c>
      <c r="Q693" t="str">
        <f t="shared" si="62"/>
        <v>technology</v>
      </c>
      <c r="R693" t="str">
        <f t="shared" si="63"/>
        <v>wearables</v>
      </c>
      <c r="S693" s="4">
        <f t="shared" si="64"/>
        <v>42157.778310185182</v>
      </c>
      <c r="T693" s="4">
        <f t="shared" si="65"/>
        <v>42185.778310185182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9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4">
        <f t="shared" si="64"/>
        <v>42696.12572916667</v>
      </c>
      <c r="T694" s="4">
        <f t="shared" si="65"/>
        <v>42726.12572916667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9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4">
        <f t="shared" si="64"/>
        <v>42094.558182870373</v>
      </c>
      <c r="T695" s="4">
        <f t="shared" si="65"/>
        <v>42124.558182870373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9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4">
        <f t="shared" si="64"/>
        <v>42737.413877314815</v>
      </c>
      <c r="T696" s="4">
        <f t="shared" si="65"/>
        <v>42767.413877314815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9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4">
        <f t="shared" si="64"/>
        <v>41913.271064814813</v>
      </c>
      <c r="T697" s="4">
        <f t="shared" si="65"/>
        <v>41943.271064814813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9">
        <f t="shared" si="61"/>
        <v>1</v>
      </c>
      <c r="Q698" t="str">
        <f t="shared" si="62"/>
        <v>technology</v>
      </c>
      <c r="R698" t="str">
        <f t="shared" si="63"/>
        <v>wearables</v>
      </c>
      <c r="S698" s="4">
        <f t="shared" si="64"/>
        <v>41815.677106481482</v>
      </c>
      <c r="T698" s="4">
        <f t="shared" si="65"/>
        <v>41845.677106481482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4">
        <f t="shared" si="64"/>
        <v>42388.273020833338</v>
      </c>
      <c r="T699" s="4">
        <f t="shared" si="65"/>
        <v>42403.273020833338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9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4">
        <f t="shared" si="64"/>
        <v>41866.681076388893</v>
      </c>
      <c r="T700" s="4">
        <f t="shared" si="65"/>
        <v>41899.833333333336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9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4">
        <f t="shared" si="64"/>
        <v>41563.235509259262</v>
      </c>
      <c r="T701" s="4">
        <f t="shared" si="65"/>
        <v>41600.416666666664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9">
        <f t="shared" si="61"/>
        <v>13</v>
      </c>
      <c r="Q702" t="str">
        <f t="shared" si="62"/>
        <v>technology</v>
      </c>
      <c r="R702" t="str">
        <f t="shared" si="63"/>
        <v>wearables</v>
      </c>
      <c r="S702" s="4">
        <f t="shared" si="64"/>
        <v>42715.438437500001</v>
      </c>
      <c r="T702" s="4">
        <f t="shared" si="65"/>
        <v>42745.438437500001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9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4">
        <f t="shared" si="64"/>
        <v>41813.412962962961</v>
      </c>
      <c r="T703" s="4">
        <f t="shared" si="65"/>
        <v>41843.412962962961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9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4">
        <f t="shared" si="64"/>
        <v>42668.476701388892</v>
      </c>
      <c r="T704" s="4">
        <f t="shared" si="65"/>
        <v>42698.518368055556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9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4">
        <f t="shared" si="64"/>
        <v>42711.700798611113</v>
      </c>
      <c r="T705" s="4">
        <f t="shared" si="65"/>
        <v>42766.73055555555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9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4">
        <f t="shared" si="64"/>
        <v>42725.942916666667</v>
      </c>
      <c r="T706" s="4">
        <f t="shared" si="65"/>
        <v>42785.942916666667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9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4">
        <f t="shared" ref="S707:S770" si="70">(J707/86400)+25569+(-6/24)</f>
        <v>42726.241643518515</v>
      </c>
      <c r="T707" s="4">
        <f t="shared" ref="T707:T770" si="71">(I707/86400)+25569+(-6/24)</f>
        <v>42756.241643518515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9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4">
        <f t="shared" si="70"/>
        <v>42676.745173611111</v>
      </c>
      <c r="T708" s="4">
        <f t="shared" si="71"/>
        <v>42718.527083333334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4">
        <f t="shared" si="70"/>
        <v>42696.413506944446</v>
      </c>
      <c r="T709" s="4">
        <f t="shared" si="71"/>
        <v>42736.413506944446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9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4">
        <f t="shared" si="70"/>
        <v>41835.331018518518</v>
      </c>
      <c r="T710" s="4">
        <f t="shared" si="71"/>
        <v>41895.331018518518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9">
        <f t="shared" si="67"/>
        <v>30.5</v>
      </c>
      <c r="Q711" t="str">
        <f t="shared" si="68"/>
        <v>technology</v>
      </c>
      <c r="R711" t="str">
        <f t="shared" si="69"/>
        <v>wearables</v>
      </c>
      <c r="S711" s="4">
        <f t="shared" si="70"/>
        <v>41947.791192129633</v>
      </c>
      <c r="T711" s="4">
        <f t="shared" si="71"/>
        <v>41977.791192129633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9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4">
        <f t="shared" si="70"/>
        <v>41837.734976851854</v>
      </c>
      <c r="T712" s="4">
        <f t="shared" si="71"/>
        <v>41870.780555555553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9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4">
        <f t="shared" si="70"/>
        <v>42678.209120370375</v>
      </c>
      <c r="T713" s="4">
        <f t="shared" si="71"/>
        <v>42718.250787037032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9">
        <f t="shared" si="67"/>
        <v>26.25</v>
      </c>
      <c r="Q714" t="str">
        <f t="shared" si="68"/>
        <v>technology</v>
      </c>
      <c r="R714" t="str">
        <f t="shared" si="69"/>
        <v>wearables</v>
      </c>
      <c r="S714" s="4">
        <f t="shared" si="70"/>
        <v>42384.430925925924</v>
      </c>
      <c r="T714" s="4">
        <f t="shared" si="71"/>
        <v>42414.430925925924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9">
        <f t="shared" si="67"/>
        <v>199</v>
      </c>
      <c r="Q715" t="str">
        <f t="shared" si="68"/>
        <v>technology</v>
      </c>
      <c r="R715" t="str">
        <f t="shared" si="69"/>
        <v>wearables</v>
      </c>
      <c r="S715" s="4">
        <f t="shared" si="70"/>
        <v>42496.279305555552</v>
      </c>
      <c r="T715" s="4">
        <f t="shared" si="71"/>
        <v>42526.279305555552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9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4">
        <f t="shared" si="70"/>
        <v>42734.537986111114</v>
      </c>
      <c r="T716" s="4">
        <f t="shared" si="71"/>
        <v>42794.537986111114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9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4">
        <f t="shared" si="70"/>
        <v>42272.840740740736</v>
      </c>
      <c r="T717" s="4">
        <f t="shared" si="71"/>
        <v>42312.882407407407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9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4">
        <f t="shared" si="70"/>
        <v>41940.408645833333</v>
      </c>
      <c r="T718" s="4">
        <f t="shared" si="71"/>
        <v>41973.75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4">
        <f t="shared" si="70"/>
        <v>41857.604189814811</v>
      </c>
      <c r="T719" s="4">
        <f t="shared" si="71"/>
        <v>41887.604189814811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9">
        <f t="shared" si="67"/>
        <v>22.5</v>
      </c>
      <c r="Q720" t="str">
        <f t="shared" si="68"/>
        <v>technology</v>
      </c>
      <c r="R720" t="str">
        <f t="shared" si="69"/>
        <v>wearables</v>
      </c>
      <c r="S720" s="4">
        <f t="shared" si="70"/>
        <v>42752.595451388886</v>
      </c>
      <c r="T720" s="4">
        <f t="shared" si="71"/>
        <v>42783.999305555553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9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4">
        <f t="shared" si="70"/>
        <v>42408.790231481486</v>
      </c>
      <c r="T721" s="4">
        <f t="shared" si="71"/>
        <v>42422.790231481486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9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4">
        <f t="shared" si="70"/>
        <v>40909.399201388893</v>
      </c>
      <c r="T722" s="4">
        <f t="shared" si="71"/>
        <v>40937.399201388893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9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4">
        <f t="shared" si="70"/>
        <v>41807.321840277778</v>
      </c>
      <c r="T723" s="4">
        <f t="shared" si="71"/>
        <v>41852.321840277778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9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4">
        <f t="shared" si="70"/>
        <v>40977.555300925924</v>
      </c>
      <c r="T724" s="4">
        <f t="shared" si="71"/>
        <v>41007.51363425926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9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4">
        <f t="shared" si="70"/>
        <v>42184.56653935185</v>
      </c>
      <c r="T725" s="4">
        <f t="shared" si="71"/>
        <v>42214.915972222225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9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4">
        <f t="shared" si="70"/>
        <v>40694.388460648144</v>
      </c>
      <c r="T726" s="4">
        <f t="shared" si="71"/>
        <v>40724.388460648144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9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4">
        <f t="shared" si="70"/>
        <v>42321.376296296294</v>
      </c>
      <c r="T727" s="4">
        <f t="shared" si="71"/>
        <v>42351.376296296294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9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4">
        <f t="shared" si="70"/>
        <v>41345.792673611111</v>
      </c>
      <c r="T728" s="4">
        <f t="shared" si="71"/>
        <v>41375.792673611111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4">
        <f t="shared" si="70"/>
        <v>41246.770243055558</v>
      </c>
      <c r="T729" s="4">
        <f t="shared" si="71"/>
        <v>41288.638888888891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9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4">
        <f t="shared" si="70"/>
        <v>40731.587465277778</v>
      </c>
      <c r="T730" s="4">
        <f t="shared" si="71"/>
        <v>40776.587465277778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9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4">
        <f t="shared" si="70"/>
        <v>41110.935891203706</v>
      </c>
      <c r="T731" s="4">
        <f t="shared" si="71"/>
        <v>41170.935891203706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9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4">
        <f t="shared" si="70"/>
        <v>40854.495266203703</v>
      </c>
      <c r="T732" s="4">
        <f t="shared" si="71"/>
        <v>40884.495266203703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9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4">
        <f t="shared" si="70"/>
        <v>40879.545682870368</v>
      </c>
      <c r="T733" s="4">
        <f t="shared" si="71"/>
        <v>40930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9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4">
        <f t="shared" si="70"/>
        <v>41486.174317129626</v>
      </c>
      <c r="T734" s="4">
        <f t="shared" si="71"/>
        <v>41546.174317129626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9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4">
        <f t="shared" si="70"/>
        <v>41598.170046296298</v>
      </c>
      <c r="T735" s="4">
        <f t="shared" si="71"/>
        <v>41628.170046296298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9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4">
        <f t="shared" si="70"/>
        <v>42101.914583333331</v>
      </c>
      <c r="T736" s="4">
        <f t="shared" si="71"/>
        <v>42132.958333333328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9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4">
        <f t="shared" si="70"/>
        <v>41945.779467592591</v>
      </c>
      <c r="T737" s="4">
        <f t="shared" si="71"/>
        <v>41976.777083333334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9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4">
        <f t="shared" si="70"/>
        <v>41579.484259259261</v>
      </c>
      <c r="T738" s="4">
        <f t="shared" si="71"/>
        <v>41598.957638888889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4">
        <f t="shared" si="70"/>
        <v>41667.025312500002</v>
      </c>
      <c r="T739" s="4">
        <f t="shared" si="71"/>
        <v>41684.583333333336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9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4">
        <f t="shared" si="70"/>
        <v>41943.354097222225</v>
      </c>
      <c r="T740" s="4">
        <f t="shared" si="71"/>
        <v>41973.957638888889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9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4">
        <f t="shared" si="70"/>
        <v>41829.252650462964</v>
      </c>
      <c r="T741" s="4">
        <f t="shared" si="71"/>
        <v>41862.252650462964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9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4">
        <f t="shared" si="70"/>
        <v>42161.896782407406</v>
      </c>
      <c r="T742" s="4">
        <f t="shared" si="71"/>
        <v>42175.896782407406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9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4">
        <f t="shared" si="70"/>
        <v>41401.398217592592</v>
      </c>
      <c r="T743" s="4">
        <f t="shared" si="71"/>
        <v>41436.398217592592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9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4">
        <f t="shared" si="70"/>
        <v>41689.667962962965</v>
      </c>
      <c r="T744" s="4">
        <f t="shared" si="71"/>
        <v>41719.626296296294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9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4">
        <f t="shared" si="70"/>
        <v>40990.459317129629</v>
      </c>
      <c r="T745" s="4">
        <f t="shared" si="71"/>
        <v>41015.625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9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4">
        <f t="shared" si="70"/>
        <v>41226.70721064815</v>
      </c>
      <c r="T746" s="4">
        <f t="shared" si="71"/>
        <v>41256.70721064815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9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4">
        <f t="shared" si="70"/>
        <v>41367.322280092594</v>
      </c>
      <c r="T747" s="4">
        <f t="shared" si="71"/>
        <v>41397.322280092594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9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4">
        <f t="shared" si="70"/>
        <v>41156.792928240742</v>
      </c>
      <c r="T748" s="4">
        <f t="shared" si="71"/>
        <v>41174.915972222225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4">
        <f t="shared" si="70"/>
        <v>41988.298831018517</v>
      </c>
      <c r="T749" s="4">
        <f t="shared" si="71"/>
        <v>42019.204166666663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9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4">
        <f t="shared" si="70"/>
        <v>41831.596828703703</v>
      </c>
      <c r="T750" s="4">
        <f t="shared" si="71"/>
        <v>41861.596828703703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9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4">
        <f t="shared" si="70"/>
        <v>42733.69131944445</v>
      </c>
      <c r="T751" s="4">
        <f t="shared" si="71"/>
        <v>42763.69131944445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9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4">
        <f t="shared" si="70"/>
        <v>41299.628148148149</v>
      </c>
      <c r="T752" s="4">
        <f t="shared" si="71"/>
        <v>41329.628148148149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9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4">
        <f t="shared" si="70"/>
        <v>40713.380497685182</v>
      </c>
      <c r="T753" s="4">
        <f t="shared" si="71"/>
        <v>40759.380497685182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9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4">
        <f t="shared" si="70"/>
        <v>42639.171493055561</v>
      </c>
      <c r="T754" s="4">
        <f t="shared" si="71"/>
        <v>42659.208333333328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9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4">
        <f t="shared" si="70"/>
        <v>42019.340173611112</v>
      </c>
      <c r="T755" s="4">
        <f t="shared" si="71"/>
        <v>42049.340173611112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9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4">
        <f t="shared" si="70"/>
        <v>41249.499085648145</v>
      </c>
      <c r="T756" s="4">
        <f t="shared" si="71"/>
        <v>41279.499085648145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9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4">
        <f t="shared" si="70"/>
        <v>41383.355057870373</v>
      </c>
      <c r="T757" s="4">
        <f t="shared" si="71"/>
        <v>41413.77847222222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9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4">
        <f t="shared" si="70"/>
        <v>40590.516886574071</v>
      </c>
      <c r="T758" s="4">
        <f t="shared" si="71"/>
        <v>40651.475219907406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4">
        <f t="shared" si="70"/>
        <v>41234.804560185185</v>
      </c>
      <c r="T759" s="4">
        <f t="shared" si="71"/>
        <v>41248.804560185185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9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4">
        <f t="shared" si="70"/>
        <v>40429.586435185185</v>
      </c>
      <c r="T760" s="4">
        <f t="shared" si="71"/>
        <v>40459.586435185185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9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4">
        <f t="shared" si="70"/>
        <v>41789.080312500002</v>
      </c>
      <c r="T761" s="4">
        <f t="shared" si="71"/>
        <v>41829.080312500002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9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4">
        <f t="shared" si="70"/>
        <v>42670.514039351852</v>
      </c>
      <c r="T762" s="4">
        <f t="shared" si="71"/>
        <v>42700.555706018524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9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4">
        <f t="shared" si="70"/>
        <v>41642.501458333332</v>
      </c>
      <c r="T763" s="4">
        <f t="shared" si="71"/>
        <v>41672.501458333332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9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4">
        <f t="shared" si="70"/>
        <v>42690.608449074076</v>
      </c>
      <c r="T764" s="4">
        <f t="shared" si="71"/>
        <v>42708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9">
        <f t="shared" si="67"/>
        <v>5</v>
      </c>
      <c r="Q765" t="str">
        <f t="shared" si="68"/>
        <v>publishing</v>
      </c>
      <c r="R765" t="str">
        <f t="shared" si="69"/>
        <v>fiction</v>
      </c>
      <c r="S765" s="4">
        <f t="shared" si="70"/>
        <v>41471.196851851855</v>
      </c>
      <c r="T765" s="4">
        <f t="shared" si="71"/>
        <v>41501.196851851855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9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4">
        <f t="shared" si="70"/>
        <v>42226.923159722224</v>
      </c>
      <c r="T766" s="4">
        <f t="shared" si="71"/>
        <v>42256.923159722224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9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4">
        <f t="shared" si="70"/>
        <v>41901.292638888888</v>
      </c>
      <c r="T767" s="4">
        <f t="shared" si="71"/>
        <v>41931.292638888888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9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4">
        <f t="shared" si="70"/>
        <v>42021.533368055556</v>
      </c>
      <c r="T768" s="4">
        <f t="shared" si="71"/>
        <v>42051.533368055556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9">
        <f t="shared" si="67"/>
        <v>59</v>
      </c>
      <c r="Q769" t="str">
        <f t="shared" si="68"/>
        <v>publishing</v>
      </c>
      <c r="R769" t="str">
        <f t="shared" si="69"/>
        <v>fiction</v>
      </c>
      <c r="S769" s="4">
        <f t="shared" si="70"/>
        <v>42114.893634259264</v>
      </c>
      <c r="T769" s="4">
        <f t="shared" si="71"/>
        <v>42144.893634259264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9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4">
        <f t="shared" si="70"/>
        <v>41593.957060185188</v>
      </c>
      <c r="T770" s="4">
        <f t="shared" si="71"/>
        <v>41623.957060185188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9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4">
        <f t="shared" ref="S771:S834" si="76">(J771/86400)+25569+(-6/24)</f>
        <v>41604.746458333335</v>
      </c>
      <c r="T771" s="4">
        <f t="shared" ref="T771:T834" si="77">(I771/86400)+25569+(-6/24)</f>
        <v>41634.746458333335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9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4">
        <f t="shared" si="76"/>
        <v>41289.7496412037</v>
      </c>
      <c r="T772" s="4">
        <f t="shared" si="77"/>
        <v>41329.7496412037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9">
        <f t="shared" si="73"/>
        <v>10</v>
      </c>
      <c r="Q773" t="str">
        <f t="shared" si="74"/>
        <v>publishing</v>
      </c>
      <c r="R773" t="str">
        <f t="shared" si="75"/>
        <v>fiction</v>
      </c>
      <c r="S773" s="4">
        <f t="shared" si="76"/>
        <v>42349.574097222227</v>
      </c>
      <c r="T773" s="4">
        <f t="shared" si="77"/>
        <v>42399.574097222227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9">
        <f t="shared" si="73"/>
        <v>50</v>
      </c>
      <c r="Q774" t="str">
        <f t="shared" si="74"/>
        <v>publishing</v>
      </c>
      <c r="R774" t="str">
        <f t="shared" si="75"/>
        <v>fiction</v>
      </c>
      <c r="S774" s="4">
        <f t="shared" si="76"/>
        <v>40067.806932870371</v>
      </c>
      <c r="T774" s="4">
        <f t="shared" si="77"/>
        <v>40117.915972222225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9">
        <f t="shared" si="73"/>
        <v>16</v>
      </c>
      <c r="Q775" t="str">
        <f t="shared" si="74"/>
        <v>publishing</v>
      </c>
      <c r="R775" t="str">
        <f t="shared" si="75"/>
        <v>fiction</v>
      </c>
      <c r="S775" s="4">
        <f t="shared" si="76"/>
        <v>42100.485937500001</v>
      </c>
      <c r="T775" s="4">
        <f t="shared" si="77"/>
        <v>42134.709027777775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9">
        <f t="shared" si="73"/>
        <v>39</v>
      </c>
      <c r="Q776" t="str">
        <f t="shared" si="74"/>
        <v>publishing</v>
      </c>
      <c r="R776" t="str">
        <f t="shared" si="75"/>
        <v>fiction</v>
      </c>
      <c r="S776" s="4">
        <f t="shared" si="76"/>
        <v>41663.530300925922</v>
      </c>
      <c r="T776" s="4">
        <f t="shared" si="77"/>
        <v>41693.530300925922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9">
        <f t="shared" si="73"/>
        <v>34</v>
      </c>
      <c r="Q777" t="str">
        <f t="shared" si="74"/>
        <v>publishing</v>
      </c>
      <c r="R777" t="str">
        <f t="shared" si="75"/>
        <v>fiction</v>
      </c>
      <c r="S777" s="4">
        <f t="shared" si="76"/>
        <v>40862.810127314813</v>
      </c>
      <c r="T777" s="4">
        <f t="shared" si="77"/>
        <v>40892.810127314813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9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4">
        <f t="shared" si="76"/>
        <v>42250.435706018514</v>
      </c>
      <c r="T778" s="4">
        <f t="shared" si="77"/>
        <v>42287.958333333328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9">
        <f t="shared" si="73"/>
        <v>7</v>
      </c>
      <c r="Q779" t="str">
        <f t="shared" si="74"/>
        <v>publishing</v>
      </c>
      <c r="R779" t="str">
        <f t="shared" si="75"/>
        <v>fiction</v>
      </c>
      <c r="S779" s="4">
        <f t="shared" si="76"/>
        <v>41456.731215277774</v>
      </c>
      <c r="T779" s="4">
        <f t="shared" si="77"/>
        <v>41486.731215277774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9">
        <f t="shared" si="73"/>
        <v>2</v>
      </c>
      <c r="Q780" t="str">
        <f t="shared" si="74"/>
        <v>publishing</v>
      </c>
      <c r="R780" t="str">
        <f t="shared" si="75"/>
        <v>fiction</v>
      </c>
      <c r="S780" s="4">
        <f t="shared" si="76"/>
        <v>41729.452314814815</v>
      </c>
      <c r="T780" s="4">
        <f t="shared" si="77"/>
        <v>41759.452314814815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9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4">
        <f t="shared" si="76"/>
        <v>40436.43408564815</v>
      </c>
      <c r="T781" s="4">
        <f t="shared" si="77"/>
        <v>40465.916666666664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9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4">
        <f t="shared" si="76"/>
        <v>40636.423900462964</v>
      </c>
      <c r="T782" s="4">
        <f t="shared" si="77"/>
        <v>40666.423900462964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9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4">
        <f t="shared" si="76"/>
        <v>41402.750856481478</v>
      </c>
      <c r="T783" s="4">
        <f t="shared" si="77"/>
        <v>41432.750856481478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9">
        <f t="shared" si="73"/>
        <v>50</v>
      </c>
      <c r="Q784" t="str">
        <f t="shared" si="74"/>
        <v>music</v>
      </c>
      <c r="R784" t="str">
        <f t="shared" si="75"/>
        <v>rock</v>
      </c>
      <c r="S784" s="4">
        <f t="shared" si="76"/>
        <v>41116.508125</v>
      </c>
      <c r="T784" s="4">
        <f t="shared" si="77"/>
        <v>41146.508125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9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4">
        <f t="shared" si="76"/>
        <v>40987.523715277777</v>
      </c>
      <c r="T785" s="4">
        <f t="shared" si="77"/>
        <v>41026.666666666664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9">
        <f t="shared" si="73"/>
        <v>102.5</v>
      </c>
      <c r="Q786" t="str">
        <f t="shared" si="74"/>
        <v>music</v>
      </c>
      <c r="R786" t="str">
        <f t="shared" si="75"/>
        <v>rock</v>
      </c>
      <c r="S786" s="4">
        <f t="shared" si="76"/>
        <v>41674.899525462963</v>
      </c>
      <c r="T786" s="4">
        <f t="shared" si="77"/>
        <v>41714.857858796298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9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4">
        <f t="shared" si="76"/>
        <v>41303.343923611115</v>
      </c>
      <c r="T787" s="4">
        <f t="shared" si="77"/>
        <v>41333.343923611115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9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4">
        <f t="shared" si="76"/>
        <v>40982.805949074071</v>
      </c>
      <c r="T788" s="4">
        <f t="shared" si="77"/>
        <v>41040.407638888893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4">
        <f t="shared" si="76"/>
        <v>41549.377615740741</v>
      </c>
      <c r="T789" s="4">
        <f t="shared" si="77"/>
        <v>41579.377615740741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9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4">
        <f t="shared" si="76"/>
        <v>41058.756805555553</v>
      </c>
      <c r="T790" s="4">
        <f t="shared" si="77"/>
        <v>41096.915972222225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9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4">
        <f t="shared" si="76"/>
        <v>41276.936111111107</v>
      </c>
      <c r="T791" s="4">
        <f t="shared" si="77"/>
        <v>41295.082638888889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9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4">
        <f t="shared" si="76"/>
        <v>41275.797905092593</v>
      </c>
      <c r="T792" s="4">
        <f t="shared" si="77"/>
        <v>41305.797905092593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9">
        <f t="shared" si="73"/>
        <v>60.859375</v>
      </c>
      <c r="Q793" t="str">
        <f t="shared" si="74"/>
        <v>music</v>
      </c>
      <c r="R793" t="str">
        <f t="shared" si="75"/>
        <v>rock</v>
      </c>
      <c r="S793" s="4">
        <f t="shared" si="76"/>
        <v>41557.530624999999</v>
      </c>
      <c r="T793" s="4">
        <f t="shared" si="77"/>
        <v>41590.999305555553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9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4">
        <f t="shared" si="76"/>
        <v>41555.62364583333</v>
      </c>
      <c r="T794" s="4">
        <f t="shared" si="77"/>
        <v>41585.665312500001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9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4">
        <f t="shared" si="76"/>
        <v>41442.491249999999</v>
      </c>
      <c r="T795" s="4">
        <f t="shared" si="77"/>
        <v>41457.957638888889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9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4">
        <f t="shared" si="76"/>
        <v>40735.865011574075</v>
      </c>
      <c r="T796" s="4">
        <f t="shared" si="77"/>
        <v>40791.462500000001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9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4">
        <f t="shared" si="76"/>
        <v>40963.363032407404</v>
      </c>
      <c r="T797" s="4">
        <f t="shared" si="77"/>
        <v>41005.957638888889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9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4">
        <f t="shared" si="76"/>
        <v>41502.632928240739</v>
      </c>
      <c r="T798" s="4">
        <f t="shared" si="77"/>
        <v>41532.631944444445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4">
        <f t="shared" si="76"/>
        <v>40996.744074074071</v>
      </c>
      <c r="T799" s="4">
        <f t="shared" si="77"/>
        <v>41027.916666666664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9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4">
        <f t="shared" si="76"/>
        <v>41882.340127314819</v>
      </c>
      <c r="T800" s="4">
        <f t="shared" si="77"/>
        <v>41912.340127314819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9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4">
        <f t="shared" si="76"/>
        <v>40996.417199074072</v>
      </c>
      <c r="T801" s="4">
        <f t="shared" si="77"/>
        <v>41026.417199074072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9">
        <f t="shared" si="73"/>
        <v>40.75</v>
      </c>
      <c r="Q802" t="str">
        <f t="shared" si="74"/>
        <v>music</v>
      </c>
      <c r="R802" t="str">
        <f t="shared" si="75"/>
        <v>rock</v>
      </c>
      <c r="S802" s="4">
        <f t="shared" si="76"/>
        <v>41863.183495370373</v>
      </c>
      <c r="T802" s="4">
        <f t="shared" si="77"/>
        <v>41893.183495370373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9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4">
        <f t="shared" si="76"/>
        <v>40695.545370370368</v>
      </c>
      <c r="T803" s="4">
        <f t="shared" si="77"/>
        <v>40725.545370370368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9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4">
        <f t="shared" si="76"/>
        <v>41122.772268518514</v>
      </c>
      <c r="T804" s="4">
        <f t="shared" si="77"/>
        <v>41168.920138888891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9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4">
        <f t="shared" si="76"/>
        <v>40665.699976851851</v>
      </c>
      <c r="T805" s="4">
        <f t="shared" si="77"/>
        <v>40691.791666666664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9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4">
        <f t="shared" si="76"/>
        <v>40729.855624999997</v>
      </c>
      <c r="T806" s="4">
        <f t="shared" si="77"/>
        <v>40746.915972222225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9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4">
        <f t="shared" si="76"/>
        <v>40690.573055555556</v>
      </c>
      <c r="T807" s="4">
        <f t="shared" si="77"/>
        <v>40740.708333333336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9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4">
        <f t="shared" si="76"/>
        <v>40763.441423611112</v>
      </c>
      <c r="T808" s="4">
        <f t="shared" si="77"/>
        <v>40793.441423611112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4">
        <f t="shared" si="76"/>
        <v>42759.378599537042</v>
      </c>
      <c r="T809" s="4">
        <f t="shared" si="77"/>
        <v>42794.833333333328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9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4">
        <f t="shared" si="76"/>
        <v>41961.850532407407</v>
      </c>
      <c r="T810" s="4">
        <f t="shared" si="77"/>
        <v>41994.957638888889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9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4">
        <f t="shared" si="76"/>
        <v>41628.583680555559</v>
      </c>
      <c r="T811" s="4">
        <f t="shared" si="77"/>
        <v>41658.583680555559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9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4">
        <f t="shared" si="76"/>
        <v>41122.806273148148</v>
      </c>
      <c r="T812" s="4">
        <f t="shared" si="77"/>
        <v>41152.806273148148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9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4">
        <f t="shared" si="76"/>
        <v>41443.393541666665</v>
      </c>
      <c r="T813" s="4">
        <f t="shared" si="77"/>
        <v>41465.452777777777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9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4">
        <f t="shared" si="76"/>
        <v>41281.767962962964</v>
      </c>
      <c r="T814" s="4">
        <f t="shared" si="77"/>
        <v>41334.331944444442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9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4">
        <f t="shared" si="76"/>
        <v>41080.710243055553</v>
      </c>
      <c r="T815" s="4">
        <f t="shared" si="77"/>
        <v>41110.710243055553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9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4">
        <f t="shared" si="76"/>
        <v>40679.493067129632</v>
      </c>
      <c r="T816" s="4">
        <f t="shared" si="77"/>
        <v>40694.50277777778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9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4">
        <f t="shared" si="76"/>
        <v>41914.667858796296</v>
      </c>
      <c r="T817" s="4">
        <f t="shared" si="77"/>
        <v>41944.667858796296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9">
        <f t="shared" si="73"/>
        <v>39.31</v>
      </c>
      <c r="Q818" t="str">
        <f t="shared" si="74"/>
        <v>music</v>
      </c>
      <c r="R818" t="str">
        <f t="shared" si="75"/>
        <v>rock</v>
      </c>
      <c r="S818" s="4">
        <f t="shared" si="76"/>
        <v>41341.620868055557</v>
      </c>
      <c r="T818" s="4">
        <f t="shared" si="77"/>
        <v>41373.020833333336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4">
        <f t="shared" si="76"/>
        <v>40925.349664351852</v>
      </c>
      <c r="T819" s="4">
        <f t="shared" si="77"/>
        <v>40978.957638888889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9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4">
        <f t="shared" si="76"/>
        <v>41120.632881944446</v>
      </c>
      <c r="T820" s="4">
        <f t="shared" si="77"/>
        <v>41128.459027777775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9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4">
        <f t="shared" si="76"/>
        <v>41619.748310185183</v>
      </c>
      <c r="T821" s="4">
        <f t="shared" si="77"/>
        <v>41628.947222222225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9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4">
        <f t="shared" si="76"/>
        <v>41768.591921296298</v>
      </c>
      <c r="T822" s="4">
        <f t="shared" si="77"/>
        <v>41798.958333333336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9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4">
        <f t="shared" si="76"/>
        <v>42093.672048611115</v>
      </c>
      <c r="T823" s="4">
        <f t="shared" si="77"/>
        <v>42127.917361111111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9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4">
        <f t="shared" si="76"/>
        <v>41157.697337962964</v>
      </c>
      <c r="T824" s="4">
        <f t="shared" si="77"/>
        <v>41187.697337962964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9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4">
        <f t="shared" si="76"/>
        <v>42055.722824074073</v>
      </c>
      <c r="T825" s="4">
        <f t="shared" si="77"/>
        <v>42085.681157407409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9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4">
        <f t="shared" si="76"/>
        <v>40249.992106481484</v>
      </c>
      <c r="T826" s="4">
        <f t="shared" si="77"/>
        <v>40286.040972222225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9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4">
        <f t="shared" si="76"/>
        <v>41186.056527777779</v>
      </c>
      <c r="T827" s="4">
        <f t="shared" si="77"/>
        <v>41211.056527777779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9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4">
        <f t="shared" si="76"/>
        <v>40972.788541666669</v>
      </c>
      <c r="T828" s="4">
        <f t="shared" si="77"/>
        <v>40993.746874999997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4">
        <f t="shared" si="76"/>
        <v>40927.223460648151</v>
      </c>
      <c r="T829" s="4">
        <f t="shared" si="77"/>
        <v>40953.575694444444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9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4">
        <f t="shared" si="76"/>
        <v>41072.800717592589</v>
      </c>
      <c r="T830" s="4">
        <f t="shared" si="77"/>
        <v>41085.433333333334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9">
        <f t="shared" si="73"/>
        <v>32.5</v>
      </c>
      <c r="Q831" t="str">
        <f t="shared" si="74"/>
        <v>music</v>
      </c>
      <c r="R831" t="str">
        <f t="shared" si="75"/>
        <v>rock</v>
      </c>
      <c r="S831" s="4">
        <f t="shared" si="76"/>
        <v>42504.551388888889</v>
      </c>
      <c r="T831" s="4">
        <f t="shared" si="77"/>
        <v>42564.551388888889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9">
        <f t="shared" si="73"/>
        <v>60.65625</v>
      </c>
      <c r="Q832" t="str">
        <f t="shared" si="74"/>
        <v>music</v>
      </c>
      <c r="R832" t="str">
        <f t="shared" si="75"/>
        <v>rock</v>
      </c>
      <c r="S832" s="4">
        <f t="shared" si="76"/>
        <v>41325.275752314818</v>
      </c>
      <c r="T832" s="4">
        <f t="shared" si="77"/>
        <v>41355.234085648146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9">
        <f t="shared" si="73"/>
        <v>175</v>
      </c>
      <c r="Q833" t="str">
        <f t="shared" si="74"/>
        <v>music</v>
      </c>
      <c r="R833" t="str">
        <f t="shared" si="75"/>
        <v>rock</v>
      </c>
      <c r="S833" s="4">
        <f t="shared" si="76"/>
        <v>40996.396921296298</v>
      </c>
      <c r="T833" s="4">
        <f t="shared" si="77"/>
        <v>41026.396921296298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9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4">
        <f t="shared" si="76"/>
        <v>40869.425173611111</v>
      </c>
      <c r="T834" s="4">
        <f t="shared" si="77"/>
        <v>40929.092361111107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9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4">
        <f t="shared" ref="S835:S898" si="82">(J835/86400)+25569+(-6/24)</f>
        <v>41718.628182870372</v>
      </c>
      <c r="T835" s="4">
        <f t="shared" ref="T835:T898" si="83">(I835/86400)+25569+(-6/24)</f>
        <v>41748.628182870372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9">
        <f t="shared" si="79"/>
        <v>96.08</v>
      </c>
      <c r="Q836" t="str">
        <f t="shared" si="80"/>
        <v>music</v>
      </c>
      <c r="R836" t="str">
        <f t="shared" si="81"/>
        <v>rock</v>
      </c>
      <c r="S836" s="4">
        <f t="shared" si="82"/>
        <v>41422.572824074072</v>
      </c>
      <c r="T836" s="4">
        <f t="shared" si="83"/>
        <v>41455.915972222225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9">
        <f t="shared" si="79"/>
        <v>58.625</v>
      </c>
      <c r="Q837" t="str">
        <f t="shared" si="80"/>
        <v>music</v>
      </c>
      <c r="R837" t="str">
        <f t="shared" si="81"/>
        <v>rock</v>
      </c>
      <c r="S837" s="4">
        <f t="shared" si="82"/>
        <v>41005.20784722222</v>
      </c>
      <c r="T837" s="4">
        <f t="shared" si="83"/>
        <v>41047.875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9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4">
        <f t="shared" si="82"/>
        <v>41523.806921296295</v>
      </c>
      <c r="T838" s="4">
        <f t="shared" si="83"/>
        <v>41553.806921296295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4">
        <f t="shared" si="82"/>
        <v>41730.748402777775</v>
      </c>
      <c r="T839" s="4">
        <f t="shared" si="83"/>
        <v>41760.748402777775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9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4">
        <f t="shared" si="82"/>
        <v>40895.647974537038</v>
      </c>
      <c r="T840" s="4">
        <f t="shared" si="83"/>
        <v>40925.647974537038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9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4">
        <f t="shared" si="82"/>
        <v>41144.513379629629</v>
      </c>
      <c r="T841" s="4">
        <f t="shared" si="83"/>
        <v>41174.513379629629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9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4">
        <f t="shared" si="82"/>
        <v>42606.976701388892</v>
      </c>
      <c r="T842" s="4">
        <f t="shared" si="83"/>
        <v>42636.976701388892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9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4">
        <f t="shared" si="82"/>
        <v>41923.588692129633</v>
      </c>
      <c r="T843" s="4">
        <f t="shared" si="83"/>
        <v>41953.630358796298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9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4">
        <f t="shared" si="82"/>
        <v>41526.34239583333</v>
      </c>
      <c r="T844" s="4">
        <f t="shared" si="83"/>
        <v>41560.915972222225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9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4">
        <f t="shared" si="82"/>
        <v>42695.007870370369</v>
      </c>
      <c r="T845" s="4">
        <f t="shared" si="83"/>
        <v>42712.083333333328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9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4">
        <f t="shared" si="82"/>
        <v>41905.434629629628</v>
      </c>
      <c r="T846" s="4">
        <f t="shared" si="83"/>
        <v>41943.957638888889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9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4">
        <f t="shared" si="82"/>
        <v>42577.955972222218</v>
      </c>
      <c r="T847" s="4">
        <f t="shared" si="83"/>
        <v>42617.915972222225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9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4">
        <f t="shared" si="82"/>
        <v>41694.141840277778</v>
      </c>
      <c r="T848" s="4">
        <f t="shared" si="83"/>
        <v>41708.333333333336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9">
        <f t="shared" si="79"/>
        <v>10</v>
      </c>
      <c r="Q849" t="str">
        <f t="shared" si="80"/>
        <v>music</v>
      </c>
      <c r="R849" t="str">
        <f t="shared" si="81"/>
        <v>metal</v>
      </c>
      <c r="S849" s="4">
        <f t="shared" si="82"/>
        <v>42165.548333333332</v>
      </c>
      <c r="T849" s="4">
        <f t="shared" si="83"/>
        <v>42195.548333333332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9">
        <f t="shared" si="79"/>
        <v>18.75</v>
      </c>
      <c r="Q850" t="str">
        <f t="shared" si="80"/>
        <v>music</v>
      </c>
      <c r="R850" t="str">
        <f t="shared" si="81"/>
        <v>metal</v>
      </c>
      <c r="S850" s="4">
        <f t="shared" si="82"/>
        <v>42078.542048611111</v>
      </c>
      <c r="T850" s="4">
        <f t="shared" si="83"/>
        <v>42108.542048611111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9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4">
        <f t="shared" si="82"/>
        <v>42050.898888888885</v>
      </c>
      <c r="T851" s="4">
        <f t="shared" si="83"/>
        <v>42078.857222222221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9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4">
        <f t="shared" si="82"/>
        <v>42452.577743055561</v>
      </c>
      <c r="T852" s="4">
        <f t="shared" si="83"/>
        <v>42484.957638888889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9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4">
        <f t="shared" si="82"/>
        <v>42522.630243055552</v>
      </c>
      <c r="T853" s="4">
        <f t="shared" si="83"/>
        <v>42582.572916666672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9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4">
        <f t="shared" si="82"/>
        <v>42656.555497685185</v>
      </c>
      <c r="T854" s="4">
        <f t="shared" si="83"/>
        <v>42667.625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9">
        <f t="shared" si="79"/>
        <v>30</v>
      </c>
      <c r="Q855" t="str">
        <f t="shared" si="80"/>
        <v>music</v>
      </c>
      <c r="R855" t="str">
        <f t="shared" si="81"/>
        <v>metal</v>
      </c>
      <c r="S855" s="4">
        <f t="shared" si="82"/>
        <v>42021.582280092596</v>
      </c>
      <c r="T855" s="4">
        <f t="shared" si="83"/>
        <v>42051.582280092596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9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4">
        <f t="shared" si="82"/>
        <v>42701.962337962963</v>
      </c>
      <c r="T856" s="4">
        <f t="shared" si="83"/>
        <v>42731.962337962963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9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4">
        <f t="shared" si="82"/>
        <v>42544.875196759254</v>
      </c>
      <c r="T857" s="4">
        <f t="shared" si="83"/>
        <v>42574.875196759254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9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4">
        <f t="shared" si="82"/>
        <v>42609.061990740738</v>
      </c>
      <c r="T858" s="4">
        <f t="shared" si="83"/>
        <v>42668.541666666672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9">
        <f t="shared" si="79"/>
        <v>50</v>
      </c>
      <c r="Q859" t="str">
        <f t="shared" si="80"/>
        <v>music</v>
      </c>
      <c r="R859" t="str">
        <f t="shared" si="81"/>
        <v>metal</v>
      </c>
      <c r="S859" s="4">
        <f t="shared" si="82"/>
        <v>42291.331377314811</v>
      </c>
      <c r="T859" s="4">
        <f t="shared" si="83"/>
        <v>42333.373043981483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9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4">
        <f t="shared" si="82"/>
        <v>42079.495578703703</v>
      </c>
      <c r="T860" s="4">
        <f t="shared" si="83"/>
        <v>42109.707638888889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9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4">
        <f t="shared" si="82"/>
        <v>42128.570231481484</v>
      </c>
      <c r="T861" s="4">
        <f t="shared" si="83"/>
        <v>42158.75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9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4">
        <f t="shared" si="82"/>
        <v>41570.232789351852</v>
      </c>
      <c r="T862" s="4">
        <f t="shared" si="83"/>
        <v>41600.274456018517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9">
        <f t="shared" si="79"/>
        <v>50.5</v>
      </c>
      <c r="Q863" t="str">
        <f t="shared" si="80"/>
        <v>music</v>
      </c>
      <c r="R863" t="str">
        <f t="shared" si="81"/>
        <v>jazz</v>
      </c>
      <c r="S863" s="4">
        <f t="shared" si="82"/>
        <v>42599.715324074074</v>
      </c>
      <c r="T863" s="4">
        <f t="shared" si="83"/>
        <v>42629.715324074074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9">
        <f t="shared" si="79"/>
        <v>42.5</v>
      </c>
      <c r="Q864" t="str">
        <f t="shared" si="80"/>
        <v>music</v>
      </c>
      <c r="R864" t="str">
        <f t="shared" si="81"/>
        <v>jazz</v>
      </c>
      <c r="S864" s="4">
        <f t="shared" si="82"/>
        <v>41559.3049537037</v>
      </c>
      <c r="T864" s="4">
        <f t="shared" si="83"/>
        <v>41589.346620370372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9">
        <f t="shared" si="79"/>
        <v>18</v>
      </c>
      <c r="Q865" t="str">
        <f t="shared" si="80"/>
        <v>music</v>
      </c>
      <c r="R865" t="str">
        <f t="shared" si="81"/>
        <v>jazz</v>
      </c>
      <c r="S865" s="4">
        <f t="shared" si="82"/>
        <v>40920.867662037039</v>
      </c>
      <c r="T865" s="4">
        <f t="shared" si="83"/>
        <v>40950.867662037039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9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4">
        <f t="shared" si="82"/>
        <v>41540.856921296298</v>
      </c>
      <c r="T866" s="4">
        <f t="shared" si="83"/>
        <v>41563.165972222225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9">
        <f t="shared" si="79"/>
        <v>22.5</v>
      </c>
      <c r="Q867" t="str">
        <f t="shared" si="80"/>
        <v>music</v>
      </c>
      <c r="R867" t="str">
        <f t="shared" si="81"/>
        <v>jazz</v>
      </c>
      <c r="S867" s="4">
        <f t="shared" si="82"/>
        <v>41230.523113425923</v>
      </c>
      <c r="T867" s="4">
        <f t="shared" si="83"/>
        <v>41290.523113425923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9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4">
        <f t="shared" si="82"/>
        <v>42025.387939814813</v>
      </c>
      <c r="T868" s="4">
        <f t="shared" si="83"/>
        <v>42063.381944444445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4">
        <f t="shared" si="82"/>
        <v>40087.855393518519</v>
      </c>
      <c r="T869" s="4">
        <f t="shared" si="83"/>
        <v>40147.957638888889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9">
        <f t="shared" si="79"/>
        <v>50</v>
      </c>
      <c r="Q870" t="str">
        <f t="shared" si="80"/>
        <v>music</v>
      </c>
      <c r="R870" t="str">
        <f t="shared" si="81"/>
        <v>jazz</v>
      </c>
      <c r="S870" s="4">
        <f t="shared" si="82"/>
        <v>41615.777754629627</v>
      </c>
      <c r="T870" s="4">
        <f t="shared" si="83"/>
        <v>41645.777754629627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9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4">
        <f t="shared" si="82"/>
        <v>41342.595567129625</v>
      </c>
      <c r="T871" s="4">
        <f t="shared" si="83"/>
        <v>41372.553900462961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9">
        <f t="shared" si="79"/>
        <v>12.4</v>
      </c>
      <c r="Q872" t="str">
        <f t="shared" si="80"/>
        <v>music</v>
      </c>
      <c r="R872" t="str">
        <f t="shared" si="81"/>
        <v>jazz</v>
      </c>
      <c r="S872" s="4">
        <f t="shared" si="82"/>
        <v>41487.772256944445</v>
      </c>
      <c r="T872" s="4">
        <f t="shared" si="83"/>
        <v>41517.772256944445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9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4">
        <f t="shared" si="82"/>
        <v>41577.311284722222</v>
      </c>
      <c r="T873" s="4">
        <f t="shared" si="83"/>
        <v>41607.352951388893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9">
        <f t="shared" si="79"/>
        <v>32.5</v>
      </c>
      <c r="Q874" t="str">
        <f t="shared" si="80"/>
        <v>music</v>
      </c>
      <c r="R874" t="str">
        <f t="shared" si="81"/>
        <v>jazz</v>
      </c>
      <c r="S874" s="4">
        <f t="shared" si="82"/>
        <v>40567.575543981482</v>
      </c>
      <c r="T874" s="4">
        <f t="shared" si="83"/>
        <v>40612.575543981482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9">
        <f t="shared" si="79"/>
        <v>9</v>
      </c>
      <c r="Q875" t="str">
        <f t="shared" si="80"/>
        <v>music</v>
      </c>
      <c r="R875" t="str">
        <f t="shared" si="81"/>
        <v>jazz</v>
      </c>
      <c r="S875" s="4">
        <f t="shared" si="82"/>
        <v>41183.917129629626</v>
      </c>
      <c r="T875" s="4">
        <f t="shared" si="83"/>
        <v>41223.958796296298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9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4">
        <f t="shared" si="82"/>
        <v>41368.333726851852</v>
      </c>
      <c r="T876" s="4">
        <f t="shared" si="83"/>
        <v>41398.333726851852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9" t="e">
        <f t="shared" si="79"/>
        <v>#DIV/0!</v>
      </c>
      <c r="Q877" t="str">
        <f t="shared" si="80"/>
        <v>music</v>
      </c>
      <c r="R877" t="str">
        <f t="shared" si="81"/>
        <v>jazz</v>
      </c>
      <c r="S877" s="4">
        <f t="shared" si="82"/>
        <v>42248.473738425921</v>
      </c>
      <c r="T877" s="4">
        <f t="shared" si="83"/>
        <v>42268.473738425921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9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4">
        <f t="shared" si="82"/>
        <v>41276.246840277774</v>
      </c>
      <c r="T878" s="4">
        <f t="shared" si="83"/>
        <v>41309.246840277774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4">
        <f t="shared" si="82"/>
        <v>41597.538888888885</v>
      </c>
      <c r="T879" s="4">
        <f t="shared" si="83"/>
        <v>41627.538888888885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9">
        <f t="shared" si="79"/>
        <v>32.5</v>
      </c>
      <c r="Q880" t="str">
        <f t="shared" si="80"/>
        <v>music</v>
      </c>
      <c r="R880" t="str">
        <f t="shared" si="81"/>
        <v>jazz</v>
      </c>
      <c r="S880" s="4">
        <f t="shared" si="82"/>
        <v>40504.982916666668</v>
      </c>
      <c r="T880" s="4">
        <f t="shared" si="83"/>
        <v>40534.982916666668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9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4">
        <f t="shared" si="82"/>
        <v>41037.579918981479</v>
      </c>
      <c r="T881" s="4">
        <f t="shared" si="83"/>
        <v>41058.579918981479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9">
        <f t="shared" si="79"/>
        <v>14.125</v>
      </c>
      <c r="Q882" t="str">
        <f t="shared" si="80"/>
        <v>music</v>
      </c>
      <c r="R882" t="str">
        <f t="shared" si="81"/>
        <v>indie rock</v>
      </c>
      <c r="S882" s="4">
        <f t="shared" si="82"/>
        <v>41179.07104166667</v>
      </c>
      <c r="T882" s="4">
        <f t="shared" si="83"/>
        <v>41212.07104166667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9">
        <f t="shared" si="79"/>
        <v>30</v>
      </c>
      <c r="Q883" t="str">
        <f t="shared" si="80"/>
        <v>music</v>
      </c>
      <c r="R883" t="str">
        <f t="shared" si="81"/>
        <v>indie rock</v>
      </c>
      <c r="S883" s="4">
        <f t="shared" si="82"/>
        <v>40877.00099537037</v>
      </c>
      <c r="T883" s="4">
        <f t="shared" si="83"/>
        <v>40922.00099537037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9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4">
        <f t="shared" si="82"/>
        <v>40759.610532407409</v>
      </c>
      <c r="T884" s="4">
        <f t="shared" si="83"/>
        <v>40792.610532407409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9">
        <f t="shared" si="79"/>
        <v>83.375</v>
      </c>
      <c r="Q885" t="str">
        <f t="shared" si="80"/>
        <v>music</v>
      </c>
      <c r="R885" t="str">
        <f t="shared" si="81"/>
        <v>indie rock</v>
      </c>
      <c r="S885" s="4">
        <f t="shared" si="82"/>
        <v>42371.685590277775</v>
      </c>
      <c r="T885" s="4">
        <f t="shared" si="83"/>
        <v>42431.685590277775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9">
        <f t="shared" si="79"/>
        <v>10</v>
      </c>
      <c r="Q886" t="str">
        <f t="shared" si="80"/>
        <v>music</v>
      </c>
      <c r="R886" t="str">
        <f t="shared" si="81"/>
        <v>indie rock</v>
      </c>
      <c r="S886" s="4">
        <f t="shared" si="82"/>
        <v>40981.552615740744</v>
      </c>
      <c r="T886" s="4">
        <f t="shared" si="83"/>
        <v>41040.854861111111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9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4">
        <f t="shared" si="82"/>
        <v>42713.691099537042</v>
      </c>
      <c r="T887" s="4">
        <f t="shared" si="83"/>
        <v>42734.691099537042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9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4">
        <f t="shared" si="82"/>
        <v>42603.620520833334</v>
      </c>
      <c r="T888" s="4">
        <f t="shared" si="83"/>
        <v>42628.620520833334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4">
        <f t="shared" si="82"/>
        <v>41026.708969907406</v>
      </c>
      <c r="T889" s="4">
        <f t="shared" si="83"/>
        <v>41056.708969907406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9">
        <f t="shared" si="79"/>
        <v>18</v>
      </c>
      <c r="Q890" t="str">
        <f t="shared" si="80"/>
        <v>music</v>
      </c>
      <c r="R890" t="str">
        <f t="shared" si="81"/>
        <v>indie rock</v>
      </c>
      <c r="S890" s="4">
        <f t="shared" si="82"/>
        <v>40751.503298611111</v>
      </c>
      <c r="T890" s="4">
        <f t="shared" si="83"/>
        <v>40787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9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4">
        <f t="shared" si="82"/>
        <v>41887.534062500003</v>
      </c>
      <c r="T891" s="4">
        <f t="shared" si="83"/>
        <v>41917.534062500003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9">
        <f t="shared" si="79"/>
        <v>31.25</v>
      </c>
      <c r="Q892" t="str">
        <f t="shared" si="80"/>
        <v>music</v>
      </c>
      <c r="R892" t="str">
        <f t="shared" si="81"/>
        <v>indie rock</v>
      </c>
      <c r="S892" s="4">
        <f t="shared" si="82"/>
        <v>41569.448831018519</v>
      </c>
      <c r="T892" s="4">
        <f t="shared" si="83"/>
        <v>41599.490497685183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9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4">
        <f t="shared" si="82"/>
        <v>41841.781597222223</v>
      </c>
      <c r="T893" s="4">
        <f t="shared" si="83"/>
        <v>41871.781597222223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9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4">
        <f t="shared" si="82"/>
        <v>40303.95003472222</v>
      </c>
      <c r="T894" s="4">
        <f t="shared" si="83"/>
        <v>40390.916666666664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9">
        <f t="shared" si="79"/>
        <v>40</v>
      </c>
      <c r="Q895" t="str">
        <f t="shared" si="80"/>
        <v>music</v>
      </c>
      <c r="R895" t="str">
        <f t="shared" si="81"/>
        <v>indie rock</v>
      </c>
      <c r="S895" s="4">
        <f t="shared" si="82"/>
        <v>42065.647719907407</v>
      </c>
      <c r="T895" s="4">
        <f t="shared" si="83"/>
        <v>42095.606053240743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9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4">
        <f t="shared" si="82"/>
        <v>42496.73159722222</v>
      </c>
      <c r="T896" s="4">
        <f t="shared" si="83"/>
        <v>42526.73159722222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9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4">
        <f t="shared" si="82"/>
        <v>40430.877650462964</v>
      </c>
      <c r="T897" s="4">
        <f t="shared" si="83"/>
        <v>40475.877650462964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9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4">
        <f t="shared" si="82"/>
        <v>42218.622986111106</v>
      </c>
      <c r="T898" s="4">
        <f t="shared" si="83"/>
        <v>42243.916666666672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9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4">
        <f t="shared" ref="S899:S962" si="88">(J899/86400)+25569+(-6/24)</f>
        <v>41211.438750000001</v>
      </c>
      <c r="T899" s="4">
        <f t="shared" ref="T899:T962" si="89">(I899/86400)+25569+(-6/24)</f>
        <v>41241.480416666665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9">
        <f t="shared" si="85"/>
        <v>35</v>
      </c>
      <c r="Q900" t="str">
        <f t="shared" si="86"/>
        <v>music</v>
      </c>
      <c r="R900" t="str">
        <f t="shared" si="87"/>
        <v>indie rock</v>
      </c>
      <c r="S900" s="4">
        <f t="shared" si="88"/>
        <v>40878.508217592593</v>
      </c>
      <c r="T900" s="4">
        <f t="shared" si="89"/>
        <v>40923.508217592593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9">
        <f t="shared" si="85"/>
        <v>35</v>
      </c>
      <c r="Q901" t="str">
        <f t="shared" si="86"/>
        <v>music</v>
      </c>
      <c r="R901" t="str">
        <f t="shared" si="87"/>
        <v>indie rock</v>
      </c>
      <c r="S901" s="4">
        <f t="shared" si="88"/>
        <v>40645.849097222221</v>
      </c>
      <c r="T901" s="4">
        <f t="shared" si="89"/>
        <v>40690.849097222221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9">
        <f t="shared" si="85"/>
        <v>10.5</v>
      </c>
      <c r="Q902" t="str">
        <f t="shared" si="86"/>
        <v>music</v>
      </c>
      <c r="R902" t="str">
        <f t="shared" si="87"/>
        <v>jazz</v>
      </c>
      <c r="S902" s="4">
        <f t="shared" si="88"/>
        <v>42429.59956018519</v>
      </c>
      <c r="T902" s="4">
        <f t="shared" si="89"/>
        <v>42459.557893518519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9" t="e">
        <f t="shared" si="85"/>
        <v>#DIV/0!</v>
      </c>
      <c r="Q903" t="str">
        <f t="shared" si="86"/>
        <v>music</v>
      </c>
      <c r="R903" t="str">
        <f t="shared" si="87"/>
        <v>jazz</v>
      </c>
      <c r="S903" s="4">
        <f t="shared" si="88"/>
        <v>40291.56150462963</v>
      </c>
      <c r="T903" s="4">
        <f t="shared" si="89"/>
        <v>40337.549305555556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9">
        <f t="shared" si="85"/>
        <v>30</v>
      </c>
      <c r="Q904" t="str">
        <f t="shared" si="86"/>
        <v>music</v>
      </c>
      <c r="R904" t="str">
        <f t="shared" si="87"/>
        <v>jazz</v>
      </c>
      <c r="S904" s="4">
        <f t="shared" si="88"/>
        <v>41829.715532407405</v>
      </c>
      <c r="T904" s="4">
        <f t="shared" si="89"/>
        <v>41881.395833333336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9">
        <f t="shared" si="85"/>
        <v>40</v>
      </c>
      <c r="Q905" t="str">
        <f t="shared" si="86"/>
        <v>music</v>
      </c>
      <c r="R905" t="str">
        <f t="shared" si="87"/>
        <v>jazz</v>
      </c>
      <c r="S905" s="4">
        <f t="shared" si="88"/>
        <v>41149.546064814815</v>
      </c>
      <c r="T905" s="4">
        <f t="shared" si="89"/>
        <v>41174.850694444445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9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4">
        <f t="shared" si="88"/>
        <v>42341.830289351856</v>
      </c>
      <c r="T906" s="4">
        <f t="shared" si="89"/>
        <v>42371.830289351856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9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4">
        <f t="shared" si="88"/>
        <v>40506.989884259259</v>
      </c>
      <c r="T907" s="4">
        <f t="shared" si="89"/>
        <v>40566.989884259259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9" t="e">
        <f t="shared" si="85"/>
        <v>#DIV/0!</v>
      </c>
      <c r="Q908" t="str">
        <f t="shared" si="86"/>
        <v>music</v>
      </c>
      <c r="R908" t="str">
        <f t="shared" si="87"/>
        <v>jazz</v>
      </c>
      <c r="S908" s="4">
        <f t="shared" si="88"/>
        <v>41680.939699074072</v>
      </c>
      <c r="T908" s="4">
        <f t="shared" si="89"/>
        <v>41710.898032407407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9" t="e">
        <f t="shared" si="85"/>
        <v>#DIV/0!</v>
      </c>
      <c r="Q909" t="str">
        <f t="shared" si="86"/>
        <v>music</v>
      </c>
      <c r="R909" t="str">
        <f t="shared" si="87"/>
        <v>jazz</v>
      </c>
      <c r="S909" s="4">
        <f t="shared" si="88"/>
        <v>40766.942395833335</v>
      </c>
      <c r="T909" s="4">
        <f t="shared" si="89"/>
        <v>40796.942395833335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9" t="e">
        <f t="shared" si="85"/>
        <v>#DIV/0!</v>
      </c>
      <c r="Q910" t="str">
        <f t="shared" si="86"/>
        <v>music</v>
      </c>
      <c r="R910" t="str">
        <f t="shared" si="87"/>
        <v>jazz</v>
      </c>
      <c r="S910" s="4">
        <f t="shared" si="88"/>
        <v>40340.551562499997</v>
      </c>
      <c r="T910" s="4">
        <f t="shared" si="89"/>
        <v>40385.957638888889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9">
        <f t="shared" si="85"/>
        <v>65</v>
      </c>
      <c r="Q911" t="str">
        <f t="shared" si="86"/>
        <v>music</v>
      </c>
      <c r="R911" t="str">
        <f t="shared" si="87"/>
        <v>jazz</v>
      </c>
      <c r="S911" s="4">
        <f t="shared" si="88"/>
        <v>41081.44027777778</v>
      </c>
      <c r="T911" s="4">
        <f t="shared" si="89"/>
        <v>41112.916666666664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9">
        <f t="shared" si="85"/>
        <v>24.6</v>
      </c>
      <c r="Q912" t="str">
        <f t="shared" si="86"/>
        <v>music</v>
      </c>
      <c r="R912" t="str">
        <f t="shared" si="87"/>
        <v>jazz</v>
      </c>
      <c r="S912" s="4">
        <f t="shared" si="88"/>
        <v>42737.295358796298</v>
      </c>
      <c r="T912" s="4">
        <f t="shared" si="89"/>
        <v>42797.295358796298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9" t="e">
        <f t="shared" si="85"/>
        <v>#DIV/0!</v>
      </c>
      <c r="Q913" t="str">
        <f t="shared" si="86"/>
        <v>music</v>
      </c>
      <c r="R913" t="str">
        <f t="shared" si="87"/>
        <v>jazz</v>
      </c>
      <c r="S913" s="4">
        <f t="shared" si="88"/>
        <v>41641.755150462966</v>
      </c>
      <c r="T913" s="4">
        <f t="shared" si="89"/>
        <v>41662.755150462966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9">
        <f t="shared" si="85"/>
        <v>15</v>
      </c>
      <c r="Q914" t="str">
        <f t="shared" si="86"/>
        <v>music</v>
      </c>
      <c r="R914" t="str">
        <f t="shared" si="87"/>
        <v>jazz</v>
      </c>
      <c r="S914" s="4">
        <f t="shared" si="88"/>
        <v>41193.859340277777</v>
      </c>
      <c r="T914" s="4">
        <f t="shared" si="89"/>
        <v>41253.901006944448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9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4">
        <f t="shared" si="88"/>
        <v>41003.889108796298</v>
      </c>
      <c r="T915" s="4">
        <f t="shared" si="89"/>
        <v>41033.889108796298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9" t="e">
        <f t="shared" si="85"/>
        <v>#DIV/0!</v>
      </c>
      <c r="Q916" t="str">
        <f t="shared" si="86"/>
        <v>music</v>
      </c>
      <c r="R916" t="str">
        <f t="shared" si="87"/>
        <v>jazz</v>
      </c>
      <c r="S916" s="4">
        <f t="shared" si="88"/>
        <v>41116.513275462959</v>
      </c>
      <c r="T916" s="4">
        <f t="shared" si="89"/>
        <v>41146.513275462959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9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4">
        <f t="shared" si="88"/>
        <v>40937.429560185185</v>
      </c>
      <c r="T917" s="4">
        <f t="shared" si="89"/>
        <v>40968.957638888889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9" t="e">
        <f t="shared" si="85"/>
        <v>#DIV/0!</v>
      </c>
      <c r="Q918" t="str">
        <f t="shared" si="86"/>
        <v>music</v>
      </c>
      <c r="R918" t="str">
        <f t="shared" si="87"/>
        <v>jazz</v>
      </c>
      <c r="S918" s="4">
        <f t="shared" si="88"/>
        <v>40434.603402777779</v>
      </c>
      <c r="T918" s="4">
        <f t="shared" si="89"/>
        <v>40472.958333333336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9">
        <f t="shared" si="85"/>
        <v>30</v>
      </c>
      <c r="Q919" t="str">
        <f t="shared" si="86"/>
        <v>music</v>
      </c>
      <c r="R919" t="str">
        <f t="shared" si="87"/>
        <v>jazz</v>
      </c>
      <c r="S919" s="4">
        <f t="shared" si="88"/>
        <v>41802.69363425926</v>
      </c>
      <c r="T919" s="4">
        <f t="shared" si="89"/>
        <v>41833.854166666664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9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4">
        <f t="shared" si="88"/>
        <v>41944.666215277779</v>
      </c>
      <c r="T920" s="4">
        <f t="shared" si="89"/>
        <v>41974.707881944443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9">
        <f t="shared" si="85"/>
        <v>100</v>
      </c>
      <c r="Q921" t="str">
        <f t="shared" si="86"/>
        <v>music</v>
      </c>
      <c r="R921" t="str">
        <f t="shared" si="87"/>
        <v>jazz</v>
      </c>
      <c r="S921" s="4">
        <f t="shared" si="88"/>
        <v>41227.391724537039</v>
      </c>
      <c r="T921" s="4">
        <f t="shared" si="89"/>
        <v>41262.391724537039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9" t="e">
        <f t="shared" si="85"/>
        <v>#DIV/0!</v>
      </c>
      <c r="Q922" t="str">
        <f t="shared" si="86"/>
        <v>music</v>
      </c>
      <c r="R922" t="str">
        <f t="shared" si="87"/>
        <v>jazz</v>
      </c>
      <c r="S922" s="4">
        <f t="shared" si="88"/>
        <v>41562.421550925923</v>
      </c>
      <c r="T922" s="4">
        <f t="shared" si="89"/>
        <v>41592.463217592594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9">
        <f t="shared" si="85"/>
        <v>231.75</v>
      </c>
      <c r="Q923" t="str">
        <f t="shared" si="86"/>
        <v>music</v>
      </c>
      <c r="R923" t="str">
        <f t="shared" si="87"/>
        <v>jazz</v>
      </c>
      <c r="S923" s="4">
        <f t="shared" si="88"/>
        <v>40846.921018518522</v>
      </c>
      <c r="T923" s="4">
        <f t="shared" si="89"/>
        <v>40888.962685185186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9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4">
        <f t="shared" si="88"/>
        <v>41878.280011574076</v>
      </c>
      <c r="T924" s="4">
        <f t="shared" si="89"/>
        <v>41913.280011574076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9">
        <f t="shared" si="85"/>
        <v>55</v>
      </c>
      <c r="Q925" t="str">
        <f t="shared" si="86"/>
        <v>music</v>
      </c>
      <c r="R925" t="str">
        <f t="shared" si="87"/>
        <v>jazz</v>
      </c>
      <c r="S925" s="4">
        <f t="shared" si="88"/>
        <v>41934.709756944445</v>
      </c>
      <c r="T925" s="4">
        <f t="shared" si="89"/>
        <v>41964.751423611116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9">
        <f t="shared" si="85"/>
        <v>21.8</v>
      </c>
      <c r="Q926" t="str">
        <f t="shared" si="86"/>
        <v>music</v>
      </c>
      <c r="R926" t="str">
        <f t="shared" si="87"/>
        <v>jazz</v>
      </c>
      <c r="S926" s="4">
        <f t="shared" si="88"/>
        <v>41288.692928240736</v>
      </c>
      <c r="T926" s="4">
        <f t="shared" si="89"/>
        <v>41318.692928240736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9">
        <f t="shared" si="85"/>
        <v>32</v>
      </c>
      <c r="Q927" t="str">
        <f t="shared" si="86"/>
        <v>music</v>
      </c>
      <c r="R927" t="str">
        <f t="shared" si="87"/>
        <v>jazz</v>
      </c>
      <c r="S927" s="4">
        <f t="shared" si="88"/>
        <v>41575.630914351852</v>
      </c>
      <c r="T927" s="4">
        <f t="shared" si="89"/>
        <v>41605.672581018516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9" t="e">
        <f t="shared" si="85"/>
        <v>#DIV/0!</v>
      </c>
      <c r="Q928" t="str">
        <f t="shared" si="86"/>
        <v>music</v>
      </c>
      <c r="R928" t="str">
        <f t="shared" si="87"/>
        <v>jazz</v>
      </c>
      <c r="S928" s="4">
        <f t="shared" si="88"/>
        <v>40337.77002314815</v>
      </c>
      <c r="T928" s="4">
        <f t="shared" si="89"/>
        <v>40367.694444444445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9" t="e">
        <f t="shared" si="85"/>
        <v>#DIV/0!</v>
      </c>
      <c r="Q929" t="str">
        <f t="shared" si="86"/>
        <v>music</v>
      </c>
      <c r="R929" t="str">
        <f t="shared" si="87"/>
        <v>jazz</v>
      </c>
      <c r="S929" s="4">
        <f t="shared" si="88"/>
        <v>41013.572858796295</v>
      </c>
      <c r="T929" s="4">
        <f t="shared" si="89"/>
        <v>41043.572858796295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9">
        <f t="shared" si="85"/>
        <v>56.25</v>
      </c>
      <c r="Q930" t="str">
        <f t="shared" si="86"/>
        <v>music</v>
      </c>
      <c r="R930" t="str">
        <f t="shared" si="87"/>
        <v>jazz</v>
      </c>
      <c r="S930" s="4">
        <f t="shared" si="88"/>
        <v>41180.61241898148</v>
      </c>
      <c r="T930" s="4">
        <f t="shared" si="89"/>
        <v>41230.75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9" t="e">
        <f t="shared" si="85"/>
        <v>#DIV/0!</v>
      </c>
      <c r="Q931" t="str">
        <f t="shared" si="86"/>
        <v>music</v>
      </c>
      <c r="R931" t="str">
        <f t="shared" si="87"/>
        <v>jazz</v>
      </c>
      <c r="S931" s="4">
        <f t="shared" si="88"/>
        <v>40977.988067129627</v>
      </c>
      <c r="T931" s="4">
        <f t="shared" si="89"/>
        <v>41007.946400462963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9">
        <f t="shared" si="85"/>
        <v>69</v>
      </c>
      <c r="Q932" t="str">
        <f t="shared" si="86"/>
        <v>music</v>
      </c>
      <c r="R932" t="str">
        <f t="shared" si="87"/>
        <v>jazz</v>
      </c>
      <c r="S932" s="4">
        <f t="shared" si="88"/>
        <v>40312.665578703702</v>
      </c>
      <c r="T932" s="4">
        <f t="shared" si="89"/>
        <v>40354.647222222222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9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4">
        <f t="shared" si="88"/>
        <v>41680.109976851854</v>
      </c>
      <c r="T933" s="4">
        <f t="shared" si="89"/>
        <v>41714.666666666664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9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4">
        <f t="shared" si="88"/>
        <v>41310.719270833331</v>
      </c>
      <c r="T934" s="4">
        <f t="shared" si="89"/>
        <v>41355.677604166667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9">
        <f t="shared" si="85"/>
        <v>60</v>
      </c>
      <c r="Q935" t="str">
        <f t="shared" si="86"/>
        <v>music</v>
      </c>
      <c r="R935" t="str">
        <f t="shared" si="87"/>
        <v>jazz</v>
      </c>
      <c r="S935" s="4">
        <f t="shared" si="88"/>
        <v>41710.919085648144</v>
      </c>
      <c r="T935" s="4">
        <f t="shared" si="89"/>
        <v>41770.919085648144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9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4">
        <f t="shared" si="88"/>
        <v>41733.487083333333</v>
      </c>
      <c r="T936" s="4">
        <f t="shared" si="89"/>
        <v>41763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9">
        <f t="shared" si="85"/>
        <v>25</v>
      </c>
      <c r="Q937" t="str">
        <f t="shared" si="86"/>
        <v>music</v>
      </c>
      <c r="R937" t="str">
        <f t="shared" si="87"/>
        <v>jazz</v>
      </c>
      <c r="S937" s="4">
        <f t="shared" si="88"/>
        <v>42368.083668981482</v>
      </c>
      <c r="T937" s="4">
        <f t="shared" si="89"/>
        <v>42398.083668981482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9" t="e">
        <f t="shared" si="85"/>
        <v>#DIV/0!</v>
      </c>
      <c r="Q938" t="str">
        <f t="shared" si="86"/>
        <v>music</v>
      </c>
      <c r="R938" t="str">
        <f t="shared" si="87"/>
        <v>jazz</v>
      </c>
      <c r="S938" s="4">
        <f t="shared" si="88"/>
        <v>40882.774178240739</v>
      </c>
      <c r="T938" s="4">
        <f t="shared" si="89"/>
        <v>40926.583333333336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9">
        <f t="shared" si="85"/>
        <v>20</v>
      </c>
      <c r="Q939" t="str">
        <f t="shared" si="86"/>
        <v>music</v>
      </c>
      <c r="R939" t="str">
        <f t="shared" si="87"/>
        <v>jazz</v>
      </c>
      <c r="S939" s="4">
        <f t="shared" si="88"/>
        <v>41551.548113425924</v>
      </c>
      <c r="T939" s="4">
        <f t="shared" si="89"/>
        <v>41581.589780092589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9">
        <f t="shared" si="85"/>
        <v>25</v>
      </c>
      <c r="Q940" t="str">
        <f t="shared" si="86"/>
        <v>music</v>
      </c>
      <c r="R940" t="str">
        <f t="shared" si="87"/>
        <v>jazz</v>
      </c>
      <c r="S940" s="4">
        <f t="shared" si="88"/>
        <v>41124.229722222226</v>
      </c>
      <c r="T940" s="4">
        <f t="shared" si="89"/>
        <v>41154.229722222226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9">
        <f t="shared" si="85"/>
        <v>20</v>
      </c>
      <c r="Q941" t="str">
        <f t="shared" si="86"/>
        <v>music</v>
      </c>
      <c r="R941" t="str">
        <f t="shared" si="87"/>
        <v>jazz</v>
      </c>
      <c r="S941" s="4">
        <f t="shared" si="88"/>
        <v>41416.513171296298</v>
      </c>
      <c r="T941" s="4">
        <f t="shared" si="89"/>
        <v>41455.581944444442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9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4">
        <f t="shared" si="88"/>
        <v>42181.758402777778</v>
      </c>
      <c r="T942" s="4">
        <f t="shared" si="89"/>
        <v>42226.758402777778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9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4">
        <f t="shared" si="88"/>
        <v>42745.846585648149</v>
      </c>
      <c r="T943" s="4">
        <f t="shared" si="89"/>
        <v>42775.846585648149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9">
        <f t="shared" si="85"/>
        <v>41.75</v>
      </c>
      <c r="Q944" t="str">
        <f t="shared" si="86"/>
        <v>technology</v>
      </c>
      <c r="R944" t="str">
        <f t="shared" si="87"/>
        <v>wearables</v>
      </c>
      <c r="S944" s="4">
        <f t="shared" si="88"/>
        <v>42382.593287037038</v>
      </c>
      <c r="T944" s="4">
        <f t="shared" si="89"/>
        <v>42418.593287037038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9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4">
        <f t="shared" si="88"/>
        <v>42673.41788194445</v>
      </c>
      <c r="T945" s="4">
        <f t="shared" si="89"/>
        <v>42703.459548611107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9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4">
        <f t="shared" si="88"/>
        <v>42444.333912037036</v>
      </c>
      <c r="T946" s="4">
        <f t="shared" si="89"/>
        <v>42478.333333333328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9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4">
        <f t="shared" si="88"/>
        <v>42732.622986111106</v>
      </c>
      <c r="T947" s="4">
        <f t="shared" si="89"/>
        <v>42784.749305555553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9">
        <f t="shared" si="85"/>
        <v>57.2</v>
      </c>
      <c r="Q948" t="str">
        <f t="shared" si="86"/>
        <v>technology</v>
      </c>
      <c r="R948" t="str">
        <f t="shared" si="87"/>
        <v>wearables</v>
      </c>
      <c r="S948" s="4">
        <f t="shared" si="88"/>
        <v>42592.500555555554</v>
      </c>
      <c r="T948" s="4">
        <f t="shared" si="89"/>
        <v>42622.500555555554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4">
        <f t="shared" si="88"/>
        <v>42491.531319444446</v>
      </c>
      <c r="T949" s="4">
        <f t="shared" si="89"/>
        <v>42551.531319444446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9">
        <f t="shared" si="85"/>
        <v>60</v>
      </c>
      <c r="Q950" t="str">
        <f t="shared" si="86"/>
        <v>technology</v>
      </c>
      <c r="R950" t="str">
        <f t="shared" si="87"/>
        <v>wearables</v>
      </c>
      <c r="S950" s="4">
        <f t="shared" si="88"/>
        <v>42411.578287037039</v>
      </c>
      <c r="T950" s="4">
        <f t="shared" si="89"/>
        <v>42441.578287037039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9">
        <f t="shared" si="85"/>
        <v>39</v>
      </c>
      <c r="Q951" t="str">
        <f t="shared" si="86"/>
        <v>technology</v>
      </c>
      <c r="R951" t="str">
        <f t="shared" si="87"/>
        <v>wearables</v>
      </c>
      <c r="S951" s="4">
        <f t="shared" si="88"/>
        <v>42360.793703703705</v>
      </c>
      <c r="T951" s="4">
        <f t="shared" si="89"/>
        <v>42420.793703703705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9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4">
        <f t="shared" si="88"/>
        <v>42356.500706018516</v>
      </c>
      <c r="T952" s="4">
        <f t="shared" si="89"/>
        <v>42386.500706018516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9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4">
        <f t="shared" si="88"/>
        <v>42480.403611111113</v>
      </c>
      <c r="T953" s="4">
        <f t="shared" si="89"/>
        <v>42525.403611111113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9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4">
        <f t="shared" si="88"/>
        <v>42662.363564814819</v>
      </c>
      <c r="T954" s="4">
        <f t="shared" si="89"/>
        <v>42692.405231481476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9">
        <f t="shared" si="85"/>
        <v>25.2</v>
      </c>
      <c r="Q955" t="str">
        <f t="shared" si="86"/>
        <v>technology</v>
      </c>
      <c r="R955" t="str">
        <f t="shared" si="87"/>
        <v>wearables</v>
      </c>
      <c r="S955" s="4">
        <f t="shared" si="88"/>
        <v>41998.914340277777</v>
      </c>
      <c r="T955" s="4">
        <f t="shared" si="89"/>
        <v>42028.914340277777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9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4">
        <f t="shared" si="88"/>
        <v>42194.583784722221</v>
      </c>
      <c r="T956" s="4">
        <f t="shared" si="89"/>
        <v>42236.583784722221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9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4">
        <f t="shared" si="88"/>
        <v>42586.045138888891</v>
      </c>
      <c r="T957" s="4">
        <f t="shared" si="89"/>
        <v>42626.045138888891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9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4">
        <f t="shared" si="88"/>
        <v>42060.663877314815</v>
      </c>
      <c r="T958" s="4">
        <f t="shared" si="89"/>
        <v>42120.622210648144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4">
        <f t="shared" si="88"/>
        <v>42660.302465277782</v>
      </c>
      <c r="T959" s="4">
        <f t="shared" si="89"/>
        <v>42691.344131944439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9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4">
        <f t="shared" si="88"/>
        <v>42082.552812499998</v>
      </c>
      <c r="T960" s="4">
        <f t="shared" si="89"/>
        <v>42103.957638888889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9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4">
        <f t="shared" si="88"/>
        <v>41992.924363425926</v>
      </c>
      <c r="T961" s="4">
        <f t="shared" si="89"/>
        <v>42022.924363425926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9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4">
        <f t="shared" si="88"/>
        <v>42766.376793981486</v>
      </c>
      <c r="T962" s="4">
        <f t="shared" si="89"/>
        <v>42808.335127314815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9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4">
        <f t="shared" ref="S963:S1026" si="94">(J963/86400)+25569+(-6/24)</f>
        <v>42740.443692129629</v>
      </c>
      <c r="T963" s="4">
        <f t="shared" ref="T963:T1026" si="95">(I963/86400)+25569+(-6/24)</f>
        <v>42786.541666666672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9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4">
        <f t="shared" si="94"/>
        <v>42373.462418981479</v>
      </c>
      <c r="T964" s="4">
        <f t="shared" si="95"/>
        <v>42411.462418981479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9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4">
        <f t="shared" si="94"/>
        <v>42625.385636574079</v>
      </c>
      <c r="T965" s="4">
        <f t="shared" si="95"/>
        <v>42660.385636574079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9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4">
        <f t="shared" si="94"/>
        <v>42208.378692129627</v>
      </c>
      <c r="T966" s="4">
        <f t="shared" si="95"/>
        <v>42248.378692129627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9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4">
        <f t="shared" si="94"/>
        <v>42636.766736111109</v>
      </c>
      <c r="T967" s="4">
        <f t="shared" si="95"/>
        <v>42668.915972222225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9">
        <f t="shared" si="91"/>
        <v>59.2</v>
      </c>
      <c r="Q968" t="str">
        <f t="shared" si="92"/>
        <v>technology</v>
      </c>
      <c r="R968" t="str">
        <f t="shared" si="93"/>
        <v>wearables</v>
      </c>
      <c r="S968" s="4">
        <f t="shared" si="94"/>
        <v>42619.385787037041</v>
      </c>
      <c r="T968" s="4">
        <f t="shared" si="95"/>
        <v>42649.385787037041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4">
        <f t="shared" si="94"/>
        <v>42422.004328703704</v>
      </c>
      <c r="T969" s="4">
        <f t="shared" si="95"/>
        <v>42481.96266203704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9">
        <f t="shared" si="91"/>
        <v>26.5</v>
      </c>
      <c r="Q970" t="str">
        <f t="shared" si="92"/>
        <v>technology</v>
      </c>
      <c r="R970" t="str">
        <f t="shared" si="93"/>
        <v>wearables</v>
      </c>
      <c r="S970" s="4">
        <f t="shared" si="94"/>
        <v>41836.597615740742</v>
      </c>
      <c r="T970" s="4">
        <f t="shared" si="95"/>
        <v>41866.597615740742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9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4">
        <f t="shared" si="94"/>
        <v>42742.05332175926</v>
      </c>
      <c r="T971" s="4">
        <f t="shared" si="95"/>
        <v>42775.05332175926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9">
        <f t="shared" si="91"/>
        <v>164</v>
      </c>
      <c r="Q972" t="str">
        <f t="shared" si="92"/>
        <v>technology</v>
      </c>
      <c r="R972" t="str">
        <f t="shared" si="93"/>
        <v>wearables</v>
      </c>
      <c r="S972" s="4">
        <f t="shared" si="94"/>
        <v>42720.970520833333</v>
      </c>
      <c r="T972" s="4">
        <f t="shared" si="95"/>
        <v>42757.957638888889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9">
        <f t="shared" si="91"/>
        <v>45.2</v>
      </c>
      <c r="Q973" t="str">
        <f t="shared" si="92"/>
        <v>technology</v>
      </c>
      <c r="R973" t="str">
        <f t="shared" si="93"/>
        <v>wearables</v>
      </c>
      <c r="S973" s="4">
        <f t="shared" si="94"/>
        <v>42111.459027777775</v>
      </c>
      <c r="T973" s="4">
        <f t="shared" si="95"/>
        <v>42156.459027777775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9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4">
        <f t="shared" si="94"/>
        <v>41856.615717592591</v>
      </c>
      <c r="T974" s="4">
        <f t="shared" si="95"/>
        <v>41886.040972222225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9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4">
        <f t="shared" si="94"/>
        <v>42256.764965277776</v>
      </c>
      <c r="T975" s="4">
        <f t="shared" si="95"/>
        <v>42316.806631944448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9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4">
        <f t="shared" si="94"/>
        <v>42424.499490740738</v>
      </c>
      <c r="T976" s="4">
        <f t="shared" si="95"/>
        <v>42454.457824074074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9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4">
        <f t="shared" si="94"/>
        <v>42489.446585648147</v>
      </c>
      <c r="T977" s="4">
        <f t="shared" si="95"/>
        <v>42549.446585648147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9">
        <f t="shared" si="91"/>
        <v>160.5</v>
      </c>
      <c r="Q978" t="str">
        <f t="shared" si="92"/>
        <v>technology</v>
      </c>
      <c r="R978" t="str">
        <f t="shared" si="93"/>
        <v>wearables</v>
      </c>
      <c r="S978" s="4">
        <f t="shared" si="94"/>
        <v>42184.808993055558</v>
      </c>
      <c r="T978" s="4">
        <f t="shared" si="95"/>
        <v>42229.808993055558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4">
        <f t="shared" si="94"/>
        <v>42391.692094907412</v>
      </c>
      <c r="T979" s="4">
        <f t="shared" si="95"/>
        <v>42421.692094907412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9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4">
        <f t="shared" si="94"/>
        <v>42395.059039351851</v>
      </c>
      <c r="T980" s="4">
        <f t="shared" si="95"/>
        <v>42425.059039351851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9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4">
        <f t="shared" si="94"/>
        <v>42506.166990740741</v>
      </c>
      <c r="T981" s="4">
        <f t="shared" si="95"/>
        <v>42541.540972222225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9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4">
        <f t="shared" si="94"/>
        <v>41928.654189814813</v>
      </c>
      <c r="T982" s="4">
        <f t="shared" si="95"/>
        <v>41973.695856481485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9">
        <f t="shared" si="91"/>
        <v>2.75</v>
      </c>
      <c r="Q983" t="str">
        <f t="shared" si="92"/>
        <v>technology</v>
      </c>
      <c r="R983" t="str">
        <f t="shared" si="93"/>
        <v>wearables</v>
      </c>
      <c r="S983" s="4">
        <f t="shared" si="94"/>
        <v>41830.697013888886</v>
      </c>
      <c r="T983" s="4">
        <f t="shared" si="95"/>
        <v>41860.697013888886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9">
        <f t="shared" si="91"/>
        <v>1</v>
      </c>
      <c r="Q984" t="str">
        <f t="shared" si="92"/>
        <v>technology</v>
      </c>
      <c r="R984" t="str">
        <f t="shared" si="93"/>
        <v>wearables</v>
      </c>
      <c r="S984" s="4">
        <f t="shared" si="94"/>
        <v>42615.503310185188</v>
      </c>
      <c r="T984" s="4">
        <f t="shared" si="95"/>
        <v>42645.503310185188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9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4">
        <f t="shared" si="94"/>
        <v>42574.417650462958</v>
      </c>
      <c r="T985" s="4">
        <f t="shared" si="95"/>
        <v>42605.620833333334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9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4">
        <f t="shared" si="94"/>
        <v>42060.86583333333</v>
      </c>
      <c r="T986" s="4">
        <f t="shared" si="95"/>
        <v>42090.824166666665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9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4">
        <f t="shared" si="94"/>
        <v>42339.717708333337</v>
      </c>
      <c r="T987" s="4">
        <f t="shared" si="95"/>
        <v>42369.708333333328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9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4">
        <f t="shared" si="94"/>
        <v>42324.517361111109</v>
      </c>
      <c r="T988" s="4">
        <f t="shared" si="95"/>
        <v>42378.75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4">
        <f t="shared" si="94"/>
        <v>41773.044560185182</v>
      </c>
      <c r="T989" s="4">
        <f t="shared" si="95"/>
        <v>41813.044560185182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9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4">
        <f t="shared" si="94"/>
        <v>42614.106770833328</v>
      </c>
      <c r="T990" s="4">
        <f t="shared" si="95"/>
        <v>42644.106770833328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9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4">
        <f t="shared" si="94"/>
        <v>42611.683969907404</v>
      </c>
      <c r="T991" s="4">
        <f t="shared" si="95"/>
        <v>42641.683969907404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9">
        <f t="shared" si="91"/>
        <v>13</v>
      </c>
      <c r="Q992" t="str">
        <f t="shared" si="92"/>
        <v>technology</v>
      </c>
      <c r="R992" t="str">
        <f t="shared" si="93"/>
        <v>wearables</v>
      </c>
      <c r="S992" s="4">
        <f t="shared" si="94"/>
        <v>41855.534305555557</v>
      </c>
      <c r="T992" s="4">
        <f t="shared" si="95"/>
        <v>41885.534305555557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9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4">
        <f t="shared" si="94"/>
        <v>42538.50680555556</v>
      </c>
      <c r="T993" s="4">
        <f t="shared" si="95"/>
        <v>42563.535416666666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9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4">
        <f t="shared" si="94"/>
        <v>42437.674988425926</v>
      </c>
      <c r="T994" s="4">
        <f t="shared" si="95"/>
        <v>42497.633321759262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9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4">
        <f t="shared" si="94"/>
        <v>42652.714907407411</v>
      </c>
      <c r="T995" s="4">
        <f t="shared" si="95"/>
        <v>42685.958333333328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9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4">
        <f t="shared" si="94"/>
        <v>41921.013078703705</v>
      </c>
      <c r="T996" s="4">
        <f t="shared" si="95"/>
        <v>41973.707638888889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9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4">
        <f t="shared" si="94"/>
        <v>41947.690740740742</v>
      </c>
      <c r="T997" s="4">
        <f t="shared" si="95"/>
        <v>41972.416666666672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9">
        <f t="shared" si="91"/>
        <v>13</v>
      </c>
      <c r="Q998" t="str">
        <f t="shared" si="92"/>
        <v>technology</v>
      </c>
      <c r="R998" t="str">
        <f t="shared" si="93"/>
        <v>wearables</v>
      </c>
      <c r="S998" s="4">
        <f t="shared" si="94"/>
        <v>41817.616435185184</v>
      </c>
      <c r="T998" s="4">
        <f t="shared" si="95"/>
        <v>41847.393750000003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4">
        <f t="shared" si="94"/>
        <v>41940.85297453704</v>
      </c>
      <c r="T999" s="4">
        <f t="shared" si="95"/>
        <v>41970.894641203704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9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4">
        <f t="shared" si="94"/>
        <v>42281.918993055559</v>
      </c>
      <c r="T1000" s="4">
        <f t="shared" si="95"/>
        <v>42326.960659722223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9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4">
        <f t="shared" si="94"/>
        <v>41926.04965277778</v>
      </c>
      <c r="T1001" s="4">
        <f t="shared" si="95"/>
        <v>41956.084722222222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9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4">
        <f t="shared" si="94"/>
        <v>42748.80972222222</v>
      </c>
      <c r="T1002" s="4">
        <f t="shared" si="95"/>
        <v>42808.768055555556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9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4">
        <f t="shared" si="94"/>
        <v>42720.470057870371</v>
      </c>
      <c r="T1003" s="4">
        <f t="shared" si="95"/>
        <v>42765.470057870371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9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4">
        <f t="shared" si="94"/>
        <v>42325.434189814812</v>
      </c>
      <c r="T1004" s="4">
        <f t="shared" si="95"/>
        <v>42354.999305555553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9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4">
        <f t="shared" si="94"/>
        <v>42780.459039351852</v>
      </c>
      <c r="T1005" s="4">
        <f t="shared" si="95"/>
        <v>42810.417372685188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9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4">
        <f t="shared" si="94"/>
        <v>42388.458645833336</v>
      </c>
      <c r="T1006" s="4">
        <f t="shared" si="95"/>
        <v>42418.458645833336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9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4">
        <f t="shared" si="94"/>
        <v>42276.374803240746</v>
      </c>
      <c r="T1007" s="4">
        <f t="shared" si="95"/>
        <v>42307.374803240746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9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4">
        <f t="shared" si="94"/>
        <v>41976.790185185186</v>
      </c>
      <c r="T1008" s="4">
        <f t="shared" si="95"/>
        <v>41985.049305555556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4">
        <f t="shared" si="94"/>
        <v>42676.333599537036</v>
      </c>
      <c r="T1009" s="4">
        <f t="shared" si="95"/>
        <v>42718.3752662037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9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4">
        <f t="shared" si="94"/>
        <v>42702.559201388889</v>
      </c>
      <c r="T1010" s="4">
        <f t="shared" si="95"/>
        <v>42732.559201388889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9">
        <f t="shared" si="91"/>
        <v>65</v>
      </c>
      <c r="Q1011" t="str">
        <f t="shared" si="92"/>
        <v>technology</v>
      </c>
      <c r="R1011" t="str">
        <f t="shared" si="93"/>
        <v>wearables</v>
      </c>
      <c r="S1011" s="4">
        <f t="shared" si="94"/>
        <v>42510.354699074072</v>
      </c>
      <c r="T1011" s="4">
        <f t="shared" si="95"/>
        <v>42540.354699074072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9">
        <f t="shared" si="91"/>
        <v>55</v>
      </c>
      <c r="Q1012" t="str">
        <f t="shared" si="92"/>
        <v>technology</v>
      </c>
      <c r="R1012" t="str">
        <f t="shared" si="93"/>
        <v>wearables</v>
      </c>
      <c r="S1012" s="4">
        <f t="shared" si="94"/>
        <v>42561.579421296294</v>
      </c>
      <c r="T1012" s="4">
        <f t="shared" si="95"/>
        <v>42617.874305555553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9">
        <f t="shared" si="91"/>
        <v>75</v>
      </c>
      <c r="Q1013" t="str">
        <f t="shared" si="92"/>
        <v>technology</v>
      </c>
      <c r="R1013" t="str">
        <f t="shared" si="93"/>
        <v>wearables</v>
      </c>
      <c r="S1013" s="4">
        <f t="shared" si="94"/>
        <v>41946.648090277777</v>
      </c>
      <c r="T1013" s="4">
        <f t="shared" si="95"/>
        <v>41991.648090277777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9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4">
        <f t="shared" si="94"/>
        <v>42714.190416666665</v>
      </c>
      <c r="T1014" s="4">
        <f t="shared" si="95"/>
        <v>42759.190416666665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9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4">
        <f t="shared" si="94"/>
        <v>42339.583981481483</v>
      </c>
      <c r="T1015" s="4">
        <f t="shared" si="95"/>
        <v>42367.583333333328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9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4">
        <f t="shared" si="94"/>
        <v>41954.752488425926</v>
      </c>
      <c r="T1016" s="4">
        <f t="shared" si="95"/>
        <v>42004.752488425926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9">
        <f t="shared" si="91"/>
        <v>40</v>
      </c>
      <c r="Q1017" t="str">
        <f t="shared" si="92"/>
        <v>technology</v>
      </c>
      <c r="R1017" t="str">
        <f t="shared" si="93"/>
        <v>wearables</v>
      </c>
      <c r="S1017" s="4">
        <f t="shared" si="94"/>
        <v>42303.628414351857</v>
      </c>
      <c r="T1017" s="4">
        <f t="shared" si="95"/>
        <v>42333.670081018514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9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4">
        <f t="shared" si="94"/>
        <v>42421.857129629629</v>
      </c>
      <c r="T1018" s="4">
        <f t="shared" si="95"/>
        <v>42466.815462962964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4">
        <f t="shared" si="94"/>
        <v>42289.425173611111</v>
      </c>
      <c r="T1019" s="4">
        <f t="shared" si="95"/>
        <v>42329.466840277775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9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4">
        <f t="shared" si="94"/>
        <v>42535.242280092592</v>
      </c>
      <c r="T1020" s="4">
        <f t="shared" si="95"/>
        <v>42565.242280092592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9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4">
        <f t="shared" si="94"/>
        <v>42009.723946759259</v>
      </c>
      <c r="T1021" s="4">
        <f t="shared" si="95"/>
        <v>42039.723946759259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9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4">
        <f t="shared" si="94"/>
        <v>42126.819548611107</v>
      </c>
      <c r="T1022" s="4">
        <f t="shared" si="95"/>
        <v>42156.782638888893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9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4">
        <f t="shared" si="94"/>
        <v>42271.001979166671</v>
      </c>
      <c r="T1023" s="4">
        <f t="shared" si="95"/>
        <v>42293.916666666672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9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4">
        <f t="shared" si="94"/>
        <v>42111.396724537037</v>
      </c>
      <c r="T1024" s="4">
        <f t="shared" si="95"/>
        <v>42141.396724537037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9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4">
        <f t="shared" si="94"/>
        <v>42145.669687500005</v>
      </c>
      <c r="T1025" s="4">
        <f t="shared" si="95"/>
        <v>42175.669687500005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9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4">
        <f t="shared" si="94"/>
        <v>42370.330590277779</v>
      </c>
      <c r="T1026" s="4">
        <f t="shared" si="95"/>
        <v>42400.330590277779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9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4">
        <f t="shared" ref="S1027:S1090" si="100">(J1027/86400)+25569+(-6/24)</f>
        <v>42049.583761574075</v>
      </c>
      <c r="T1027" s="4">
        <f t="shared" ref="T1027:T1090" si="101">(I1027/86400)+25569+(-6/24)</f>
        <v>42079.542094907403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9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4">
        <f t="shared" si="100"/>
        <v>42426.157592592594</v>
      </c>
      <c r="T1028" s="4">
        <f t="shared" si="101"/>
        <v>42460.115925925929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4">
        <f t="shared" si="100"/>
        <v>41904.784108796295</v>
      </c>
      <c r="T1029" s="4">
        <f t="shared" si="101"/>
        <v>41934.784108796295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9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4">
        <f t="shared" si="100"/>
        <v>42755.377372685187</v>
      </c>
      <c r="T1030" s="4">
        <f t="shared" si="101"/>
        <v>42800.583333333328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9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4">
        <f t="shared" si="100"/>
        <v>42044.461886574078</v>
      </c>
      <c r="T1031" s="4">
        <f t="shared" si="101"/>
        <v>42098.665972222225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9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4">
        <f t="shared" si="100"/>
        <v>42611.233206018514</v>
      </c>
      <c r="T1032" s="4">
        <f t="shared" si="101"/>
        <v>42625.233206018514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9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4">
        <f t="shared" si="100"/>
        <v>42324.514004629629</v>
      </c>
      <c r="T1033" s="4">
        <f t="shared" si="101"/>
        <v>42354.514004629629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9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4">
        <f t="shared" si="100"/>
        <v>42514.416956018518</v>
      </c>
      <c r="T1034" s="4">
        <f t="shared" si="101"/>
        <v>42544.416956018518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9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4">
        <f t="shared" si="100"/>
        <v>42688.482407407406</v>
      </c>
      <c r="T1035" s="4">
        <f t="shared" si="101"/>
        <v>42716.482407407406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9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4">
        <f t="shared" si="100"/>
        <v>42554.916712962964</v>
      </c>
      <c r="T1036" s="4">
        <f t="shared" si="101"/>
        <v>42586.915972222225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9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4">
        <f t="shared" si="100"/>
        <v>42016.391435185185</v>
      </c>
      <c r="T1037" s="4">
        <f t="shared" si="101"/>
        <v>42046.391435185185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9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4">
        <f t="shared" si="100"/>
        <v>41249.198958333334</v>
      </c>
      <c r="T1038" s="4">
        <f t="shared" si="101"/>
        <v>41281.083333333336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4">
        <f t="shared" si="100"/>
        <v>42119.572476851856</v>
      </c>
      <c r="T1039" s="4">
        <f t="shared" si="101"/>
        <v>42141.958333333328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9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4">
        <f t="shared" si="100"/>
        <v>42417.981747685189</v>
      </c>
      <c r="T1040" s="4">
        <f t="shared" si="101"/>
        <v>42447.940081018518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9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4">
        <f t="shared" si="100"/>
        <v>42691.859328703707</v>
      </c>
      <c r="T1041" s="4">
        <f t="shared" si="101"/>
        <v>42717.082638888889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9">
        <f t="shared" si="97"/>
        <v>250</v>
      </c>
      <c r="Q1042" t="str">
        <f t="shared" si="98"/>
        <v>journalism</v>
      </c>
      <c r="R1042" t="str">
        <f t="shared" si="99"/>
        <v>audio</v>
      </c>
      <c r="S1042" s="4">
        <f t="shared" si="100"/>
        <v>42579.458437499998</v>
      </c>
      <c r="T1042" s="4">
        <f t="shared" si="101"/>
        <v>42609.458437499998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9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4">
        <f t="shared" si="100"/>
        <v>41830.81009259259</v>
      </c>
      <c r="T1043" s="4">
        <f t="shared" si="101"/>
        <v>41850.81009259259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9">
        <f t="shared" si="97"/>
        <v>10</v>
      </c>
      <c r="Q1044" t="str">
        <f t="shared" si="98"/>
        <v>journalism</v>
      </c>
      <c r="R1044" t="str">
        <f t="shared" si="99"/>
        <v>audio</v>
      </c>
      <c r="S1044" s="4">
        <f t="shared" si="100"/>
        <v>41851.446157407408</v>
      </c>
      <c r="T1044" s="4">
        <f t="shared" si="101"/>
        <v>41894.166666666664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9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4">
        <f t="shared" si="100"/>
        <v>42114.002951388888</v>
      </c>
      <c r="T1045" s="4">
        <f t="shared" si="101"/>
        <v>42144.002951388888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9">
        <f t="shared" si="97"/>
        <v>3</v>
      </c>
      <c r="Q1046" t="str">
        <f t="shared" si="98"/>
        <v>journalism</v>
      </c>
      <c r="R1046" t="str">
        <f t="shared" si="99"/>
        <v>audio</v>
      </c>
      <c r="S1046" s="4">
        <f t="shared" si="100"/>
        <v>42011.675937499997</v>
      </c>
      <c r="T1046" s="4">
        <f t="shared" si="101"/>
        <v>42068.602083333331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9">
        <f t="shared" si="97"/>
        <v>33.25</v>
      </c>
      <c r="Q1047" t="str">
        <f t="shared" si="98"/>
        <v>journalism</v>
      </c>
      <c r="R1047" t="str">
        <f t="shared" si="99"/>
        <v>audio</v>
      </c>
      <c r="S1047" s="4">
        <f t="shared" si="100"/>
        <v>41844.624421296292</v>
      </c>
      <c r="T1047" s="4">
        <f t="shared" si="101"/>
        <v>41874.624421296292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9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4">
        <f t="shared" si="100"/>
        <v>42319.601388888885</v>
      </c>
      <c r="T1048" s="4">
        <f t="shared" si="101"/>
        <v>42364.601388888885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9">
        <f t="shared" si="97"/>
        <v>1</v>
      </c>
      <c r="Q1049" t="str">
        <f t="shared" si="98"/>
        <v>journalism</v>
      </c>
      <c r="R1049" t="str">
        <f t="shared" si="99"/>
        <v>audio</v>
      </c>
      <c r="S1049" s="4">
        <f t="shared" si="100"/>
        <v>41918.568460648152</v>
      </c>
      <c r="T1049" s="4">
        <f t="shared" si="101"/>
        <v>41948.610127314816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9">
        <f t="shared" si="97"/>
        <v>53</v>
      </c>
      <c r="Q1050" t="str">
        <f t="shared" si="98"/>
        <v>journalism</v>
      </c>
      <c r="R1050" t="str">
        <f t="shared" si="99"/>
        <v>audio</v>
      </c>
      <c r="S1050" s="4">
        <f t="shared" si="100"/>
        <v>42597.803113425922</v>
      </c>
      <c r="T1050" s="4">
        <f t="shared" si="101"/>
        <v>42637.803113425922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9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4">
        <f t="shared" si="100"/>
        <v>42382.181076388893</v>
      </c>
      <c r="T1051" s="4">
        <f t="shared" si="101"/>
        <v>42412.181076388893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9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4">
        <f t="shared" si="100"/>
        <v>42231.5471875</v>
      </c>
      <c r="T1052" s="4">
        <f t="shared" si="101"/>
        <v>42261.5471875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9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4">
        <f t="shared" si="100"/>
        <v>41849.764178240745</v>
      </c>
      <c r="T1053" s="4">
        <f t="shared" si="101"/>
        <v>41877.764178240745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9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4">
        <f t="shared" si="100"/>
        <v>42483.547395833331</v>
      </c>
      <c r="T1054" s="4">
        <f t="shared" si="101"/>
        <v>42527.589583333334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9">
        <f t="shared" si="97"/>
        <v>15</v>
      </c>
      <c r="Q1055" t="str">
        <f t="shared" si="98"/>
        <v>journalism</v>
      </c>
      <c r="R1055" t="str">
        <f t="shared" si="99"/>
        <v>audio</v>
      </c>
      <c r="S1055" s="4">
        <f t="shared" si="100"/>
        <v>42774.922824074078</v>
      </c>
      <c r="T1055" s="4">
        <f t="shared" si="101"/>
        <v>42799.922824074078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9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4">
        <f t="shared" si="100"/>
        <v>41831.601840277777</v>
      </c>
      <c r="T1056" s="4">
        <f t="shared" si="101"/>
        <v>41861.666666666664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9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4">
        <f t="shared" si="100"/>
        <v>42406.742418981477</v>
      </c>
      <c r="T1057" s="4">
        <f t="shared" si="101"/>
        <v>42436.742418981477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9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4">
        <f t="shared" si="100"/>
        <v>42058.469641203701</v>
      </c>
      <c r="T1058" s="4">
        <f t="shared" si="101"/>
        <v>42118.427974537037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4">
        <f t="shared" si="100"/>
        <v>42678.621331018519</v>
      </c>
      <c r="T1059" s="4">
        <f t="shared" si="101"/>
        <v>42708.662997685184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9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4">
        <f t="shared" si="100"/>
        <v>42047.650960648149</v>
      </c>
      <c r="T1060" s="4">
        <f t="shared" si="101"/>
        <v>42088.75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9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4">
        <f t="shared" si="100"/>
        <v>42046.54</v>
      </c>
      <c r="T1061" s="4">
        <f t="shared" si="101"/>
        <v>42076.498333333337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9">
        <f t="shared" si="97"/>
        <v>50</v>
      </c>
      <c r="Q1062" t="str">
        <f t="shared" si="98"/>
        <v>journalism</v>
      </c>
      <c r="R1062" t="str">
        <f t="shared" si="99"/>
        <v>audio</v>
      </c>
      <c r="S1062" s="4">
        <f t="shared" si="100"/>
        <v>42079.663113425922</v>
      </c>
      <c r="T1062" s="4">
        <f t="shared" si="101"/>
        <v>42109.663113425922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9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4">
        <f t="shared" si="100"/>
        <v>42432.026712962965</v>
      </c>
      <c r="T1063" s="4">
        <f t="shared" si="101"/>
        <v>42491.791666666672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9">
        <f t="shared" si="97"/>
        <v>47.5</v>
      </c>
      <c r="Q1064" t="str">
        <f t="shared" si="98"/>
        <v>journalism</v>
      </c>
      <c r="R1064" t="str">
        <f t="shared" si="99"/>
        <v>audio</v>
      </c>
      <c r="S1064" s="4">
        <f t="shared" si="100"/>
        <v>42556.557187500002</v>
      </c>
      <c r="T1064" s="4">
        <f t="shared" si="101"/>
        <v>42563.557187500002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9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4">
        <f t="shared" si="100"/>
        <v>42582.780810185184</v>
      </c>
      <c r="T1065" s="4">
        <f t="shared" si="101"/>
        <v>42612.780810185184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9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4">
        <f t="shared" si="100"/>
        <v>41416.978043981479</v>
      </c>
      <c r="T1066" s="4">
        <f t="shared" si="101"/>
        <v>41461.978043981479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9">
        <f t="shared" si="97"/>
        <v>16.2</v>
      </c>
      <c r="Q1067" t="str">
        <f t="shared" si="98"/>
        <v>games</v>
      </c>
      <c r="R1067" t="str">
        <f t="shared" si="99"/>
        <v>video games</v>
      </c>
      <c r="S1067" s="4">
        <f t="shared" si="100"/>
        <v>41661.131041666667</v>
      </c>
      <c r="T1067" s="4">
        <f t="shared" si="101"/>
        <v>41689.131041666667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9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4">
        <f t="shared" si="100"/>
        <v>41445.712754629625</v>
      </c>
      <c r="T1068" s="4">
        <f t="shared" si="101"/>
        <v>41490.712754629625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9">
        <f t="shared" si="97"/>
        <v>13</v>
      </c>
      <c r="Q1069" t="str">
        <f t="shared" si="98"/>
        <v>games</v>
      </c>
      <c r="R1069" t="str">
        <f t="shared" si="99"/>
        <v>video games</v>
      </c>
      <c r="S1069" s="4">
        <f t="shared" si="100"/>
        <v>41599.605682870373</v>
      </c>
      <c r="T1069" s="4">
        <f t="shared" si="101"/>
        <v>41629.605682870373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9">
        <f t="shared" si="97"/>
        <v>11.25</v>
      </c>
      <c r="Q1070" t="str">
        <f t="shared" si="98"/>
        <v>games</v>
      </c>
      <c r="R1070" t="str">
        <f t="shared" si="99"/>
        <v>video games</v>
      </c>
      <c r="S1070" s="4">
        <f t="shared" si="100"/>
        <v>42440.121111111112</v>
      </c>
      <c r="T1070" s="4">
        <f t="shared" si="101"/>
        <v>42470.079444444447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9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4">
        <f t="shared" si="100"/>
        <v>41571.979849537034</v>
      </c>
      <c r="T1071" s="4">
        <f t="shared" si="101"/>
        <v>41604.021516203706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9">
        <f t="shared" si="97"/>
        <v>35</v>
      </c>
      <c r="Q1072" t="str">
        <f t="shared" si="98"/>
        <v>games</v>
      </c>
      <c r="R1072" t="str">
        <f t="shared" si="99"/>
        <v>video games</v>
      </c>
      <c r="S1072" s="4">
        <f t="shared" si="100"/>
        <v>41162.761828703704</v>
      </c>
      <c r="T1072" s="4">
        <f t="shared" si="101"/>
        <v>41182.761828703704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9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4">
        <f t="shared" si="100"/>
        <v>42295.503391203703</v>
      </c>
      <c r="T1073" s="4">
        <f t="shared" si="101"/>
        <v>42325.545057870375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9">
        <f t="shared" si="97"/>
        <v>12.75</v>
      </c>
      <c r="Q1074" t="str">
        <f t="shared" si="98"/>
        <v>games</v>
      </c>
      <c r="R1074" t="str">
        <f t="shared" si="99"/>
        <v>video games</v>
      </c>
      <c r="S1074" s="4">
        <f t="shared" si="100"/>
        <v>41645.582141203704</v>
      </c>
      <c r="T1074" s="4">
        <f t="shared" si="101"/>
        <v>41675.582141203704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9">
        <f t="shared" si="97"/>
        <v>10</v>
      </c>
      <c r="Q1075" t="str">
        <f t="shared" si="98"/>
        <v>games</v>
      </c>
      <c r="R1075" t="str">
        <f t="shared" si="99"/>
        <v>video games</v>
      </c>
      <c r="S1075" s="4">
        <f t="shared" si="100"/>
        <v>40802.714594907404</v>
      </c>
      <c r="T1075" s="4">
        <f t="shared" si="101"/>
        <v>40832.714594907404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9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4">
        <f t="shared" si="100"/>
        <v>41612.922974537039</v>
      </c>
      <c r="T1076" s="4">
        <f t="shared" si="101"/>
        <v>41642.922974537039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9">
        <f t="shared" si="97"/>
        <v>15</v>
      </c>
      <c r="Q1077" t="str">
        <f t="shared" si="98"/>
        <v>games</v>
      </c>
      <c r="R1077" t="str">
        <f t="shared" si="99"/>
        <v>video games</v>
      </c>
      <c r="S1077" s="4">
        <f t="shared" si="100"/>
        <v>41005.654120370367</v>
      </c>
      <c r="T1077" s="4">
        <f t="shared" si="101"/>
        <v>41035.654120370367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9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4">
        <f t="shared" si="100"/>
        <v>41838.127893518518</v>
      </c>
      <c r="T1078" s="4">
        <f t="shared" si="101"/>
        <v>41893.127893518518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4">
        <f t="shared" si="100"/>
        <v>42352.91679398148</v>
      </c>
      <c r="T1079" s="4">
        <f t="shared" si="101"/>
        <v>42382.91679398148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9">
        <f t="shared" si="97"/>
        <v>9</v>
      </c>
      <c r="Q1080" t="str">
        <f t="shared" si="98"/>
        <v>games</v>
      </c>
      <c r="R1080" t="str">
        <f t="shared" si="99"/>
        <v>video games</v>
      </c>
      <c r="S1080" s="4">
        <f t="shared" si="100"/>
        <v>40700.945844907408</v>
      </c>
      <c r="T1080" s="4">
        <f t="shared" si="101"/>
        <v>40745.945844907408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9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4">
        <f t="shared" si="100"/>
        <v>42479.316388888888</v>
      </c>
      <c r="T1081" s="4">
        <f t="shared" si="101"/>
        <v>42504.316388888888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9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4">
        <f t="shared" si="100"/>
        <v>41739.888113425928</v>
      </c>
      <c r="T1082" s="4">
        <f t="shared" si="101"/>
        <v>41769.888113425928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9">
        <f t="shared" si="97"/>
        <v>3</v>
      </c>
      <c r="Q1083" t="str">
        <f t="shared" si="98"/>
        <v>games</v>
      </c>
      <c r="R1083" t="str">
        <f t="shared" si="99"/>
        <v>video games</v>
      </c>
      <c r="S1083" s="4">
        <f t="shared" si="100"/>
        <v>42002.676990740743</v>
      </c>
      <c r="T1083" s="4">
        <f t="shared" si="101"/>
        <v>42032.676990740743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9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4">
        <f t="shared" si="100"/>
        <v>41101.656111111108</v>
      </c>
      <c r="T1084" s="4">
        <f t="shared" si="101"/>
        <v>41131.656111111108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9">
        <f t="shared" si="97"/>
        <v>410</v>
      </c>
      <c r="Q1085" t="str">
        <f t="shared" si="98"/>
        <v>games</v>
      </c>
      <c r="R1085" t="str">
        <f t="shared" si="99"/>
        <v>video games</v>
      </c>
      <c r="S1085" s="4">
        <f t="shared" si="100"/>
        <v>41793.409525462965</v>
      </c>
      <c r="T1085" s="4">
        <f t="shared" si="101"/>
        <v>41853.409525462965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9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4">
        <f t="shared" si="100"/>
        <v>41829.662083333329</v>
      </c>
      <c r="T1086" s="4">
        <f t="shared" si="101"/>
        <v>41859.662083333329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9">
        <f t="shared" si="97"/>
        <v>114</v>
      </c>
      <c r="Q1087" t="str">
        <f t="shared" si="98"/>
        <v>games</v>
      </c>
      <c r="R1087" t="str">
        <f t="shared" si="99"/>
        <v>video games</v>
      </c>
      <c r="S1087" s="4">
        <f t="shared" si="100"/>
        <v>42413.421006944445</v>
      </c>
      <c r="T1087" s="4">
        <f t="shared" si="101"/>
        <v>42443.379340277781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9">
        <f t="shared" si="97"/>
        <v>7.5</v>
      </c>
      <c r="Q1088" t="str">
        <f t="shared" si="98"/>
        <v>games</v>
      </c>
      <c r="R1088" t="str">
        <f t="shared" si="99"/>
        <v>video games</v>
      </c>
      <c r="S1088" s="4">
        <f t="shared" si="100"/>
        <v>41845.616793981484</v>
      </c>
      <c r="T1088" s="4">
        <f t="shared" si="101"/>
        <v>41875.616793981484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4">
        <f t="shared" si="100"/>
        <v>41775.463969907403</v>
      </c>
      <c r="T1089" s="4">
        <f t="shared" si="101"/>
        <v>41805.463969907403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9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4">
        <f t="shared" si="100"/>
        <v>41723.549386574072</v>
      </c>
      <c r="T1090" s="4">
        <f t="shared" si="101"/>
        <v>41753.549386574072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9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4">
        <f t="shared" ref="S1091:S1154" si="106">(J1091/86400)+25569+(-6/24)</f>
        <v>42150.939525462964</v>
      </c>
      <c r="T1091" s="4">
        <f t="shared" ref="T1091:T1154" si="107">(I1091/86400)+25569+(-6/24)</f>
        <v>42180.939525462964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9">
        <f t="shared" si="103"/>
        <v>5</v>
      </c>
      <c r="Q1092" t="str">
        <f t="shared" si="104"/>
        <v>games</v>
      </c>
      <c r="R1092" t="str">
        <f t="shared" si="105"/>
        <v>video games</v>
      </c>
      <c r="S1092" s="4">
        <f t="shared" si="106"/>
        <v>42122.935798611114</v>
      </c>
      <c r="T1092" s="4">
        <f t="shared" si="107"/>
        <v>42152.935798611114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9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4">
        <f t="shared" si="106"/>
        <v>42440.570277777777</v>
      </c>
      <c r="T1093" s="4">
        <f t="shared" si="107"/>
        <v>42470.528611111113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9">
        <f t="shared" si="103"/>
        <v>3</v>
      </c>
      <c r="Q1094" t="str">
        <f t="shared" si="104"/>
        <v>games</v>
      </c>
      <c r="R1094" t="str">
        <f t="shared" si="105"/>
        <v>video games</v>
      </c>
      <c r="S1094" s="4">
        <f t="shared" si="106"/>
        <v>41249.775902777779</v>
      </c>
      <c r="T1094" s="4">
        <f t="shared" si="107"/>
        <v>41279.775902777779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9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4">
        <f t="shared" si="106"/>
        <v>42396.723807870367</v>
      </c>
      <c r="T1095" s="4">
        <f t="shared" si="107"/>
        <v>42411.723807870367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9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4">
        <f t="shared" si="106"/>
        <v>40795.46334490741</v>
      </c>
      <c r="T1096" s="4">
        <f t="shared" si="107"/>
        <v>40825.46334490741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9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4">
        <f t="shared" si="106"/>
        <v>41486.287268518521</v>
      </c>
      <c r="T1097" s="4">
        <f t="shared" si="107"/>
        <v>41516.287268518521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9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4">
        <f t="shared" si="106"/>
        <v>41885.26798611111</v>
      </c>
      <c r="T1098" s="4">
        <f t="shared" si="107"/>
        <v>41915.895833333336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4">
        <f t="shared" si="106"/>
        <v>41660.542557870373</v>
      </c>
      <c r="T1099" s="4">
        <f t="shared" si="107"/>
        <v>41700.542557870373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9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4">
        <f t="shared" si="106"/>
        <v>41712.512673611112</v>
      </c>
      <c r="T1100" s="4">
        <f t="shared" si="107"/>
        <v>41742.512673611112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9">
        <f t="shared" si="103"/>
        <v>25</v>
      </c>
      <c r="Q1101" t="str">
        <f t="shared" si="104"/>
        <v>games</v>
      </c>
      <c r="R1101" t="str">
        <f t="shared" si="105"/>
        <v>video games</v>
      </c>
      <c r="S1101" s="4">
        <f t="shared" si="106"/>
        <v>42107.586435185185</v>
      </c>
      <c r="T1101" s="4">
        <f t="shared" si="107"/>
        <v>42137.586435185185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9">
        <f t="shared" si="103"/>
        <v>10</v>
      </c>
      <c r="Q1102" t="str">
        <f t="shared" si="104"/>
        <v>games</v>
      </c>
      <c r="R1102" t="str">
        <f t="shared" si="105"/>
        <v>video games</v>
      </c>
      <c r="S1102" s="4">
        <f t="shared" si="106"/>
        <v>42383.860775462963</v>
      </c>
      <c r="T1102" s="4">
        <f t="shared" si="107"/>
        <v>42413.860775462963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9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4">
        <f t="shared" si="106"/>
        <v>42538.52243055556</v>
      </c>
      <c r="T1103" s="4">
        <f t="shared" si="107"/>
        <v>42565.508333333331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9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4">
        <f t="shared" si="106"/>
        <v>41576.795428240745</v>
      </c>
      <c r="T1104" s="4">
        <f t="shared" si="107"/>
        <v>41616.999305555553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9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4">
        <f t="shared" si="106"/>
        <v>42478.97210648148</v>
      </c>
      <c r="T1105" s="4">
        <f t="shared" si="107"/>
        <v>42538.97210648148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9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4">
        <f t="shared" si="106"/>
        <v>41771.15996527778</v>
      </c>
      <c r="T1106" s="4">
        <f t="shared" si="107"/>
        <v>41801.15996527778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9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4">
        <f t="shared" si="106"/>
        <v>41691.885729166665</v>
      </c>
      <c r="T1107" s="4">
        <f t="shared" si="107"/>
        <v>41721.8440625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9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4">
        <f t="shared" si="106"/>
        <v>40973.490451388891</v>
      </c>
      <c r="T1108" s="4">
        <f t="shared" si="107"/>
        <v>41003.448784722219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4">
        <f t="shared" si="106"/>
        <v>41813.611388888887</v>
      </c>
      <c r="T1109" s="4">
        <f t="shared" si="107"/>
        <v>41843.611388888887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9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4">
        <f t="shared" si="106"/>
        <v>40952.386979166666</v>
      </c>
      <c r="T1110" s="4">
        <f t="shared" si="107"/>
        <v>41012.345312500001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9">
        <f t="shared" si="103"/>
        <v>15</v>
      </c>
      <c r="Q1111" t="str">
        <f t="shared" si="104"/>
        <v>games</v>
      </c>
      <c r="R1111" t="str">
        <f t="shared" si="105"/>
        <v>video games</v>
      </c>
      <c r="S1111" s="4">
        <f t="shared" si="106"/>
        <v>42662.502199074079</v>
      </c>
      <c r="T1111" s="4">
        <f t="shared" si="107"/>
        <v>42692.543865740736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9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4">
        <f t="shared" si="106"/>
        <v>41220.683124999996</v>
      </c>
      <c r="T1112" s="4">
        <f t="shared" si="107"/>
        <v>41250.683124999996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9">
        <f t="shared" si="103"/>
        <v>1</v>
      </c>
      <c r="Q1113" t="str">
        <f t="shared" si="104"/>
        <v>games</v>
      </c>
      <c r="R1113" t="str">
        <f t="shared" si="105"/>
        <v>video games</v>
      </c>
      <c r="S1113" s="4">
        <f t="shared" si="106"/>
        <v>42346.953587962962</v>
      </c>
      <c r="T1113" s="4">
        <f t="shared" si="107"/>
        <v>42376.953587962962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9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4">
        <f t="shared" si="106"/>
        <v>41963.509386574078</v>
      </c>
      <c r="T1114" s="4">
        <f t="shared" si="107"/>
        <v>42023.104166666672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9">
        <f t="shared" si="103"/>
        <v>5</v>
      </c>
      <c r="Q1115" t="str">
        <f t="shared" si="104"/>
        <v>games</v>
      </c>
      <c r="R1115" t="str">
        <f t="shared" si="105"/>
        <v>video games</v>
      </c>
      <c r="S1115" s="4">
        <f t="shared" si="106"/>
        <v>41835.727083333331</v>
      </c>
      <c r="T1115" s="4">
        <f t="shared" si="107"/>
        <v>41865.727083333331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9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4">
        <f t="shared" si="106"/>
        <v>41526.095914351856</v>
      </c>
      <c r="T1116" s="4">
        <f t="shared" si="107"/>
        <v>41556.095914351856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9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4">
        <f t="shared" si="106"/>
        <v>42429.445543981477</v>
      </c>
      <c r="T1117" s="4">
        <f t="shared" si="107"/>
        <v>42459.403877314813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9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4">
        <f t="shared" si="106"/>
        <v>41009.597314814819</v>
      </c>
      <c r="T1118" s="4">
        <f t="shared" si="107"/>
        <v>41069.597314814819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4">
        <f t="shared" si="106"/>
        <v>42333.348530092597</v>
      </c>
      <c r="T1119" s="4">
        <f t="shared" si="107"/>
        <v>42363.348530092597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9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4">
        <f t="shared" si="106"/>
        <v>41703.91642361111</v>
      </c>
      <c r="T1120" s="4">
        <f t="shared" si="107"/>
        <v>41733.874756944446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9">
        <f t="shared" si="103"/>
        <v>5</v>
      </c>
      <c r="Q1121" t="str">
        <f t="shared" si="104"/>
        <v>games</v>
      </c>
      <c r="R1121" t="str">
        <f t="shared" si="105"/>
        <v>video games</v>
      </c>
      <c r="S1121" s="4">
        <f t="shared" si="106"/>
        <v>41722.542407407411</v>
      </c>
      <c r="T1121" s="4">
        <f t="shared" si="107"/>
        <v>41735.542407407411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9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4">
        <f t="shared" si="106"/>
        <v>40799.622685185182</v>
      </c>
      <c r="T1122" s="4">
        <f t="shared" si="107"/>
        <v>40844.622685185182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9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4">
        <f t="shared" si="106"/>
        <v>42412.684212962966</v>
      </c>
      <c r="T1123" s="4">
        <f t="shared" si="107"/>
        <v>42442.642546296294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9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4">
        <f t="shared" si="106"/>
        <v>41410.453993055555</v>
      </c>
      <c r="T1124" s="4">
        <f t="shared" si="107"/>
        <v>41424.453993055555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9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4">
        <f t="shared" si="106"/>
        <v>41718.2737037037</v>
      </c>
      <c r="T1125" s="4">
        <f t="shared" si="107"/>
        <v>41748.2737037037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9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4">
        <f t="shared" si="106"/>
        <v>42094.417256944449</v>
      </c>
      <c r="T1126" s="4">
        <f t="shared" si="107"/>
        <v>42124.417256944449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9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4">
        <f t="shared" si="106"/>
        <v>42212.374189814815</v>
      </c>
      <c r="T1127" s="4">
        <f t="shared" si="107"/>
        <v>42272.374189814815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9">
        <f t="shared" si="103"/>
        <v>5</v>
      </c>
      <c r="Q1128" t="str">
        <f t="shared" si="104"/>
        <v>games</v>
      </c>
      <c r="R1128" t="str">
        <f t="shared" si="105"/>
        <v>mobile games</v>
      </c>
      <c r="S1128" s="4">
        <f t="shared" si="106"/>
        <v>42535.077476851853</v>
      </c>
      <c r="T1128" s="4">
        <f t="shared" si="107"/>
        <v>42565.077476851853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4">
        <f t="shared" si="106"/>
        <v>41926.604166666664</v>
      </c>
      <c r="T1129" s="4">
        <f t="shared" si="107"/>
        <v>41957.645833333328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9">
        <f t="shared" si="103"/>
        <v>1</v>
      </c>
      <c r="Q1130" t="str">
        <f t="shared" si="104"/>
        <v>games</v>
      </c>
      <c r="R1130" t="str">
        <f t="shared" si="105"/>
        <v>mobile games</v>
      </c>
      <c r="S1130" s="4">
        <f t="shared" si="106"/>
        <v>41828.399502314816</v>
      </c>
      <c r="T1130" s="4">
        <f t="shared" si="107"/>
        <v>41858.399502314816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9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4">
        <f t="shared" si="106"/>
        <v>42496.014965277776</v>
      </c>
      <c r="T1131" s="4">
        <f t="shared" si="107"/>
        <v>42526.014965277776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9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4">
        <f t="shared" si="106"/>
        <v>41908.746527777781</v>
      </c>
      <c r="T1132" s="4">
        <f t="shared" si="107"/>
        <v>41968.788194444445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9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4">
        <f t="shared" si="106"/>
        <v>42332.658194444448</v>
      </c>
      <c r="T1133" s="4">
        <f t="shared" si="107"/>
        <v>42362.658194444448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9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4">
        <f t="shared" si="106"/>
        <v>42705.865405092598</v>
      </c>
      <c r="T1134" s="4">
        <f t="shared" si="107"/>
        <v>42735.865405092598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9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4">
        <f t="shared" si="106"/>
        <v>41821.157187500001</v>
      </c>
      <c r="T1135" s="4">
        <f t="shared" si="107"/>
        <v>41851.157187500001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9">
        <f t="shared" si="103"/>
        <v>1</v>
      </c>
      <c r="Q1136" t="str">
        <f t="shared" si="104"/>
        <v>games</v>
      </c>
      <c r="R1136" t="str">
        <f t="shared" si="105"/>
        <v>mobile games</v>
      </c>
      <c r="S1136" s="4">
        <f t="shared" si="106"/>
        <v>41958.035046296296</v>
      </c>
      <c r="T1136" s="4">
        <f t="shared" si="107"/>
        <v>41971.939583333333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9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4">
        <f t="shared" si="106"/>
        <v>42558.73951388889</v>
      </c>
      <c r="T1137" s="4">
        <f t="shared" si="107"/>
        <v>42588.73951388889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9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4">
        <f t="shared" si="106"/>
        <v>42327.421631944446</v>
      </c>
      <c r="T1138" s="4">
        <f t="shared" si="107"/>
        <v>42357.421631944446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4">
        <f t="shared" si="106"/>
        <v>42453.569687499999</v>
      </c>
      <c r="T1139" s="4">
        <f t="shared" si="107"/>
        <v>42483.569687499999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9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4">
        <f t="shared" si="106"/>
        <v>42736.6566087963</v>
      </c>
      <c r="T1140" s="4">
        <f t="shared" si="107"/>
        <v>42756.6566087963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9">
        <f t="shared" si="103"/>
        <v>5</v>
      </c>
      <c r="Q1141" t="str">
        <f t="shared" si="104"/>
        <v>games</v>
      </c>
      <c r="R1141" t="str">
        <f t="shared" si="105"/>
        <v>mobile games</v>
      </c>
      <c r="S1141" s="4">
        <f t="shared" si="106"/>
        <v>41975.09752314815</v>
      </c>
      <c r="T1141" s="4">
        <f t="shared" si="107"/>
        <v>42005.09752314815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9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4">
        <f t="shared" si="106"/>
        <v>42192.212048611109</v>
      </c>
      <c r="T1142" s="4">
        <f t="shared" si="107"/>
        <v>42222.212048611109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9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4">
        <f t="shared" si="106"/>
        <v>42164.449652777781</v>
      </c>
      <c r="T1143" s="4">
        <f t="shared" si="107"/>
        <v>42194.449652777781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9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4">
        <f t="shared" si="106"/>
        <v>42021.756099537037</v>
      </c>
      <c r="T1144" s="4">
        <f t="shared" si="107"/>
        <v>42051.756099537037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9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4">
        <f t="shared" si="106"/>
        <v>42324.94358796296</v>
      </c>
      <c r="T1145" s="4">
        <f t="shared" si="107"/>
        <v>42354.94358796296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9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4">
        <f t="shared" si="106"/>
        <v>42092.931944444441</v>
      </c>
      <c r="T1146" s="4">
        <f t="shared" si="107"/>
        <v>42122.931944444441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9">
        <f t="shared" si="103"/>
        <v>100</v>
      </c>
      <c r="Q1147" t="str">
        <f t="shared" si="104"/>
        <v>food</v>
      </c>
      <c r="R1147" t="str">
        <f t="shared" si="105"/>
        <v>food trucks</v>
      </c>
      <c r="S1147" s="4">
        <f t="shared" si="106"/>
        <v>41854.49759259259</v>
      </c>
      <c r="T1147" s="4">
        <f t="shared" si="107"/>
        <v>41914.49759259259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9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4">
        <f t="shared" si="106"/>
        <v>41723.7033912037</v>
      </c>
      <c r="T1148" s="4">
        <f t="shared" si="107"/>
        <v>41761.7033912037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4">
        <f t="shared" si="106"/>
        <v>41871.722025462965</v>
      </c>
      <c r="T1149" s="4">
        <f t="shared" si="107"/>
        <v>41931.722025462965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9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4">
        <f t="shared" si="106"/>
        <v>42674.921076388884</v>
      </c>
      <c r="T1150" s="4">
        <f t="shared" si="107"/>
        <v>42704.962743055556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9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4">
        <f t="shared" si="106"/>
        <v>42507.46025462963</v>
      </c>
      <c r="T1151" s="4">
        <f t="shared" si="107"/>
        <v>42537.46025462963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9">
        <f t="shared" si="103"/>
        <v>42</v>
      </c>
      <c r="Q1152" t="str">
        <f t="shared" si="104"/>
        <v>food</v>
      </c>
      <c r="R1152" t="str">
        <f t="shared" si="105"/>
        <v>food trucks</v>
      </c>
      <c r="S1152" s="4">
        <f t="shared" si="106"/>
        <v>42317.704571759255</v>
      </c>
      <c r="T1152" s="4">
        <f t="shared" si="107"/>
        <v>42377.704571759255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9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4">
        <f t="shared" si="106"/>
        <v>42223.852581018524</v>
      </c>
      <c r="T1153" s="4">
        <f t="shared" si="107"/>
        <v>42253.852581018524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9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4">
        <f t="shared" si="106"/>
        <v>42109.459629629629</v>
      </c>
      <c r="T1154" s="4">
        <f t="shared" si="107"/>
        <v>42139.459629629629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9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4">
        <f t="shared" ref="S1155:S1218" si="112">(J1155/86400)+25569+(-6/24)</f>
        <v>42143.464178240742</v>
      </c>
      <c r="T1155" s="4">
        <f t="shared" ref="T1155:T1218" si="113">(I1155/86400)+25569+(-6/24)</f>
        <v>42173.464178240742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9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4">
        <f t="shared" si="112"/>
        <v>42222.858865740738</v>
      </c>
      <c r="T1156" s="4">
        <f t="shared" si="113"/>
        <v>42252.858865740738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9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4">
        <f t="shared" si="112"/>
        <v>41835.513981481483</v>
      </c>
      <c r="T1157" s="4">
        <f t="shared" si="113"/>
        <v>41865.513981481483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9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4">
        <f t="shared" si="112"/>
        <v>42028.82131944444</v>
      </c>
      <c r="T1158" s="4">
        <f t="shared" si="113"/>
        <v>42058.82131944444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4">
        <f t="shared" si="112"/>
        <v>41918.378240740742</v>
      </c>
      <c r="T1159" s="4">
        <f t="shared" si="113"/>
        <v>41978.419907407406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9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4">
        <f t="shared" si="112"/>
        <v>41951.84175925926</v>
      </c>
      <c r="T1160" s="4">
        <f t="shared" si="113"/>
        <v>41981.84175925926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9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4">
        <f t="shared" si="112"/>
        <v>42154.476446759261</v>
      </c>
      <c r="T1161" s="4">
        <f t="shared" si="113"/>
        <v>42185.40625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9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4">
        <f t="shared" si="112"/>
        <v>42060.904930555553</v>
      </c>
      <c r="T1162" s="4">
        <f t="shared" si="113"/>
        <v>42090.863263888888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9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4">
        <f t="shared" si="112"/>
        <v>42122.379502314812</v>
      </c>
      <c r="T1163" s="4">
        <f t="shared" si="113"/>
        <v>42143.379502314812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9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4">
        <f t="shared" si="112"/>
        <v>41876.433611111112</v>
      </c>
      <c r="T1164" s="4">
        <f t="shared" si="113"/>
        <v>41907.433611111112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9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4">
        <f t="shared" si="112"/>
        <v>41830.473611111112</v>
      </c>
      <c r="T1165" s="4">
        <f t="shared" si="113"/>
        <v>41860.473611111112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9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4">
        <f t="shared" si="112"/>
        <v>42509.474328703705</v>
      </c>
      <c r="T1166" s="4">
        <f t="shared" si="113"/>
        <v>42539.474328703705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9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4">
        <f t="shared" si="112"/>
        <v>41791.964467592596</v>
      </c>
      <c r="T1167" s="4">
        <f t="shared" si="113"/>
        <v>41825.964467592596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9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4">
        <f t="shared" si="112"/>
        <v>42150.235439814816</v>
      </c>
      <c r="T1168" s="4">
        <f t="shared" si="113"/>
        <v>42180.916666666672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4">
        <f t="shared" si="112"/>
        <v>41863.484895833331</v>
      </c>
      <c r="T1169" s="4">
        <f t="shared" si="113"/>
        <v>41894.484895833331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9">
        <f t="shared" si="109"/>
        <v>340</v>
      </c>
      <c r="Q1170" t="str">
        <f t="shared" si="110"/>
        <v>food</v>
      </c>
      <c r="R1170" t="str">
        <f t="shared" si="111"/>
        <v>food trucks</v>
      </c>
      <c r="S1170" s="4">
        <f t="shared" si="112"/>
        <v>42604.803993055553</v>
      </c>
      <c r="T1170" s="4">
        <f t="shared" si="113"/>
        <v>42634.803993055553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9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4">
        <f t="shared" si="112"/>
        <v>42027.103738425925</v>
      </c>
      <c r="T1171" s="4">
        <f t="shared" si="113"/>
        <v>42057.103738425925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9">
        <f t="shared" si="109"/>
        <v>50</v>
      </c>
      <c r="Q1172" t="str">
        <f t="shared" si="110"/>
        <v>food</v>
      </c>
      <c r="R1172" t="str">
        <f t="shared" si="111"/>
        <v>food trucks</v>
      </c>
      <c r="S1172" s="4">
        <f t="shared" si="112"/>
        <v>42124.643182870372</v>
      </c>
      <c r="T1172" s="4">
        <f t="shared" si="113"/>
        <v>42154.643182870372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9">
        <f t="shared" si="109"/>
        <v>25</v>
      </c>
      <c r="Q1173" t="str">
        <f t="shared" si="110"/>
        <v>food</v>
      </c>
      <c r="R1173" t="str">
        <f t="shared" si="111"/>
        <v>food trucks</v>
      </c>
      <c r="S1173" s="4">
        <f t="shared" si="112"/>
        <v>41938.554710648146</v>
      </c>
      <c r="T1173" s="4">
        <f t="shared" si="113"/>
        <v>41956.596377314811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9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4">
        <f t="shared" si="112"/>
        <v>41841.432314814811</v>
      </c>
      <c r="T1174" s="4">
        <f t="shared" si="113"/>
        <v>41871.432314814811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9">
        <f t="shared" si="109"/>
        <v>30</v>
      </c>
      <c r="Q1175" t="str">
        <f t="shared" si="110"/>
        <v>food</v>
      </c>
      <c r="R1175" t="str">
        <f t="shared" si="111"/>
        <v>food trucks</v>
      </c>
      <c r="S1175" s="4">
        <f t="shared" si="112"/>
        <v>42183.935844907406</v>
      </c>
      <c r="T1175" s="4">
        <f t="shared" si="113"/>
        <v>42218.935844907406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9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4">
        <f t="shared" si="112"/>
        <v>42468.59174768519</v>
      </c>
      <c r="T1176" s="4">
        <f t="shared" si="113"/>
        <v>42498.59174768519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9">
        <f t="shared" si="109"/>
        <v>65</v>
      </c>
      <c r="Q1177" t="str">
        <f t="shared" si="110"/>
        <v>food</v>
      </c>
      <c r="R1177" t="str">
        <f t="shared" si="111"/>
        <v>food trucks</v>
      </c>
      <c r="S1177" s="4">
        <f t="shared" si="112"/>
        <v>42170.478460648148</v>
      </c>
      <c r="T1177" s="4">
        <f t="shared" si="113"/>
        <v>42200.478460648148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9">
        <f t="shared" si="109"/>
        <v>10</v>
      </c>
      <c r="Q1178" t="str">
        <f t="shared" si="110"/>
        <v>food</v>
      </c>
      <c r="R1178" t="str">
        <f t="shared" si="111"/>
        <v>food trucks</v>
      </c>
      <c r="S1178" s="4">
        <f t="shared" si="112"/>
        <v>42745.769652777773</v>
      </c>
      <c r="T1178" s="4">
        <f t="shared" si="113"/>
        <v>42800.291666666672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4">
        <f t="shared" si="112"/>
        <v>41897.410833333335</v>
      </c>
      <c r="T1179" s="4">
        <f t="shared" si="113"/>
        <v>41927.410833333335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9">
        <f t="shared" si="109"/>
        <v>5</v>
      </c>
      <c r="Q1180" t="str">
        <f t="shared" si="110"/>
        <v>food</v>
      </c>
      <c r="R1180" t="str">
        <f t="shared" si="111"/>
        <v>food trucks</v>
      </c>
      <c r="S1180" s="4">
        <f t="shared" si="112"/>
        <v>41837.655694444446</v>
      </c>
      <c r="T1180" s="4">
        <f t="shared" si="113"/>
        <v>41867.655694444446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9">
        <f t="shared" si="109"/>
        <v>640</v>
      </c>
      <c r="Q1181" t="str">
        <f t="shared" si="110"/>
        <v>food</v>
      </c>
      <c r="R1181" t="str">
        <f t="shared" si="111"/>
        <v>food trucks</v>
      </c>
      <c r="S1181" s="4">
        <f t="shared" si="112"/>
        <v>42275.470219907409</v>
      </c>
      <c r="T1181" s="4">
        <f t="shared" si="113"/>
        <v>42305.470219907409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9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4">
        <f t="shared" si="112"/>
        <v>41781.556875000002</v>
      </c>
      <c r="T1182" s="4">
        <f t="shared" si="113"/>
        <v>41818.556875000002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9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4">
        <f t="shared" si="112"/>
        <v>42034.089363425926</v>
      </c>
      <c r="T1183" s="4">
        <f t="shared" si="113"/>
        <v>42064.089363425926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9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4">
        <f t="shared" si="112"/>
        <v>42728.577407407407</v>
      </c>
      <c r="T1184" s="4">
        <f t="shared" si="113"/>
        <v>42747.445833333331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9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4">
        <f t="shared" si="112"/>
        <v>42656.61137731481</v>
      </c>
      <c r="T1185" s="4">
        <f t="shared" si="113"/>
        <v>42675.915972222225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9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4">
        <f t="shared" si="112"/>
        <v>42741.349664351852</v>
      </c>
      <c r="T1186" s="4">
        <f t="shared" si="113"/>
        <v>42772.349664351852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9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4">
        <f t="shared" si="112"/>
        <v>42130.615150462967</v>
      </c>
      <c r="T1187" s="4">
        <f t="shared" si="113"/>
        <v>42162.916666666672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9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4">
        <f t="shared" si="112"/>
        <v>42123.61336805555</v>
      </c>
      <c r="T1188" s="4">
        <f t="shared" si="113"/>
        <v>42156.695833333331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4">
        <f t="shared" si="112"/>
        <v>42109.644942129627</v>
      </c>
      <c r="T1189" s="4">
        <f t="shared" si="113"/>
        <v>42141.5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9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4">
        <f t="shared" si="112"/>
        <v>42711.450694444444</v>
      </c>
      <c r="T1190" s="4">
        <f t="shared" si="113"/>
        <v>42732.450694444444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9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4">
        <f t="shared" si="112"/>
        <v>42529.729108796295</v>
      </c>
      <c r="T1191" s="4">
        <f t="shared" si="113"/>
        <v>42550.729108796295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9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4">
        <f t="shared" si="112"/>
        <v>41852.415798611109</v>
      </c>
      <c r="T1192" s="4">
        <f t="shared" si="113"/>
        <v>41882.415798611109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9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4">
        <f t="shared" si="112"/>
        <v>42419.353703703702</v>
      </c>
      <c r="T1193" s="4">
        <f t="shared" si="113"/>
        <v>42449.312037037038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9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4">
        <f t="shared" si="112"/>
        <v>42747.256689814814</v>
      </c>
      <c r="T1194" s="4">
        <f t="shared" si="113"/>
        <v>42777.256689814814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9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4">
        <f t="shared" si="112"/>
        <v>42409.526076388887</v>
      </c>
      <c r="T1195" s="4">
        <f t="shared" si="113"/>
        <v>42469.484409722223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9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4">
        <f t="shared" si="112"/>
        <v>42072.238182870366</v>
      </c>
      <c r="T1196" s="4">
        <f t="shared" si="113"/>
        <v>42102.238182870366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9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4">
        <f t="shared" si="112"/>
        <v>42298.09783564815</v>
      </c>
      <c r="T1197" s="4">
        <f t="shared" si="113"/>
        <v>42358.125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9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4">
        <f t="shared" si="112"/>
        <v>42326.568738425922</v>
      </c>
      <c r="T1198" s="4">
        <f t="shared" si="113"/>
        <v>42356.568738425922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4">
        <f t="shared" si="112"/>
        <v>42503.41474537037</v>
      </c>
      <c r="T1199" s="4">
        <f t="shared" si="113"/>
        <v>42533.999305555553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9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4">
        <f t="shared" si="112"/>
        <v>42333.369050925925</v>
      </c>
      <c r="T1200" s="4">
        <f t="shared" si="113"/>
        <v>42368.875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9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4">
        <f t="shared" si="112"/>
        <v>42161.520833333328</v>
      </c>
      <c r="T1201" s="4">
        <f t="shared" si="113"/>
        <v>42193.520833333328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9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4">
        <f t="shared" si="112"/>
        <v>42089.227500000001</v>
      </c>
      <c r="T1202" s="4">
        <f t="shared" si="113"/>
        <v>42110.227500000001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9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4">
        <f t="shared" si="112"/>
        <v>42536.35701388889</v>
      </c>
      <c r="T1203" s="4">
        <f t="shared" si="113"/>
        <v>42566.35701388889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9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4">
        <f t="shared" si="112"/>
        <v>42152.038819444446</v>
      </c>
      <c r="T1204" s="4">
        <f t="shared" si="113"/>
        <v>42182.038819444446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9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4">
        <f t="shared" si="112"/>
        <v>42125.364895833336</v>
      </c>
      <c r="T1205" s="4">
        <f t="shared" si="113"/>
        <v>42155.364895833336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9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4">
        <f t="shared" si="112"/>
        <v>42297.498067129629</v>
      </c>
      <c r="T1206" s="4">
        <f t="shared" si="113"/>
        <v>42341.958333333328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9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4">
        <f t="shared" si="112"/>
        <v>42138.256377314814</v>
      </c>
      <c r="T1207" s="4">
        <f t="shared" si="113"/>
        <v>42168.256377314814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9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4">
        <f t="shared" si="112"/>
        <v>42772.526076388887</v>
      </c>
      <c r="T1208" s="4">
        <f t="shared" si="113"/>
        <v>42805.311805555553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4">
        <f t="shared" si="112"/>
        <v>42430.180243055554</v>
      </c>
      <c r="T1209" s="4">
        <f t="shared" si="113"/>
        <v>42460.166666666672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9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4">
        <f t="shared" si="112"/>
        <v>42423.459074074075</v>
      </c>
      <c r="T1210" s="4">
        <f t="shared" si="113"/>
        <v>42453.417407407411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9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4">
        <f t="shared" si="112"/>
        <v>42761.596122685187</v>
      </c>
      <c r="T1211" s="4">
        <f t="shared" si="113"/>
        <v>42791.596122685187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9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4">
        <f t="shared" si="112"/>
        <v>42132.691805555558</v>
      </c>
      <c r="T1212" s="4">
        <f t="shared" si="113"/>
        <v>42155.625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9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4">
        <f t="shared" si="112"/>
        <v>42515.616446759261</v>
      </c>
      <c r="T1213" s="4">
        <f t="shared" si="113"/>
        <v>42530.616446759261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9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4">
        <f t="shared" si="112"/>
        <v>42318.700173611112</v>
      </c>
      <c r="T1214" s="4">
        <f t="shared" si="113"/>
        <v>42334.791666666672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9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4">
        <f t="shared" si="112"/>
        <v>42731.505787037036</v>
      </c>
      <c r="T1215" s="4">
        <f t="shared" si="113"/>
        <v>42766.505787037036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9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4">
        <f t="shared" si="112"/>
        <v>42104.590335648143</v>
      </c>
      <c r="T1216" s="4">
        <f t="shared" si="113"/>
        <v>42164.590335648143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9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4">
        <f t="shared" si="112"/>
        <v>41759.673101851848</v>
      </c>
      <c r="T1217" s="4">
        <f t="shared" si="113"/>
        <v>41789.673101851848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9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4">
        <f t="shared" si="112"/>
        <v>42247.366400462968</v>
      </c>
      <c r="T1218" s="4">
        <f t="shared" si="113"/>
        <v>42279.710416666669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9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4">
        <f t="shared" ref="S1219:S1282" si="118">(J1219/86400)+25569+(-6/24)</f>
        <v>42535.559490740736</v>
      </c>
      <c r="T1219" s="4">
        <f t="shared" ref="T1219:T1282" si="119">(I1219/86400)+25569+(-6/24)</f>
        <v>42565.559490740736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9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4">
        <f t="shared" si="118"/>
        <v>42278.412037037036</v>
      </c>
      <c r="T1220" s="4">
        <f t="shared" si="119"/>
        <v>42308.875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9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4">
        <f t="shared" si="118"/>
        <v>42633.211956018524</v>
      </c>
      <c r="T1221" s="4">
        <f t="shared" si="119"/>
        <v>42663.211956018524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9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4">
        <f t="shared" si="118"/>
        <v>42211.378611111111</v>
      </c>
      <c r="T1222" s="4">
        <f t="shared" si="119"/>
        <v>42241.378611111111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9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4">
        <f t="shared" si="118"/>
        <v>42680.22555555556</v>
      </c>
      <c r="T1223" s="4">
        <f t="shared" si="119"/>
        <v>42707.75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9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4">
        <f t="shared" si="118"/>
        <v>42430.470451388886</v>
      </c>
      <c r="T1224" s="4">
        <f t="shared" si="119"/>
        <v>42460.916666666672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9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4">
        <f t="shared" si="118"/>
        <v>42653.927187499998</v>
      </c>
      <c r="T1225" s="4">
        <f t="shared" si="119"/>
        <v>42683.968854166669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9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4">
        <f t="shared" si="118"/>
        <v>41736.299791666665</v>
      </c>
      <c r="T1226" s="4">
        <f t="shared" si="119"/>
        <v>41796.299791666665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9">
        <f t="shared" si="115"/>
        <v>44</v>
      </c>
      <c r="Q1227" t="str">
        <f t="shared" si="116"/>
        <v>music</v>
      </c>
      <c r="R1227" t="str">
        <f t="shared" si="117"/>
        <v>world music</v>
      </c>
      <c r="S1227" s="4">
        <f t="shared" si="118"/>
        <v>41509.655995370369</v>
      </c>
      <c r="T1227" s="4">
        <f t="shared" si="119"/>
        <v>41569.655995370369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9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4">
        <f t="shared" si="118"/>
        <v>41715.624780092592</v>
      </c>
      <c r="T1228" s="4">
        <f t="shared" si="119"/>
        <v>41749.791666666664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4">
        <f t="shared" si="118"/>
        <v>41827.669166666667</v>
      </c>
      <c r="T1229" s="4">
        <f t="shared" si="119"/>
        <v>41858.041666666664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9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4">
        <f t="shared" si="118"/>
        <v>40754.479259259257</v>
      </c>
      <c r="T1230" s="4">
        <f t="shared" si="119"/>
        <v>40814.479259259257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9">
        <f t="shared" si="115"/>
        <v>25</v>
      </c>
      <c r="Q1231" t="str">
        <f t="shared" si="116"/>
        <v>music</v>
      </c>
      <c r="R1231" t="str">
        <f t="shared" si="117"/>
        <v>world music</v>
      </c>
      <c r="S1231" s="4">
        <f t="shared" si="118"/>
        <v>40985.209803240738</v>
      </c>
      <c r="T1231" s="4">
        <f t="shared" si="119"/>
        <v>41015.416666666664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9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4">
        <f t="shared" si="118"/>
        <v>40568.722569444442</v>
      </c>
      <c r="T1232" s="4">
        <f t="shared" si="119"/>
        <v>40598.722569444442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9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4">
        <f t="shared" si="118"/>
        <v>42193.691759259258</v>
      </c>
      <c r="T1233" s="4">
        <f t="shared" si="119"/>
        <v>42243.791666666672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9">
        <f t="shared" si="115"/>
        <v>40</v>
      </c>
      <c r="Q1234" t="str">
        <f t="shared" si="116"/>
        <v>music</v>
      </c>
      <c r="R1234" t="str">
        <f t="shared" si="117"/>
        <v>world music</v>
      </c>
      <c r="S1234" s="4">
        <f t="shared" si="118"/>
        <v>41506.598032407404</v>
      </c>
      <c r="T1234" s="4">
        <f t="shared" si="119"/>
        <v>41553.598032407404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9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4">
        <f t="shared" si="118"/>
        <v>40939.698773148149</v>
      </c>
      <c r="T1235" s="4">
        <f t="shared" si="119"/>
        <v>40960.698773148149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9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4">
        <f t="shared" si="118"/>
        <v>42007.538680555561</v>
      </c>
      <c r="T1236" s="4">
        <f t="shared" si="119"/>
        <v>42037.538680555561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9">
        <f t="shared" si="115"/>
        <v>35</v>
      </c>
      <c r="Q1237" t="str">
        <f t="shared" si="116"/>
        <v>music</v>
      </c>
      <c r="R1237" t="str">
        <f t="shared" si="117"/>
        <v>world music</v>
      </c>
      <c r="S1237" s="4">
        <f t="shared" si="118"/>
        <v>41582.885405092595</v>
      </c>
      <c r="T1237" s="4">
        <f t="shared" si="119"/>
        <v>41622.885405092595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9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4">
        <f t="shared" si="118"/>
        <v>41110.430138888885</v>
      </c>
      <c r="T1238" s="4">
        <f t="shared" si="119"/>
        <v>41118.416666666664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4">
        <f t="shared" si="118"/>
        <v>41125.033159722225</v>
      </c>
      <c r="T1239" s="4">
        <f t="shared" si="119"/>
        <v>41145.033159722225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9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4">
        <f t="shared" si="118"/>
        <v>40731.36037037037</v>
      </c>
      <c r="T1240" s="4">
        <f t="shared" si="119"/>
        <v>40761.36037037037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9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4">
        <f t="shared" si="118"/>
        <v>40883.712581018517</v>
      </c>
      <c r="T1241" s="4">
        <f t="shared" si="119"/>
        <v>40913.712581018517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9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4">
        <f t="shared" si="118"/>
        <v>41408.790011574078</v>
      </c>
      <c r="T1242" s="4">
        <f t="shared" si="119"/>
        <v>41467.660416666666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9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4">
        <f t="shared" si="118"/>
        <v>41923.587731481479</v>
      </c>
      <c r="T1243" s="4">
        <f t="shared" si="119"/>
        <v>41945.999305555553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9">
        <f t="shared" si="115"/>
        <v>5</v>
      </c>
      <c r="Q1244" t="str">
        <f t="shared" si="116"/>
        <v>music</v>
      </c>
      <c r="R1244" t="str">
        <f t="shared" si="117"/>
        <v>world music</v>
      </c>
      <c r="S1244" s="4">
        <f t="shared" si="118"/>
        <v>40781.915532407409</v>
      </c>
      <c r="T1244" s="4">
        <f t="shared" si="119"/>
        <v>40797.304166666669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9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4">
        <f t="shared" si="118"/>
        <v>40671.629293981481</v>
      </c>
      <c r="T1245" s="4">
        <f t="shared" si="119"/>
        <v>40732.625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9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4">
        <f t="shared" si="118"/>
        <v>41355.575497685189</v>
      </c>
      <c r="T1246" s="4">
        <f t="shared" si="119"/>
        <v>41386.625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9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4">
        <f t="shared" si="118"/>
        <v>41774.34993055556</v>
      </c>
      <c r="T1247" s="4">
        <f t="shared" si="119"/>
        <v>41804.34993055556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9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4">
        <f t="shared" si="118"/>
        <v>40837.793391203704</v>
      </c>
      <c r="T1248" s="4">
        <f t="shared" si="119"/>
        <v>40882.835057870368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9">
        <f t="shared" si="115"/>
        <v>85.5</v>
      </c>
      <c r="Q1249" t="str">
        <f t="shared" si="116"/>
        <v>music</v>
      </c>
      <c r="R1249" t="str">
        <f t="shared" si="117"/>
        <v>rock</v>
      </c>
      <c r="S1249" s="4">
        <f t="shared" si="118"/>
        <v>41370.042303240742</v>
      </c>
      <c r="T1249" s="4">
        <f t="shared" si="119"/>
        <v>41400.042303240742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9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4">
        <f t="shared" si="118"/>
        <v>41767.406863425924</v>
      </c>
      <c r="T1250" s="4">
        <f t="shared" si="119"/>
        <v>41803.040972222225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9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4">
        <f t="shared" si="118"/>
        <v>41067.490868055553</v>
      </c>
      <c r="T1251" s="4">
        <f t="shared" si="119"/>
        <v>41097.490868055553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9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4">
        <f t="shared" si="118"/>
        <v>41843.39271990741</v>
      </c>
      <c r="T1252" s="4">
        <f t="shared" si="119"/>
        <v>41888.39271990741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9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4">
        <f t="shared" si="118"/>
        <v>40751.564432870371</v>
      </c>
      <c r="T1253" s="4">
        <f t="shared" si="119"/>
        <v>40811.564432870371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9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4">
        <f t="shared" si="118"/>
        <v>41543.738067129627</v>
      </c>
      <c r="T1254" s="4">
        <f t="shared" si="119"/>
        <v>41571.738067129627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9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4">
        <f t="shared" si="118"/>
        <v>41855.533645833333</v>
      </c>
      <c r="T1255" s="4">
        <f t="shared" si="119"/>
        <v>41885.533645833333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9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4">
        <f t="shared" si="118"/>
        <v>40487.371365740742</v>
      </c>
      <c r="T1256" s="4">
        <f t="shared" si="119"/>
        <v>40543.957638888889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9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4">
        <f t="shared" si="118"/>
        <v>41579.595509259263</v>
      </c>
      <c r="T1257" s="4">
        <f t="shared" si="119"/>
        <v>41609.637175925927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9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4">
        <f t="shared" si="118"/>
        <v>40921.669340277775</v>
      </c>
      <c r="T1258" s="4">
        <f t="shared" si="119"/>
        <v>40951.669340277775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4">
        <f t="shared" si="118"/>
        <v>40586.835532407407</v>
      </c>
      <c r="T1259" s="4">
        <f t="shared" si="119"/>
        <v>40635.793865740743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9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4">
        <f t="shared" si="118"/>
        <v>41487.361250000002</v>
      </c>
      <c r="T1260" s="4">
        <f t="shared" si="119"/>
        <v>41517.361250000002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9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4">
        <f t="shared" si="118"/>
        <v>41766.720648148148</v>
      </c>
      <c r="T1261" s="4">
        <f t="shared" si="119"/>
        <v>41798.915972222225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9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4">
        <f t="shared" si="118"/>
        <v>41666.592824074076</v>
      </c>
      <c r="T1262" s="4">
        <f t="shared" si="119"/>
        <v>41696.592824074076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9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4">
        <f t="shared" si="118"/>
        <v>41638.092905092592</v>
      </c>
      <c r="T1263" s="4">
        <f t="shared" si="119"/>
        <v>41668.092905092592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9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4">
        <f t="shared" si="118"/>
        <v>41656.512638888889</v>
      </c>
      <c r="T1264" s="4">
        <f t="shared" si="119"/>
        <v>41686.512638888889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9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4">
        <f t="shared" si="118"/>
        <v>41691.834143518521</v>
      </c>
      <c r="T1265" s="4">
        <f t="shared" si="119"/>
        <v>41726.791666666664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9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4">
        <f t="shared" si="118"/>
        <v>41547.412997685184</v>
      </c>
      <c r="T1266" s="4">
        <f t="shared" si="119"/>
        <v>41576.412997685184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9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4">
        <f t="shared" si="118"/>
        <v>40465.405266203699</v>
      </c>
      <c r="T1267" s="4">
        <f t="shared" si="119"/>
        <v>40512.405266203699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9">
        <f t="shared" si="115"/>
        <v>190.9</v>
      </c>
      <c r="Q1268" t="str">
        <f t="shared" si="116"/>
        <v>music</v>
      </c>
      <c r="R1268" t="str">
        <f t="shared" si="117"/>
        <v>rock</v>
      </c>
      <c r="S1268" s="4">
        <f t="shared" si="118"/>
        <v>41620.62667824074</v>
      </c>
      <c r="T1268" s="4">
        <f t="shared" si="119"/>
        <v>41650.62667824074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4">
        <f t="shared" si="118"/>
        <v>41449.335162037038</v>
      </c>
      <c r="T1269" s="4">
        <f t="shared" si="119"/>
        <v>41479.335162037038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9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4">
        <f t="shared" si="118"/>
        <v>41507.595451388886</v>
      </c>
      <c r="T1270" s="4">
        <f t="shared" si="119"/>
        <v>41537.595451388886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9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4">
        <f t="shared" si="118"/>
        <v>42445.573055555556</v>
      </c>
      <c r="T1271" s="4">
        <f t="shared" si="119"/>
        <v>42475.75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9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4">
        <f t="shared" si="118"/>
        <v>40933.60696759259</v>
      </c>
      <c r="T1272" s="4">
        <f t="shared" si="119"/>
        <v>40993.565300925926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9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4">
        <f t="shared" si="118"/>
        <v>41561.433553240742</v>
      </c>
      <c r="T1273" s="4">
        <f t="shared" si="119"/>
        <v>41591.475219907406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9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4">
        <f t="shared" si="118"/>
        <v>40274.495127314818</v>
      </c>
      <c r="T1274" s="4">
        <f t="shared" si="119"/>
        <v>40343.916666666664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9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4">
        <f t="shared" si="118"/>
        <v>41852.480219907404</v>
      </c>
      <c r="T1275" s="4">
        <f t="shared" si="119"/>
        <v>41882.480219907404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9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4">
        <f t="shared" si="118"/>
        <v>41116.440104166664</v>
      </c>
      <c r="T1276" s="4">
        <f t="shared" si="119"/>
        <v>41151.440104166664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9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4">
        <f t="shared" si="118"/>
        <v>41458.617905092593</v>
      </c>
      <c r="T1277" s="4">
        <f t="shared" si="119"/>
        <v>41493.617905092593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9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4">
        <f t="shared" si="118"/>
        <v>40007.454247685186</v>
      </c>
      <c r="T1278" s="4">
        <f t="shared" si="119"/>
        <v>40056.916666666664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4">
        <f t="shared" si="118"/>
        <v>41121.311886574076</v>
      </c>
      <c r="T1279" s="4">
        <f t="shared" si="119"/>
        <v>41156.311886574076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9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4">
        <f t="shared" si="118"/>
        <v>41786.305162037039</v>
      </c>
      <c r="T1280" s="4">
        <f t="shared" si="119"/>
        <v>41814.833333333336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9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4">
        <f t="shared" si="118"/>
        <v>41681.849189814813</v>
      </c>
      <c r="T1281" s="4">
        <f t="shared" si="119"/>
        <v>41721.807523148149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9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4">
        <f t="shared" si="118"/>
        <v>40513.507569444446</v>
      </c>
      <c r="T1282" s="4">
        <f t="shared" si="119"/>
        <v>40603.507569444446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9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4">
        <f t="shared" ref="S1283:S1346" si="124">(J1283/86400)+25569+(-6/24)</f>
        <v>41463.493472222224</v>
      </c>
      <c r="T1283" s="4">
        <f t="shared" ref="T1283:T1346" si="125">(I1283/86400)+25569+(-6/24)</f>
        <v>41483.493472222224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9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4">
        <f t="shared" si="124"/>
        <v>41586.225173611107</v>
      </c>
      <c r="T1284" s="4">
        <f t="shared" si="125"/>
        <v>41616.957638888889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9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4">
        <f t="shared" si="124"/>
        <v>41320.467465277776</v>
      </c>
      <c r="T1285" s="4">
        <f t="shared" si="125"/>
        <v>41343.916666666664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9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4">
        <f t="shared" si="124"/>
        <v>42711.98474537037</v>
      </c>
      <c r="T1286" s="4">
        <f t="shared" si="125"/>
        <v>42735.457638888889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9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4">
        <f t="shared" si="124"/>
        <v>42160.333043981482</v>
      </c>
      <c r="T1287" s="4">
        <f t="shared" si="125"/>
        <v>42175.333043981482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9">
        <f t="shared" si="121"/>
        <v>81.25</v>
      </c>
      <c r="Q1288" t="str">
        <f t="shared" si="122"/>
        <v>theater</v>
      </c>
      <c r="R1288" t="str">
        <f t="shared" si="123"/>
        <v>plays</v>
      </c>
      <c r="S1288" s="4">
        <f t="shared" si="124"/>
        <v>42039.134571759263</v>
      </c>
      <c r="T1288" s="4">
        <f t="shared" si="125"/>
        <v>42052.333333333328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9">
        <f t="shared" si="121"/>
        <v>24.2</v>
      </c>
      <c r="Q1289" t="str">
        <f t="shared" si="122"/>
        <v>theater</v>
      </c>
      <c r="R1289" t="str">
        <f t="shared" si="123"/>
        <v>plays</v>
      </c>
      <c r="S1289" s="4">
        <f t="shared" si="124"/>
        <v>42107.371018518519</v>
      </c>
      <c r="T1289" s="4">
        <f t="shared" si="125"/>
        <v>42167.371018518519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9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4">
        <f t="shared" si="124"/>
        <v>42560.904664351852</v>
      </c>
      <c r="T1290" s="4">
        <f t="shared" si="125"/>
        <v>42591.916666666672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9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4">
        <f t="shared" si="124"/>
        <v>42708.884780092594</v>
      </c>
      <c r="T1291" s="4">
        <f t="shared" si="125"/>
        <v>42738.884780092594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9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4">
        <f t="shared" si="124"/>
        <v>42086.364942129629</v>
      </c>
      <c r="T1292" s="4">
        <f t="shared" si="125"/>
        <v>42117.040972222225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9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4">
        <f t="shared" si="124"/>
        <v>42064.402673611112</v>
      </c>
      <c r="T1293" s="4">
        <f t="shared" si="125"/>
        <v>42101.041666666672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9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4">
        <f t="shared" si="124"/>
        <v>42256.514212962968</v>
      </c>
      <c r="T1294" s="4">
        <f t="shared" si="125"/>
        <v>42283.707638888889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9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4">
        <f t="shared" si="124"/>
        <v>42292.451053240744</v>
      </c>
      <c r="T1295" s="4">
        <f t="shared" si="125"/>
        <v>42322.492719907408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9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4">
        <f t="shared" si="124"/>
        <v>42278.203668981485</v>
      </c>
      <c r="T1296" s="4">
        <f t="shared" si="125"/>
        <v>42296.208333333328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9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4">
        <f t="shared" si="124"/>
        <v>42184.322881944448</v>
      </c>
      <c r="T1297" s="4">
        <f t="shared" si="125"/>
        <v>42214.458333333328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9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4">
        <f t="shared" si="124"/>
        <v>42422.800613425927</v>
      </c>
      <c r="T1298" s="4">
        <f t="shared" si="125"/>
        <v>42442.758946759262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4">
        <f t="shared" si="124"/>
        <v>42461.497199074074</v>
      </c>
      <c r="T1299" s="4">
        <f t="shared" si="125"/>
        <v>42491.497199074074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9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4">
        <f t="shared" si="124"/>
        <v>42458.430925925924</v>
      </c>
      <c r="T1300" s="4">
        <f t="shared" si="125"/>
        <v>42488.430925925924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9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4">
        <f t="shared" si="124"/>
        <v>42169.564340277779</v>
      </c>
      <c r="T1301" s="4">
        <f t="shared" si="125"/>
        <v>42199.564340277779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9">
        <f t="shared" si="121"/>
        <v>168.75</v>
      </c>
      <c r="Q1302" t="str">
        <f t="shared" si="122"/>
        <v>theater</v>
      </c>
      <c r="R1302" t="str">
        <f t="shared" si="123"/>
        <v>plays</v>
      </c>
      <c r="S1302" s="4">
        <f t="shared" si="124"/>
        <v>42483.425208333334</v>
      </c>
      <c r="T1302" s="4">
        <f t="shared" si="125"/>
        <v>42522.539583333331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9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4">
        <f t="shared" si="124"/>
        <v>42195.499745370369</v>
      </c>
      <c r="T1303" s="4">
        <f t="shared" si="125"/>
        <v>42205.875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9">
        <f t="shared" si="121"/>
        <v>50</v>
      </c>
      <c r="Q1304" t="str">
        <f t="shared" si="122"/>
        <v>theater</v>
      </c>
      <c r="R1304" t="str">
        <f t="shared" si="123"/>
        <v>plays</v>
      </c>
      <c r="S1304" s="4">
        <f t="shared" si="124"/>
        <v>42674.807997685188</v>
      </c>
      <c r="T1304" s="4">
        <f t="shared" si="125"/>
        <v>42704.849664351852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9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4">
        <f t="shared" si="124"/>
        <v>42566.191203703704</v>
      </c>
      <c r="T1305" s="4">
        <f t="shared" si="125"/>
        <v>42582.208333333328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9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4">
        <f t="shared" si="124"/>
        <v>42746.944502314815</v>
      </c>
      <c r="T1306" s="4">
        <f t="shared" si="125"/>
        <v>42806.902835648143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9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4">
        <f t="shared" si="124"/>
        <v>42543.415601851855</v>
      </c>
      <c r="T1307" s="4">
        <f t="shared" si="125"/>
        <v>42572.479166666672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9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4">
        <f t="shared" si="124"/>
        <v>41947.207569444443</v>
      </c>
      <c r="T1308" s="4">
        <f t="shared" si="125"/>
        <v>41977.207569444443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4">
        <f t="shared" si="124"/>
        <v>42387.253229166672</v>
      </c>
      <c r="T1309" s="4">
        <f t="shared" si="125"/>
        <v>42417.253229166672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9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4">
        <f t="shared" si="124"/>
        <v>42611.363564814819</v>
      </c>
      <c r="T1310" s="4">
        <f t="shared" si="125"/>
        <v>42651.363564814819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9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4">
        <f t="shared" si="124"/>
        <v>42257.632731481484</v>
      </c>
      <c r="T1311" s="4">
        <f t="shared" si="125"/>
        <v>42292.632731481484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9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4">
        <f t="shared" si="124"/>
        <v>42556.417245370365</v>
      </c>
      <c r="T1312" s="4">
        <f t="shared" si="125"/>
        <v>42601.417245370365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9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4">
        <f t="shared" si="124"/>
        <v>42669.552303240736</v>
      </c>
      <c r="T1313" s="4">
        <f t="shared" si="125"/>
        <v>42704.593969907408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9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4">
        <f t="shared" si="124"/>
        <v>42082.452800925923</v>
      </c>
      <c r="T1314" s="4">
        <f t="shared" si="125"/>
        <v>42112.452800925923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9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4">
        <f t="shared" si="124"/>
        <v>42402.459652777776</v>
      </c>
      <c r="T1315" s="4">
        <f t="shared" si="125"/>
        <v>42432.459652777776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9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4">
        <f t="shared" si="124"/>
        <v>42604.419675925921</v>
      </c>
      <c r="T1316" s="4">
        <f t="shared" si="125"/>
        <v>42664.419675925921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9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4">
        <f t="shared" si="124"/>
        <v>42278.248240740737</v>
      </c>
      <c r="T1317" s="4">
        <f t="shared" si="125"/>
        <v>42313.791666666672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9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4">
        <f t="shared" si="124"/>
        <v>42393.711909722224</v>
      </c>
      <c r="T1318" s="4">
        <f t="shared" si="125"/>
        <v>42428.711909722224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4">
        <f t="shared" si="124"/>
        <v>42519.985486111109</v>
      </c>
      <c r="T1319" s="4">
        <f t="shared" si="125"/>
        <v>42572.333333333328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9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4">
        <f t="shared" si="124"/>
        <v>41984.793657407412</v>
      </c>
      <c r="T1320" s="4">
        <f t="shared" si="125"/>
        <v>42014.793657407412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9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4">
        <f t="shared" si="124"/>
        <v>41816.562094907407</v>
      </c>
      <c r="T1321" s="4">
        <f t="shared" si="125"/>
        <v>41831.416666666664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9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4">
        <f t="shared" si="124"/>
        <v>42705.440347222218</v>
      </c>
      <c r="T1322" s="4">
        <f t="shared" si="125"/>
        <v>42734.708333333328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9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4">
        <f t="shared" si="124"/>
        <v>42697.49927083333</v>
      </c>
      <c r="T1323" s="4">
        <f t="shared" si="125"/>
        <v>42727.49927083333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9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4">
        <f t="shared" si="124"/>
        <v>42115.406539351854</v>
      </c>
      <c r="T1324" s="4">
        <f t="shared" si="125"/>
        <v>42145.406539351854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9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4">
        <f t="shared" si="124"/>
        <v>42451.448449074072</v>
      </c>
      <c r="T1325" s="4">
        <f t="shared" si="125"/>
        <v>42486.038194444445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9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4">
        <f t="shared" si="124"/>
        <v>42626.383703703701</v>
      </c>
      <c r="T1326" s="4">
        <f t="shared" si="125"/>
        <v>42656.383703703701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9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4">
        <f t="shared" si="124"/>
        <v>42703.836053240739</v>
      </c>
      <c r="T1327" s="4">
        <f t="shared" si="125"/>
        <v>42733.836053240739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9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4">
        <f t="shared" si="124"/>
        <v>41974.541990740741</v>
      </c>
      <c r="T1328" s="4">
        <f t="shared" si="125"/>
        <v>42019.541990740741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4">
        <f t="shared" si="124"/>
        <v>42123.428645833337</v>
      </c>
      <c r="T1329" s="4">
        <f t="shared" si="125"/>
        <v>42153.428645833337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9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4">
        <f t="shared" si="124"/>
        <v>42612.392754629633</v>
      </c>
      <c r="T1330" s="4">
        <f t="shared" si="125"/>
        <v>42657.392754629633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9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4">
        <f t="shared" si="124"/>
        <v>41934.971585648149</v>
      </c>
      <c r="T1331" s="4">
        <f t="shared" si="125"/>
        <v>41975.013252314813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9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4">
        <f t="shared" si="124"/>
        <v>42522.026724537034</v>
      </c>
      <c r="T1332" s="4">
        <f t="shared" si="125"/>
        <v>42552.916666666672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9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4">
        <f t="shared" si="124"/>
        <v>42569.25409722222</v>
      </c>
      <c r="T1333" s="4">
        <f t="shared" si="125"/>
        <v>42599.25409722222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9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4">
        <f t="shared" si="124"/>
        <v>42731.810277777782</v>
      </c>
      <c r="T1334" s="4">
        <f t="shared" si="125"/>
        <v>42761.810277777782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9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4">
        <f t="shared" si="124"/>
        <v>41805.856770833336</v>
      </c>
      <c r="T1335" s="4">
        <f t="shared" si="125"/>
        <v>41835.856770833336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9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4">
        <f t="shared" si="124"/>
        <v>42410.524155092593</v>
      </c>
      <c r="T1336" s="4">
        <f t="shared" si="125"/>
        <v>42440.524155092593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9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4">
        <f t="shared" si="124"/>
        <v>42313.686365740738</v>
      </c>
      <c r="T1337" s="4">
        <f t="shared" si="125"/>
        <v>42343.686365740738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9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4">
        <f t="shared" si="124"/>
        <v>41955.613750000004</v>
      </c>
      <c r="T1338" s="4">
        <f t="shared" si="125"/>
        <v>41990.613750000004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4">
        <f t="shared" si="124"/>
        <v>42767.327303240745</v>
      </c>
      <c r="T1339" s="4">
        <f t="shared" si="125"/>
        <v>42797.327303240745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9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4">
        <f t="shared" si="124"/>
        <v>42188.553622685184</v>
      </c>
      <c r="T1340" s="4">
        <f t="shared" si="125"/>
        <v>42218.553622685184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9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4">
        <f t="shared" si="124"/>
        <v>41936.397164351853</v>
      </c>
      <c r="T1341" s="4">
        <f t="shared" si="125"/>
        <v>41981.438831018517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9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4">
        <f t="shared" si="124"/>
        <v>41836.345520833333</v>
      </c>
      <c r="T1342" s="4">
        <f t="shared" si="125"/>
        <v>41866.345520833333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9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4">
        <f t="shared" si="124"/>
        <v>42612.374039351853</v>
      </c>
      <c r="T1343" s="4">
        <f t="shared" si="125"/>
        <v>42644.374039351853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9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4">
        <f t="shared" si="124"/>
        <v>42172.566423611112</v>
      </c>
      <c r="T1344" s="4">
        <f t="shared" si="125"/>
        <v>42202.566423611112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9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4">
        <f t="shared" si="124"/>
        <v>42542.276423611111</v>
      </c>
      <c r="T1345" s="4">
        <f t="shared" si="125"/>
        <v>42600.915972222225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9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4">
        <f t="shared" si="124"/>
        <v>42522.539803240739</v>
      </c>
      <c r="T1346" s="4">
        <f t="shared" si="125"/>
        <v>42551.539803240739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9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4">
        <f t="shared" ref="S1347:S1410" si="130">(J1347/86400)+25569+(-6/24)</f>
        <v>41799.564340277779</v>
      </c>
      <c r="T1347" s="4">
        <f t="shared" ref="T1347:T1410" si="131">(I1347/86400)+25569+(-6/24)</f>
        <v>41834.564340277779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9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4">
        <f t="shared" si="130"/>
        <v>41421.825821759259</v>
      </c>
      <c r="T1348" s="4">
        <f t="shared" si="131"/>
        <v>41451.825821759259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4">
        <f t="shared" si="130"/>
        <v>42040.388020833328</v>
      </c>
      <c r="T1349" s="4">
        <f t="shared" si="131"/>
        <v>42070.388020833328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9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4">
        <f t="shared" si="130"/>
        <v>41963.256168981483</v>
      </c>
      <c r="T1350" s="4">
        <f t="shared" si="131"/>
        <v>41991.256168981483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9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4">
        <f t="shared" si="130"/>
        <v>42317.08258101852</v>
      </c>
      <c r="T1351" s="4">
        <f t="shared" si="131"/>
        <v>42354.040972222225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9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4">
        <f t="shared" si="130"/>
        <v>42333.763124999998</v>
      </c>
      <c r="T1352" s="4">
        <f t="shared" si="131"/>
        <v>42363.763124999998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9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4">
        <f t="shared" si="130"/>
        <v>42382.49009259259</v>
      </c>
      <c r="T1353" s="4">
        <f t="shared" si="131"/>
        <v>42412.49009259259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9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4">
        <f t="shared" si="130"/>
        <v>42200.328310185185</v>
      </c>
      <c r="T1354" s="4">
        <f t="shared" si="131"/>
        <v>42251.915972222225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9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4">
        <f t="shared" si="130"/>
        <v>41308.86791666667</v>
      </c>
      <c r="T1355" s="4">
        <f t="shared" si="131"/>
        <v>41343.75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9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4">
        <f t="shared" si="130"/>
        <v>42502.557627314818</v>
      </c>
      <c r="T1356" s="4">
        <f t="shared" si="131"/>
        <v>42532.557627314818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9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4">
        <f t="shared" si="130"/>
        <v>41213.004687499997</v>
      </c>
      <c r="T1357" s="4">
        <f t="shared" si="131"/>
        <v>41243.166666666664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9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4">
        <f t="shared" si="130"/>
        <v>41429.788888888885</v>
      </c>
      <c r="T1358" s="4">
        <f t="shared" si="131"/>
        <v>41459.788888888885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4">
        <f t="shared" si="130"/>
        <v>41304.712233796294</v>
      </c>
      <c r="T1359" s="4">
        <f t="shared" si="131"/>
        <v>41333.999305555553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9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4">
        <f t="shared" si="130"/>
        <v>40689.320868055554</v>
      </c>
      <c r="T1360" s="4">
        <f t="shared" si="131"/>
        <v>40719.320868055554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9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4">
        <f t="shared" si="130"/>
        <v>40668.564699074072</v>
      </c>
      <c r="T1361" s="4">
        <f t="shared" si="131"/>
        <v>40730.564699074072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9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4">
        <f t="shared" si="130"/>
        <v>41095.650694444441</v>
      </c>
      <c r="T1362" s="4">
        <f t="shared" si="131"/>
        <v>41123.650694444441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9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4">
        <f t="shared" si="130"/>
        <v>41781.467268518521</v>
      </c>
      <c r="T1363" s="4">
        <f t="shared" si="131"/>
        <v>41811.467268518521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9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4">
        <f t="shared" si="130"/>
        <v>41464.684386574074</v>
      </c>
      <c r="T1364" s="4">
        <f t="shared" si="131"/>
        <v>41524.684386574074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9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4">
        <f t="shared" si="130"/>
        <v>42396.5940625</v>
      </c>
      <c r="T1365" s="4">
        <f t="shared" si="131"/>
        <v>42415.082638888889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9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4">
        <f t="shared" si="130"/>
        <v>41951.4456712963</v>
      </c>
      <c r="T1366" s="4">
        <f t="shared" si="131"/>
        <v>42011.4456712963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9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4">
        <f t="shared" si="130"/>
        <v>42049.483240740738</v>
      </c>
      <c r="T1367" s="4">
        <f t="shared" si="131"/>
        <v>42079.441574074073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9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4">
        <f t="shared" si="130"/>
        <v>41924.746099537035</v>
      </c>
      <c r="T1368" s="4">
        <f t="shared" si="131"/>
        <v>41969.787766203706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4">
        <f t="shared" si="130"/>
        <v>42291.752893518518</v>
      </c>
      <c r="T1369" s="4">
        <f t="shared" si="131"/>
        <v>42321.794560185182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9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4">
        <f t="shared" si="130"/>
        <v>42145.940902777773</v>
      </c>
      <c r="T1370" s="4">
        <f t="shared" si="131"/>
        <v>42169.940902777773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9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4">
        <f t="shared" si="130"/>
        <v>41710.344282407408</v>
      </c>
      <c r="T1371" s="4">
        <f t="shared" si="131"/>
        <v>41740.344282407408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9">
        <f t="shared" si="127"/>
        <v>77.75</v>
      </c>
      <c r="Q1372" t="str">
        <f t="shared" si="128"/>
        <v>music</v>
      </c>
      <c r="R1372" t="str">
        <f t="shared" si="129"/>
        <v>rock</v>
      </c>
      <c r="S1372" s="4">
        <f t="shared" si="130"/>
        <v>41547.75335648148</v>
      </c>
      <c r="T1372" s="4">
        <f t="shared" si="131"/>
        <v>41562.75335648148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9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4">
        <f t="shared" si="130"/>
        <v>42101.508587962962</v>
      </c>
      <c r="T1373" s="4">
        <f t="shared" si="131"/>
        <v>42131.508587962962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9">
        <f t="shared" si="127"/>
        <v>38.75</v>
      </c>
      <c r="Q1374" t="str">
        <f t="shared" si="128"/>
        <v>music</v>
      </c>
      <c r="R1374" t="str">
        <f t="shared" si="129"/>
        <v>rock</v>
      </c>
      <c r="S1374" s="4">
        <f t="shared" si="130"/>
        <v>41072.489953703705</v>
      </c>
      <c r="T1374" s="4">
        <f t="shared" si="131"/>
        <v>41102.489953703705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9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4">
        <f t="shared" si="130"/>
        <v>42704.70177083333</v>
      </c>
      <c r="T1375" s="4">
        <f t="shared" si="131"/>
        <v>42734.70177083333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9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4">
        <f t="shared" si="130"/>
        <v>42423.911898148144</v>
      </c>
      <c r="T1376" s="4">
        <f t="shared" si="131"/>
        <v>42453.87023148148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9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4">
        <f t="shared" si="130"/>
        <v>42719.816192129627</v>
      </c>
      <c r="T1377" s="4">
        <f t="shared" si="131"/>
        <v>42749.816192129627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9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4">
        <f t="shared" si="130"/>
        <v>42677.419050925921</v>
      </c>
      <c r="T1378" s="4">
        <f t="shared" si="131"/>
        <v>42707.460717592592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4">
        <f t="shared" si="130"/>
        <v>42746.969560185185</v>
      </c>
      <c r="T1379" s="4">
        <f t="shared" si="131"/>
        <v>42768.924305555556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9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4">
        <f t="shared" si="130"/>
        <v>42568.509375000001</v>
      </c>
      <c r="T1380" s="4">
        <f t="shared" si="131"/>
        <v>42583.509375000001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9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4">
        <f t="shared" si="130"/>
        <v>42130.241620370369</v>
      </c>
      <c r="T1381" s="4">
        <f t="shared" si="131"/>
        <v>42160.241620370369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9">
        <f t="shared" si="127"/>
        <v>21.2</v>
      </c>
      <c r="Q1382" t="str">
        <f t="shared" si="128"/>
        <v>music</v>
      </c>
      <c r="R1382" t="str">
        <f t="shared" si="129"/>
        <v>rock</v>
      </c>
      <c r="S1382" s="4">
        <f t="shared" si="130"/>
        <v>42141.512800925921</v>
      </c>
      <c r="T1382" s="4">
        <f t="shared" si="131"/>
        <v>42163.833333333328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9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4">
        <f t="shared" si="130"/>
        <v>42702.964409722219</v>
      </c>
      <c r="T1383" s="4">
        <f t="shared" si="131"/>
        <v>42732.964409722219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9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4">
        <f t="shared" si="130"/>
        <v>41370.550185185188</v>
      </c>
      <c r="T1384" s="4">
        <f t="shared" si="131"/>
        <v>41400.550185185188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9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4">
        <f t="shared" si="130"/>
        <v>42706.824976851851</v>
      </c>
      <c r="T1385" s="4">
        <f t="shared" si="131"/>
        <v>42726.824976851851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9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4">
        <f t="shared" si="130"/>
        <v>42160.485208333332</v>
      </c>
      <c r="T1386" s="4">
        <f t="shared" si="131"/>
        <v>42190.485208333332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9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4">
        <f t="shared" si="130"/>
        <v>42433.438900462963</v>
      </c>
      <c r="T1387" s="4">
        <f t="shared" si="131"/>
        <v>42489.257638888885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9">
        <f t="shared" si="127"/>
        <v>62.5</v>
      </c>
      <c r="Q1388" t="str">
        <f t="shared" si="128"/>
        <v>music</v>
      </c>
      <c r="R1388" t="str">
        <f t="shared" si="129"/>
        <v>rock</v>
      </c>
      <c r="S1388" s="4">
        <f t="shared" si="130"/>
        <v>42184.396863425922</v>
      </c>
      <c r="T1388" s="4">
        <f t="shared" si="131"/>
        <v>42214.396863425922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4">
        <f t="shared" si="130"/>
        <v>42126.67123842593</v>
      </c>
      <c r="T1389" s="4">
        <f t="shared" si="131"/>
        <v>42157.9375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9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4">
        <f t="shared" si="130"/>
        <v>42634.364780092597</v>
      </c>
      <c r="T1390" s="4">
        <f t="shared" si="131"/>
        <v>42660.426388888889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9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4">
        <f t="shared" si="130"/>
        <v>42565.230983796297</v>
      </c>
      <c r="T1391" s="4">
        <f t="shared" si="131"/>
        <v>42595.230983796297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9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4">
        <f t="shared" si="130"/>
        <v>42087.553310185191</v>
      </c>
      <c r="T1392" s="4">
        <f t="shared" si="131"/>
        <v>42121.466666666667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9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4">
        <f t="shared" si="130"/>
        <v>42193.400671296295</v>
      </c>
      <c r="T1393" s="4">
        <f t="shared" si="131"/>
        <v>42237.957638888889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9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4">
        <f t="shared" si="130"/>
        <v>42400.904930555553</v>
      </c>
      <c r="T1394" s="4">
        <f t="shared" si="131"/>
        <v>42431.904930555553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9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4">
        <f t="shared" si="130"/>
        <v>42553.431979166664</v>
      </c>
      <c r="T1395" s="4">
        <f t="shared" si="131"/>
        <v>42583.431979166664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9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4">
        <f t="shared" si="130"/>
        <v>42751.894976851851</v>
      </c>
      <c r="T1396" s="4">
        <f t="shared" si="131"/>
        <v>42794.875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9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4">
        <f t="shared" si="130"/>
        <v>42719.65834490741</v>
      </c>
      <c r="T1397" s="4">
        <f t="shared" si="131"/>
        <v>42749.65834490741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9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4">
        <f t="shared" si="130"/>
        <v>42018.74863425926</v>
      </c>
      <c r="T1398" s="4">
        <f t="shared" si="131"/>
        <v>42048.74863425926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4">
        <f t="shared" si="130"/>
        <v>42640.667939814812</v>
      </c>
      <c r="T1399" s="4">
        <f t="shared" si="131"/>
        <v>42670.638194444444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9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4">
        <f t="shared" si="130"/>
        <v>42526.624236111107</v>
      </c>
      <c r="T1400" s="4">
        <f t="shared" si="131"/>
        <v>42556.624236111107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9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4">
        <f t="shared" si="130"/>
        <v>41888.754317129627</v>
      </c>
      <c r="T1401" s="4">
        <f t="shared" si="131"/>
        <v>41918.754317129627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9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4">
        <f t="shared" si="130"/>
        <v>42498.091122685189</v>
      </c>
      <c r="T1402" s="4">
        <f t="shared" si="131"/>
        <v>42532.979166666672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9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4">
        <f t="shared" si="130"/>
        <v>41399.74622685185</v>
      </c>
      <c r="T1403" s="4">
        <f t="shared" si="131"/>
        <v>41420.74622685185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9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4">
        <f t="shared" si="130"/>
        <v>42064.803368055553</v>
      </c>
      <c r="T1404" s="4">
        <f t="shared" si="131"/>
        <v>42124.761701388888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9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4">
        <f t="shared" si="130"/>
        <v>41450.812905092593</v>
      </c>
      <c r="T1405" s="4">
        <f t="shared" si="131"/>
        <v>41480.812905092593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9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4">
        <f t="shared" si="130"/>
        <v>42032.260243055556</v>
      </c>
      <c r="T1406" s="4">
        <f t="shared" si="131"/>
        <v>42057.260243055556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9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4">
        <f t="shared" si="130"/>
        <v>41941.430567129632</v>
      </c>
      <c r="T1407" s="4">
        <f t="shared" si="131"/>
        <v>41971.472233796296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9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4">
        <f t="shared" si="130"/>
        <v>42297.182951388888</v>
      </c>
      <c r="T1408" s="4">
        <f t="shared" si="131"/>
        <v>42350.166666666672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4">
        <f t="shared" si="130"/>
        <v>41838.286782407406</v>
      </c>
      <c r="T1409" s="4">
        <f t="shared" si="131"/>
        <v>41863.286782407406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9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4">
        <f t="shared" si="130"/>
        <v>42291.622175925921</v>
      </c>
      <c r="T1410" s="4">
        <f t="shared" si="131"/>
        <v>42321.663842592592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9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4">
        <f t="shared" ref="S1411:S1474" si="136">(J1411/86400)+25569+(-6/24)</f>
        <v>41944.883506944447</v>
      </c>
      <c r="T1411" s="4">
        <f t="shared" ref="T1411:T1474" si="137">(I1411/86400)+25569+(-6/24)</f>
        <v>42004.925173611111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9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4">
        <f t="shared" si="136"/>
        <v>42479.068518518514</v>
      </c>
      <c r="T1412" s="4">
        <f t="shared" si="137"/>
        <v>42524.068518518514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9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4">
        <f t="shared" si="136"/>
        <v>42012.809027777781</v>
      </c>
      <c r="T1413" s="4">
        <f t="shared" si="137"/>
        <v>42040.809027777781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9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4">
        <f t="shared" si="136"/>
        <v>41946.813645833332</v>
      </c>
      <c r="T1414" s="4">
        <f t="shared" si="137"/>
        <v>41976.813645833332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9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4">
        <f t="shared" si="136"/>
        <v>42360.187152777777</v>
      </c>
      <c r="T1415" s="4">
        <f t="shared" si="137"/>
        <v>42420.187152777777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9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4">
        <f t="shared" si="136"/>
        <v>42708.00309027778</v>
      </c>
      <c r="T1416" s="4">
        <f t="shared" si="137"/>
        <v>42738.00309027778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9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4">
        <f t="shared" si="136"/>
        <v>42192.425821759258</v>
      </c>
      <c r="T1417" s="4">
        <f t="shared" si="137"/>
        <v>42232.425821759258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9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4">
        <f t="shared" si="136"/>
        <v>42299.676145833335</v>
      </c>
      <c r="T1418" s="4">
        <f t="shared" si="137"/>
        <v>42329.717812499999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4">
        <f t="shared" si="136"/>
        <v>42231.90016203704</v>
      </c>
      <c r="T1419" s="4">
        <f t="shared" si="137"/>
        <v>42262.21597222222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9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4">
        <f t="shared" si="136"/>
        <v>42395.206412037034</v>
      </c>
      <c r="T1420" s="4">
        <f t="shared" si="137"/>
        <v>42425.206412037034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9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4">
        <f t="shared" si="136"/>
        <v>42622.206238425926</v>
      </c>
      <c r="T1421" s="4">
        <f t="shared" si="137"/>
        <v>42652.206238425926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9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4">
        <f t="shared" si="136"/>
        <v>42524.417662037042</v>
      </c>
      <c r="T1422" s="4">
        <f t="shared" si="137"/>
        <v>42549.417662037042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9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4">
        <f t="shared" si="136"/>
        <v>42013.665613425925</v>
      </c>
      <c r="T1423" s="4">
        <f t="shared" si="137"/>
        <v>42043.665613425925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9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4">
        <f t="shared" si="136"/>
        <v>42603.989629629628</v>
      </c>
      <c r="T1424" s="4">
        <f t="shared" si="137"/>
        <v>42633.989629629628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9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4">
        <f t="shared" si="136"/>
        <v>42340.110312500001</v>
      </c>
      <c r="T1425" s="4">
        <f t="shared" si="137"/>
        <v>42370.110312500001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9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4">
        <f t="shared" si="136"/>
        <v>42676.467615740738</v>
      </c>
      <c r="T1426" s="4">
        <f t="shared" si="137"/>
        <v>42689.509282407409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9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4">
        <f t="shared" si="136"/>
        <v>42092.881469907406</v>
      </c>
      <c r="T1427" s="4">
        <f t="shared" si="137"/>
        <v>42122.881469907406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9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4">
        <f t="shared" si="136"/>
        <v>42180.140277777777</v>
      </c>
      <c r="T1428" s="4">
        <f t="shared" si="137"/>
        <v>42240.140277777777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4">
        <f t="shared" si="136"/>
        <v>42601.601678240739</v>
      </c>
      <c r="T1429" s="4">
        <f t="shared" si="137"/>
        <v>42631.601678240739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9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4">
        <f t="shared" si="136"/>
        <v>42432.129826388889</v>
      </c>
      <c r="T1430" s="4">
        <f t="shared" si="137"/>
        <v>42462.088159722218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9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4">
        <f t="shared" si="136"/>
        <v>42073.810671296298</v>
      </c>
      <c r="T1431" s="4">
        <f t="shared" si="137"/>
        <v>42103.810671296298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9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4">
        <f t="shared" si="136"/>
        <v>41961.563518518524</v>
      </c>
      <c r="T1432" s="4">
        <f t="shared" si="137"/>
        <v>41992.563518518524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9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4">
        <f t="shared" si="136"/>
        <v>42303.960833333331</v>
      </c>
      <c r="T1433" s="4">
        <f t="shared" si="137"/>
        <v>42334.002500000002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9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4">
        <f t="shared" si="136"/>
        <v>42175.530416666668</v>
      </c>
      <c r="T1434" s="4">
        <f t="shared" si="137"/>
        <v>42205.530416666668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9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4">
        <f t="shared" si="136"/>
        <v>42673.375868055555</v>
      </c>
      <c r="T1435" s="4">
        <f t="shared" si="137"/>
        <v>42714.208333333328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9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4">
        <f t="shared" si="136"/>
        <v>42142.517106481479</v>
      </c>
      <c r="T1436" s="4">
        <f t="shared" si="137"/>
        <v>42163.375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9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4">
        <f t="shared" si="136"/>
        <v>42258.530324074076</v>
      </c>
      <c r="T1437" s="4">
        <f t="shared" si="137"/>
        <v>42288.530324074076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9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4">
        <f t="shared" si="136"/>
        <v>42391.10019675926</v>
      </c>
      <c r="T1438" s="4">
        <f t="shared" si="137"/>
        <v>42421.10019675926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4">
        <f t="shared" si="136"/>
        <v>41796.281701388885</v>
      </c>
      <c r="T1439" s="4">
        <f t="shared" si="137"/>
        <v>41832.957638888889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9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4">
        <f t="shared" si="136"/>
        <v>42457.621516203704</v>
      </c>
      <c r="T1440" s="4">
        <f t="shared" si="137"/>
        <v>42487.329861111109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9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4">
        <f t="shared" si="136"/>
        <v>42040.579872685186</v>
      </c>
      <c r="T1441" s="4">
        <f t="shared" si="137"/>
        <v>42070.579872685186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9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4">
        <f t="shared" si="136"/>
        <v>42486.498414351852</v>
      </c>
      <c r="T1442" s="4">
        <f t="shared" si="137"/>
        <v>42516.498414351852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9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4">
        <f t="shared" si="136"/>
        <v>42198.515844907408</v>
      </c>
      <c r="T1443" s="4">
        <f t="shared" si="137"/>
        <v>42258.515844907408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9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4">
        <f t="shared" si="136"/>
        <v>42485.39534722222</v>
      </c>
      <c r="T1444" s="4">
        <f t="shared" si="137"/>
        <v>42515.39534722222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9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4">
        <f t="shared" si="136"/>
        <v>42707.676030092596</v>
      </c>
      <c r="T1445" s="4">
        <f t="shared" si="137"/>
        <v>42737.676030092596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9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4">
        <f t="shared" si="136"/>
        <v>42199.623402777783</v>
      </c>
      <c r="T1446" s="4">
        <f t="shared" si="137"/>
        <v>42259.623402777783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9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4">
        <f t="shared" si="136"/>
        <v>42139.292303240742</v>
      </c>
      <c r="T1447" s="4">
        <f t="shared" si="137"/>
        <v>42169.292303240742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9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4">
        <f t="shared" si="136"/>
        <v>42461.197662037041</v>
      </c>
      <c r="T1448" s="4">
        <f t="shared" si="137"/>
        <v>42481.197662037041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4">
        <f t="shared" si="136"/>
        <v>42529.480717592596</v>
      </c>
      <c r="T1449" s="4">
        <f t="shared" si="137"/>
        <v>42559.480717592596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9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4">
        <f t="shared" si="136"/>
        <v>42115.686550925922</v>
      </c>
      <c r="T1450" s="4">
        <f t="shared" si="137"/>
        <v>42145.975694444445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9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4">
        <f t="shared" si="136"/>
        <v>42086.561400462961</v>
      </c>
      <c r="T1451" s="4">
        <f t="shared" si="137"/>
        <v>42134.561400462961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9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4">
        <f t="shared" si="136"/>
        <v>42389.921261574069</v>
      </c>
      <c r="T1452" s="4">
        <f t="shared" si="137"/>
        <v>42419.921261574069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9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4">
        <f t="shared" si="136"/>
        <v>41931.709016203706</v>
      </c>
      <c r="T1453" s="4">
        <f t="shared" si="137"/>
        <v>41961.75068287037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9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4">
        <f t="shared" si="136"/>
        <v>41818.453275462962</v>
      </c>
      <c r="T1454" s="4">
        <f t="shared" si="137"/>
        <v>41848.453275462962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9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4">
        <f t="shared" si="136"/>
        <v>42795.446145833332</v>
      </c>
      <c r="T1455" s="4">
        <f t="shared" si="137"/>
        <v>42840.404479166667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9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4">
        <f t="shared" si="136"/>
        <v>42463.616666666669</v>
      </c>
      <c r="T1456" s="4">
        <f t="shared" si="137"/>
        <v>42484.665972222225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9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4">
        <f t="shared" si="136"/>
        <v>41832.422685185185</v>
      </c>
      <c r="T1457" s="4">
        <f t="shared" si="137"/>
        <v>41887.318749999999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9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4">
        <f t="shared" si="136"/>
        <v>42708.418576388889</v>
      </c>
      <c r="T1458" s="4">
        <f t="shared" si="137"/>
        <v>42738.418576388889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4">
        <f t="shared" si="136"/>
        <v>42289.64634259259</v>
      </c>
      <c r="T1459" s="4">
        <f t="shared" si="137"/>
        <v>42319.688009259262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9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4">
        <f t="shared" si="136"/>
        <v>41831.455555555556</v>
      </c>
      <c r="T1460" s="4">
        <f t="shared" si="137"/>
        <v>41861.916666666664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9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4">
        <f t="shared" si="136"/>
        <v>42311.954814814817</v>
      </c>
      <c r="T1461" s="4">
        <f t="shared" si="137"/>
        <v>42340.475694444445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9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4">
        <f t="shared" si="136"/>
        <v>41915.646967592591</v>
      </c>
      <c r="T1462" s="4">
        <f t="shared" si="137"/>
        <v>41973.739583333328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9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4">
        <f t="shared" si="136"/>
        <v>41899.395300925928</v>
      </c>
      <c r="T1463" s="4">
        <f t="shared" si="137"/>
        <v>41932.75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9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4">
        <f t="shared" si="136"/>
        <v>41344.412858796299</v>
      </c>
      <c r="T1464" s="4">
        <f t="shared" si="137"/>
        <v>41374.412858796299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9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4">
        <f t="shared" si="136"/>
        <v>41326.661319444444</v>
      </c>
      <c r="T1465" s="4">
        <f t="shared" si="137"/>
        <v>41371.619652777779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9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4">
        <f t="shared" si="136"/>
        <v>41291.411550925928</v>
      </c>
      <c r="T1466" s="4">
        <f t="shared" si="137"/>
        <v>41321.411550925928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9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4">
        <f t="shared" si="136"/>
        <v>40959.484398148146</v>
      </c>
      <c r="T1467" s="4">
        <f t="shared" si="137"/>
        <v>40989.875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9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4">
        <f t="shared" si="136"/>
        <v>42339.922060185185</v>
      </c>
      <c r="T1468" s="4">
        <f t="shared" si="137"/>
        <v>42380.958333333328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4">
        <f t="shared" si="136"/>
        <v>40933.55190972222</v>
      </c>
      <c r="T1469" s="4">
        <f t="shared" si="137"/>
        <v>40993.510243055556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9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4">
        <f t="shared" si="136"/>
        <v>40645.764456018514</v>
      </c>
      <c r="T1470" s="4">
        <f t="shared" si="137"/>
        <v>40705.764456018514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9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4">
        <f t="shared" si="136"/>
        <v>41290.348483796297</v>
      </c>
      <c r="T1471" s="4">
        <f t="shared" si="137"/>
        <v>41320.348483796297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9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4">
        <f t="shared" si="136"/>
        <v>41250.577118055553</v>
      </c>
      <c r="T1472" s="4">
        <f t="shared" si="137"/>
        <v>41271.577118055553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9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4">
        <f t="shared" si="136"/>
        <v>42073.707569444443</v>
      </c>
      <c r="T1473" s="4">
        <f t="shared" si="137"/>
        <v>42103.707569444443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9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4">
        <f t="shared" si="136"/>
        <v>41533.292858796296</v>
      </c>
      <c r="T1474" s="4">
        <f t="shared" si="137"/>
        <v>41563.292858796296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9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4">
        <f t="shared" ref="S1475:S1538" si="142">(J1475/86400)+25569+(-6/24)</f>
        <v>40939.729618055557</v>
      </c>
      <c r="T1475" s="4">
        <f t="shared" ref="T1475:T1538" si="143">(I1475/86400)+25569+(-6/24)</f>
        <v>40969.729618055557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9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4">
        <f t="shared" si="142"/>
        <v>41500.47791666667</v>
      </c>
      <c r="T1476" s="4">
        <f t="shared" si="143"/>
        <v>41530.47791666667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9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4">
        <f t="shared" si="142"/>
        <v>41960.472951388889</v>
      </c>
      <c r="T1477" s="4">
        <f t="shared" si="143"/>
        <v>41992.957638888889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9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4">
        <f t="shared" si="142"/>
        <v>40765.791921296295</v>
      </c>
      <c r="T1478" s="4">
        <f t="shared" si="143"/>
        <v>40795.791921296295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4">
        <f t="shared" si="142"/>
        <v>40840.365787037037</v>
      </c>
      <c r="T1479" s="4">
        <f t="shared" si="143"/>
        <v>40899.875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9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4">
        <f t="shared" si="142"/>
        <v>41394.621678240743</v>
      </c>
      <c r="T1480" s="4">
        <f t="shared" si="143"/>
        <v>41408.621678240743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9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4">
        <f t="shared" si="142"/>
        <v>41754.495243055557</v>
      </c>
      <c r="T1481" s="4">
        <f t="shared" si="143"/>
        <v>41768.915972222225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9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4">
        <f t="shared" si="142"/>
        <v>41464.684016203704</v>
      </c>
      <c r="T1482" s="4">
        <f t="shared" si="143"/>
        <v>41481.458333333336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9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4">
        <f t="shared" si="142"/>
        <v>41550.672974537039</v>
      </c>
      <c r="T1483" s="4">
        <f t="shared" si="143"/>
        <v>41580.672974537039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9">
        <f t="shared" si="139"/>
        <v>5</v>
      </c>
      <c r="Q1484" t="str">
        <f t="shared" si="140"/>
        <v>publishing</v>
      </c>
      <c r="R1484" t="str">
        <f t="shared" si="141"/>
        <v>fiction</v>
      </c>
      <c r="S1484" s="4">
        <f t="shared" si="142"/>
        <v>41136.608055555553</v>
      </c>
      <c r="T1484" s="4">
        <f t="shared" si="143"/>
        <v>41159.077083333337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9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4">
        <f t="shared" si="142"/>
        <v>42547.942997685182</v>
      </c>
      <c r="T1485" s="4">
        <f t="shared" si="143"/>
        <v>42572.942997685182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9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4">
        <f t="shared" si="142"/>
        <v>41052.950960648144</v>
      </c>
      <c r="T1486" s="4">
        <f t="shared" si="143"/>
        <v>41111.368750000001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9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4">
        <f t="shared" si="142"/>
        <v>42130.545983796299</v>
      </c>
      <c r="T1487" s="4">
        <f t="shared" si="143"/>
        <v>42175.545983796299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9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4">
        <f t="shared" si="142"/>
        <v>42031.918530092589</v>
      </c>
      <c r="T1488" s="4">
        <f t="shared" si="143"/>
        <v>42061.918530092589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4">
        <f t="shared" si="142"/>
        <v>42554.667488425926</v>
      </c>
      <c r="T1489" s="4">
        <f t="shared" si="143"/>
        <v>42584.667488425926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9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4">
        <f t="shared" si="142"/>
        <v>41614.313194444447</v>
      </c>
      <c r="T1490" s="4">
        <f t="shared" si="143"/>
        <v>41644.313194444447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9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4">
        <f t="shared" si="142"/>
        <v>41198.361712962964</v>
      </c>
      <c r="T1491" s="4">
        <f t="shared" si="143"/>
        <v>41228.403379629628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9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4">
        <f t="shared" si="142"/>
        <v>41520.311041666668</v>
      </c>
      <c r="T1492" s="4">
        <f t="shared" si="143"/>
        <v>41549.311041666668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9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4">
        <f t="shared" si="142"/>
        <v>41991.463460648149</v>
      </c>
      <c r="T1493" s="4">
        <f t="shared" si="143"/>
        <v>42050.401388888888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9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4">
        <f t="shared" si="142"/>
        <v>40682.634791666671</v>
      </c>
      <c r="T1494" s="4">
        <f t="shared" si="143"/>
        <v>40712.634791666671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9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4">
        <f t="shared" si="142"/>
        <v>41411.616608796292</v>
      </c>
      <c r="T1495" s="4">
        <f t="shared" si="143"/>
        <v>41441.616608796292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9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4">
        <f t="shared" si="142"/>
        <v>42067.472372685181</v>
      </c>
      <c r="T1496" s="4">
        <f t="shared" si="143"/>
        <v>42097.401388888888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9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4">
        <f t="shared" si="142"/>
        <v>40752.539710648147</v>
      </c>
      <c r="T1497" s="4">
        <f t="shared" si="143"/>
        <v>40782.539710648147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9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4">
        <f t="shared" si="142"/>
        <v>41838.225219907406</v>
      </c>
      <c r="T1498" s="4">
        <f t="shared" si="143"/>
        <v>41898.225219907406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4">
        <f t="shared" si="142"/>
        <v>41444.39261574074</v>
      </c>
      <c r="T1499" s="4">
        <f t="shared" si="143"/>
        <v>41486.571527777778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9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4">
        <f t="shared" si="142"/>
        <v>41840.733541666668</v>
      </c>
      <c r="T1500" s="4">
        <f t="shared" si="143"/>
        <v>41885.733541666668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9">
        <f t="shared" si="139"/>
        <v>5</v>
      </c>
      <c r="Q1501" t="str">
        <f t="shared" si="140"/>
        <v>publishing</v>
      </c>
      <c r="R1501" t="str">
        <f t="shared" si="141"/>
        <v>fiction</v>
      </c>
      <c r="S1501" s="4">
        <f t="shared" si="142"/>
        <v>42526.757326388892</v>
      </c>
      <c r="T1501" s="4">
        <f t="shared" si="143"/>
        <v>42586.757326388892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9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4">
        <f t="shared" si="142"/>
        <v>41365.654594907406</v>
      </c>
      <c r="T1502" s="4">
        <f t="shared" si="143"/>
        <v>41395.654594907406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9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4">
        <f t="shared" si="142"/>
        <v>42163.333599537036</v>
      </c>
      <c r="T1503" s="4">
        <f t="shared" si="143"/>
        <v>42193.333599537036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9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4">
        <f t="shared" si="142"/>
        <v>42426.292592592596</v>
      </c>
      <c r="T1504" s="4">
        <f t="shared" si="143"/>
        <v>42454.666666666672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9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4">
        <f t="shared" si="142"/>
        <v>42606.097233796296</v>
      </c>
      <c r="T1505" s="4">
        <f t="shared" si="143"/>
        <v>42666.097233796296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9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4">
        <f t="shared" si="142"/>
        <v>41772.407685185186</v>
      </c>
      <c r="T1506" s="4">
        <f t="shared" si="143"/>
        <v>41800.106249999997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9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4">
        <f t="shared" si="142"/>
        <v>42414.19332175926</v>
      </c>
      <c r="T1507" s="4">
        <f t="shared" si="143"/>
        <v>42451.584027777775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9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4">
        <f t="shared" si="142"/>
        <v>41814.535925925928</v>
      </c>
      <c r="T1508" s="4">
        <f t="shared" si="143"/>
        <v>41844.535925925928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4">
        <f t="shared" si="142"/>
        <v>40254.200335648144</v>
      </c>
      <c r="T1509" s="4">
        <f t="shared" si="143"/>
        <v>40313.090277777781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9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4">
        <f t="shared" si="142"/>
        <v>41786.364363425928</v>
      </c>
      <c r="T1510" s="4">
        <f t="shared" si="143"/>
        <v>41817.364363425928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9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4">
        <f t="shared" si="142"/>
        <v>42751.283391203702</v>
      </c>
      <c r="T1511" s="4">
        <f t="shared" si="143"/>
        <v>42780.707638888889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9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4">
        <f t="shared" si="142"/>
        <v>41809.135162037041</v>
      </c>
      <c r="T1512" s="4">
        <f t="shared" si="143"/>
        <v>41839.135162037041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9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4">
        <f t="shared" si="142"/>
        <v>42296.333379629628</v>
      </c>
      <c r="T1513" s="4">
        <f t="shared" si="143"/>
        <v>42326.375046296293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9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4">
        <f t="shared" si="142"/>
        <v>42741.434479166666</v>
      </c>
      <c r="T1514" s="4">
        <f t="shared" si="143"/>
        <v>42771.434479166666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9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4">
        <f t="shared" si="142"/>
        <v>41806.387337962966</v>
      </c>
      <c r="T1515" s="4">
        <f t="shared" si="143"/>
        <v>41836.387337962966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9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4">
        <f t="shared" si="142"/>
        <v>42234.347685185188</v>
      </c>
      <c r="T1516" s="4">
        <f t="shared" si="143"/>
        <v>42274.347685185188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9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4">
        <f t="shared" si="142"/>
        <v>42415.003437499996</v>
      </c>
      <c r="T1517" s="4">
        <f t="shared" si="143"/>
        <v>42444.961770833332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9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4">
        <f t="shared" si="142"/>
        <v>42619.216342592597</v>
      </c>
      <c r="T1518" s="4">
        <f t="shared" si="143"/>
        <v>42649.333333333328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4">
        <f t="shared" si="142"/>
        <v>41948.31658564815</v>
      </c>
      <c r="T1519" s="4">
        <f t="shared" si="143"/>
        <v>41979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9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4">
        <f t="shared" si="142"/>
        <v>41760.5700462963</v>
      </c>
      <c r="T1520" s="4">
        <f t="shared" si="143"/>
        <v>41790.5700462963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9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4">
        <f t="shared" si="142"/>
        <v>41782.491701388892</v>
      </c>
      <c r="T1521" s="4">
        <f t="shared" si="143"/>
        <v>41810.665972222225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9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4">
        <f t="shared" si="142"/>
        <v>41955.607789351852</v>
      </c>
      <c r="T1522" s="4">
        <f t="shared" si="143"/>
        <v>41991.916666666672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9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4">
        <f t="shared" si="142"/>
        <v>42492.917719907404</v>
      </c>
      <c r="T1523" s="4">
        <f t="shared" si="143"/>
        <v>42527.917719907404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9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4">
        <f t="shared" si="142"/>
        <v>41899.580312500002</v>
      </c>
      <c r="T1524" s="4">
        <f t="shared" si="143"/>
        <v>41929.580312500002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9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4">
        <f t="shared" si="142"/>
        <v>41964.501342592594</v>
      </c>
      <c r="T1525" s="4">
        <f t="shared" si="143"/>
        <v>41995.75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9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4">
        <f t="shared" si="142"/>
        <v>42756.251041666663</v>
      </c>
      <c r="T1526" s="4">
        <f t="shared" si="143"/>
        <v>42786.251041666663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9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4">
        <f t="shared" si="142"/>
        <v>42570.452986111108</v>
      </c>
      <c r="T1527" s="4">
        <f t="shared" si="143"/>
        <v>42600.452986111108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9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4">
        <f t="shared" si="142"/>
        <v>42339.026006944448</v>
      </c>
      <c r="T1528" s="4">
        <f t="shared" si="143"/>
        <v>42388.026006944448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4">
        <f t="shared" si="142"/>
        <v>42780.350532407407</v>
      </c>
      <c r="T1529" s="4">
        <f t="shared" si="143"/>
        <v>42808.308865740742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9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4">
        <f t="shared" si="142"/>
        <v>42736.482893518521</v>
      </c>
      <c r="T1530" s="4">
        <f t="shared" si="143"/>
        <v>42766.75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9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4">
        <f t="shared" si="142"/>
        <v>42052.378703703704</v>
      </c>
      <c r="T1531" s="4">
        <f t="shared" si="143"/>
        <v>42082.337037037039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9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4">
        <f t="shared" si="142"/>
        <v>42275.51730324074</v>
      </c>
      <c r="T1532" s="4">
        <f t="shared" si="143"/>
        <v>42300.51730324074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9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4">
        <f t="shared" si="142"/>
        <v>41941.552384259259</v>
      </c>
      <c r="T1533" s="4">
        <f t="shared" si="143"/>
        <v>41973.875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9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4">
        <f t="shared" si="142"/>
        <v>42391.225289351853</v>
      </c>
      <c r="T1534" s="4">
        <f t="shared" si="143"/>
        <v>42415.375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9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4">
        <f t="shared" si="142"/>
        <v>42442.75204861111</v>
      </c>
      <c r="T1535" s="4">
        <f t="shared" si="143"/>
        <v>42491.915972222225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9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4">
        <f t="shared" si="142"/>
        <v>42221.424328703702</v>
      </c>
      <c r="T1536" s="4">
        <f t="shared" si="143"/>
        <v>42251.424328703702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9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4">
        <f t="shared" si="142"/>
        <v>42484.579062500001</v>
      </c>
      <c r="T1537" s="4">
        <f t="shared" si="143"/>
        <v>42513.666666666672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9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4">
        <f t="shared" si="142"/>
        <v>42213.552199074074</v>
      </c>
      <c r="T1538" s="4">
        <f t="shared" si="143"/>
        <v>42243.552199074074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9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4">
        <f t="shared" ref="S1539:S1602" si="148">(J1539/86400)+25569+(-6/24)</f>
        <v>42552.065127314811</v>
      </c>
      <c r="T1539" s="4">
        <f t="shared" ref="T1539:T1602" si="149">(I1539/86400)+25569+(-6/24)</f>
        <v>42588.5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9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4">
        <f t="shared" si="148"/>
        <v>41981.532060185185</v>
      </c>
      <c r="T1540" s="4">
        <f t="shared" si="149"/>
        <v>42026.532060185185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9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4">
        <f t="shared" si="148"/>
        <v>42705.66920138889</v>
      </c>
      <c r="T1541" s="4">
        <f t="shared" si="149"/>
        <v>42738.66920138889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9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4">
        <f t="shared" si="148"/>
        <v>41938.75712962963</v>
      </c>
      <c r="T1542" s="4">
        <f t="shared" si="149"/>
        <v>41968.802083333328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9">
        <f t="shared" si="145"/>
        <v>3</v>
      </c>
      <c r="Q1543" t="str">
        <f t="shared" si="146"/>
        <v>photography</v>
      </c>
      <c r="R1543" t="str">
        <f t="shared" si="147"/>
        <v>nature</v>
      </c>
      <c r="S1543" s="4">
        <f t="shared" si="148"/>
        <v>41974.462245370371</v>
      </c>
      <c r="T1543" s="4">
        <f t="shared" si="149"/>
        <v>42004.462245370371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9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4">
        <f t="shared" si="148"/>
        <v>42170.746527777781</v>
      </c>
      <c r="T1544" s="4">
        <f t="shared" si="149"/>
        <v>42185.746527777781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9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4">
        <f t="shared" si="148"/>
        <v>41935.259652777779</v>
      </c>
      <c r="T1545" s="4">
        <f t="shared" si="149"/>
        <v>41965.301319444443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9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4">
        <f t="shared" si="148"/>
        <v>42052.801203703704</v>
      </c>
      <c r="T1546" s="4">
        <f t="shared" si="149"/>
        <v>42094.762499999997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9">
        <f t="shared" si="145"/>
        <v>1</v>
      </c>
      <c r="Q1547" t="str">
        <f t="shared" si="146"/>
        <v>photography</v>
      </c>
      <c r="R1547" t="str">
        <f t="shared" si="147"/>
        <v>nature</v>
      </c>
      <c r="S1547" s="4">
        <f t="shared" si="148"/>
        <v>42031.634652777779</v>
      </c>
      <c r="T1547" s="4">
        <f t="shared" si="149"/>
        <v>42065.636111111111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9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4">
        <f t="shared" si="148"/>
        <v>41838.962951388887</v>
      </c>
      <c r="T1548" s="4">
        <f t="shared" si="149"/>
        <v>41898.962951388887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4">
        <f t="shared" si="148"/>
        <v>42782.176875000005</v>
      </c>
      <c r="T1549" s="4">
        <f t="shared" si="149"/>
        <v>42789.176875000005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9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4">
        <f t="shared" si="148"/>
        <v>42286.63217592593</v>
      </c>
      <c r="T1550" s="4">
        <f t="shared" si="149"/>
        <v>42316.673842592594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9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4">
        <f t="shared" si="148"/>
        <v>42280.886099537034</v>
      </c>
      <c r="T1551" s="4">
        <f t="shared" si="149"/>
        <v>42310.927766203706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9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4">
        <f t="shared" si="148"/>
        <v>42472.199467592596</v>
      </c>
      <c r="T1552" s="4">
        <f t="shared" si="149"/>
        <v>42502.199467592596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9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4">
        <f t="shared" si="148"/>
        <v>42121.574525462958</v>
      </c>
      <c r="T1553" s="4">
        <f t="shared" si="149"/>
        <v>42151.574525462958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9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4">
        <f t="shared" si="148"/>
        <v>41892.438750000001</v>
      </c>
      <c r="T1554" s="4">
        <f t="shared" si="149"/>
        <v>41912.915972222225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9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4">
        <f t="shared" si="148"/>
        <v>42219.032951388886</v>
      </c>
      <c r="T1555" s="4">
        <f t="shared" si="149"/>
        <v>42249.032951388886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9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4">
        <f t="shared" si="148"/>
        <v>42188.002199074079</v>
      </c>
      <c r="T1556" s="4">
        <f t="shared" si="149"/>
        <v>42218.002199074079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9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4">
        <f t="shared" si="148"/>
        <v>42241.363796296297</v>
      </c>
      <c r="T1557" s="4">
        <f t="shared" si="149"/>
        <v>42264.458333333328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9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4">
        <f t="shared" si="148"/>
        <v>42524.903055555551</v>
      </c>
      <c r="T1558" s="4">
        <f t="shared" si="149"/>
        <v>42554.903055555551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4">
        <f t="shared" si="148"/>
        <v>41871.40315972222</v>
      </c>
      <c r="T1559" s="4">
        <f t="shared" si="149"/>
        <v>41902.40315972222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9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4">
        <f t="shared" si="148"/>
        <v>42185.147673611107</v>
      </c>
      <c r="T1560" s="4">
        <f t="shared" si="149"/>
        <v>42244.258333333331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9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4">
        <f t="shared" si="148"/>
        <v>42107.803229166668</v>
      </c>
      <c r="T1561" s="4">
        <f t="shared" si="149"/>
        <v>42122.803229166668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9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4">
        <f t="shared" si="148"/>
        <v>41935.770752314813</v>
      </c>
      <c r="T1562" s="4">
        <f t="shared" si="149"/>
        <v>41955.812418981484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9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4">
        <f t="shared" si="148"/>
        <v>41554.791701388887</v>
      </c>
      <c r="T1563" s="4">
        <f t="shared" si="149"/>
        <v>41584.833368055552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9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4">
        <f t="shared" si="148"/>
        <v>40079.316157407404</v>
      </c>
      <c r="T1564" s="4">
        <f t="shared" si="149"/>
        <v>40148.784722222219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9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4">
        <f t="shared" si="148"/>
        <v>41652.492488425924</v>
      </c>
      <c r="T1565" s="4">
        <f t="shared" si="149"/>
        <v>41712.450821759259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9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4">
        <f t="shared" si="148"/>
        <v>42121.117002314815</v>
      </c>
      <c r="T1566" s="4">
        <f t="shared" si="149"/>
        <v>42152.586805555555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9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4">
        <f t="shared" si="148"/>
        <v>40672.479872685188</v>
      </c>
      <c r="T1567" s="4">
        <f t="shared" si="149"/>
        <v>40702.479872685188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9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4">
        <f t="shared" si="148"/>
        <v>42549.666712962964</v>
      </c>
      <c r="T1568" s="4">
        <f t="shared" si="149"/>
        <v>42578.666666666672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4">
        <f t="shared" si="148"/>
        <v>41671.68686342593</v>
      </c>
      <c r="T1569" s="4">
        <f t="shared" si="149"/>
        <v>41686.75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9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4">
        <f t="shared" si="148"/>
        <v>41961.812326388885</v>
      </c>
      <c r="T1570" s="4">
        <f t="shared" si="149"/>
        <v>41996.812326388885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9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4">
        <f t="shared" si="148"/>
        <v>41389.429560185185</v>
      </c>
      <c r="T1571" s="4">
        <f t="shared" si="149"/>
        <v>41419.429560185185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9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4">
        <f t="shared" si="148"/>
        <v>42438.563449074078</v>
      </c>
      <c r="T1572" s="4">
        <f t="shared" si="149"/>
        <v>42468.521782407406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9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4">
        <f t="shared" si="148"/>
        <v>42144.519479166665</v>
      </c>
      <c r="T1573" s="4">
        <f t="shared" si="149"/>
        <v>42174.519479166665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9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4">
        <f t="shared" si="148"/>
        <v>42403.783090277779</v>
      </c>
      <c r="T1574" s="4">
        <f t="shared" si="149"/>
        <v>42428.749305555553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9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4">
        <f t="shared" si="148"/>
        <v>42785.750023148154</v>
      </c>
      <c r="T1575" s="4">
        <f t="shared" si="149"/>
        <v>42825.915972222225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9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4">
        <f t="shared" si="148"/>
        <v>42017.677418981482</v>
      </c>
      <c r="T1576" s="4">
        <f t="shared" si="149"/>
        <v>42052.677418981482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9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4">
        <f t="shared" si="148"/>
        <v>41799.274259259255</v>
      </c>
      <c r="T1577" s="4">
        <f t="shared" si="149"/>
        <v>41829.274259259255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9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4">
        <f t="shared" si="148"/>
        <v>42140.629259259258</v>
      </c>
      <c r="T1578" s="4">
        <f t="shared" si="149"/>
        <v>42185.629259259258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4">
        <f t="shared" si="148"/>
        <v>41054.597777777773</v>
      </c>
      <c r="T1579" s="4">
        <f t="shared" si="149"/>
        <v>41114.597777777773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9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4">
        <f t="shared" si="148"/>
        <v>40398.815868055557</v>
      </c>
      <c r="T1580" s="4">
        <f t="shared" si="149"/>
        <v>40422.833333333336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9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4">
        <f t="shared" si="148"/>
        <v>41481.746423611112</v>
      </c>
      <c r="T1581" s="4">
        <f t="shared" si="149"/>
        <v>41514.746423611112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9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4">
        <f t="shared" si="148"/>
        <v>40989.800069444442</v>
      </c>
      <c r="T1582" s="4">
        <f t="shared" si="149"/>
        <v>41049.800069444442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9">
        <f t="shared" si="145"/>
        <v>5</v>
      </c>
      <c r="Q1583" t="str">
        <f t="shared" si="146"/>
        <v>photography</v>
      </c>
      <c r="R1583" t="str">
        <f t="shared" si="147"/>
        <v>places</v>
      </c>
      <c r="S1583" s="4">
        <f t="shared" si="148"/>
        <v>42325.198958333334</v>
      </c>
      <c r="T1583" s="4">
        <f t="shared" si="149"/>
        <v>42357.198958333334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9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4">
        <f t="shared" si="148"/>
        <v>42246.539965277778</v>
      </c>
      <c r="T1584" s="4">
        <f t="shared" si="149"/>
        <v>42303.638888888891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9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4">
        <f t="shared" si="148"/>
        <v>41877.654988425929</v>
      </c>
      <c r="T1585" s="4">
        <f t="shared" si="149"/>
        <v>41907.654988425929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9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4">
        <f t="shared" si="148"/>
        <v>41779.399317129632</v>
      </c>
      <c r="T1586" s="4">
        <f t="shared" si="149"/>
        <v>41789.399317129632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9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4">
        <f t="shared" si="148"/>
        <v>42707.645462962959</v>
      </c>
      <c r="T1587" s="4">
        <f t="shared" si="149"/>
        <v>42729.208333333328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9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4">
        <f t="shared" si="148"/>
        <v>42068.854421296295</v>
      </c>
      <c r="T1588" s="4">
        <f t="shared" si="149"/>
        <v>42098.812754629631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4">
        <f t="shared" si="148"/>
        <v>41956.700983796298</v>
      </c>
      <c r="T1589" s="4">
        <f t="shared" si="149"/>
        <v>41986.700983796298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9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4">
        <f t="shared" si="148"/>
        <v>42004.99998842593</v>
      </c>
      <c r="T1590" s="4">
        <f t="shared" si="149"/>
        <v>42035.591666666667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9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4">
        <f t="shared" si="148"/>
        <v>42256.734791666662</v>
      </c>
      <c r="T1591" s="4">
        <f t="shared" si="149"/>
        <v>42286.734791666662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9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4">
        <f t="shared" si="148"/>
        <v>42240.607222222221</v>
      </c>
      <c r="T1592" s="4">
        <f t="shared" si="149"/>
        <v>42270.607222222221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9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4">
        <f t="shared" si="148"/>
        <v>42433.476168981477</v>
      </c>
      <c r="T1593" s="4">
        <f t="shared" si="149"/>
        <v>42463.43450231482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9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4">
        <f t="shared" si="148"/>
        <v>42045.822743055556</v>
      </c>
      <c r="T1594" s="4">
        <f t="shared" si="149"/>
        <v>42090.781076388885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9">
        <f t="shared" si="145"/>
        <v>1</v>
      </c>
      <c r="Q1595" t="str">
        <f t="shared" si="146"/>
        <v>photography</v>
      </c>
      <c r="R1595" t="str">
        <f t="shared" si="147"/>
        <v>places</v>
      </c>
      <c r="S1595" s="4">
        <f t="shared" si="148"/>
        <v>42033.595543981486</v>
      </c>
      <c r="T1595" s="4">
        <f t="shared" si="149"/>
        <v>42063.595543981486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9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4">
        <f t="shared" si="148"/>
        <v>42445.462754629625</v>
      </c>
      <c r="T1596" s="4">
        <f t="shared" si="149"/>
        <v>42505.431250000001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9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4">
        <f t="shared" si="148"/>
        <v>41779.800092592595</v>
      </c>
      <c r="T1597" s="4">
        <f t="shared" si="149"/>
        <v>41808.592361111107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9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4">
        <f t="shared" si="148"/>
        <v>41941.180196759262</v>
      </c>
      <c r="T1598" s="4">
        <f t="shared" si="149"/>
        <v>41986.221863425926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4">
        <f t="shared" si="148"/>
        <v>42603.104131944448</v>
      </c>
      <c r="T1599" s="4">
        <f t="shared" si="149"/>
        <v>42633.104131944448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9">
        <f t="shared" si="145"/>
        <v>1</v>
      </c>
      <c r="Q1600" t="str">
        <f t="shared" si="146"/>
        <v>photography</v>
      </c>
      <c r="R1600" t="str">
        <f t="shared" si="147"/>
        <v>places</v>
      </c>
      <c r="S1600" s="4">
        <f t="shared" si="148"/>
        <v>42151.417337962965</v>
      </c>
      <c r="T1600" s="4">
        <f t="shared" si="149"/>
        <v>42211.417337962965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9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4">
        <f t="shared" si="148"/>
        <v>42438.28907407407</v>
      </c>
      <c r="T1601" s="4">
        <f t="shared" si="149"/>
        <v>42468.247407407413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9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4">
        <f t="shared" si="148"/>
        <v>41790.807314814811</v>
      </c>
      <c r="T1602" s="4">
        <f t="shared" si="149"/>
        <v>41834.96597222222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9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4">
        <f t="shared" ref="S1603:S1666" si="154">(J1603/86400)+25569+(-6/24)</f>
        <v>40637.842974537038</v>
      </c>
      <c r="T1603" s="4">
        <f t="shared" ref="T1603:T1666" si="155">(I1603/86400)+25569+(-6/24)</f>
        <v>40667.842974537038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9">
        <f t="shared" si="151"/>
        <v>46.953125</v>
      </c>
      <c r="Q1604" t="str">
        <f t="shared" si="152"/>
        <v>music</v>
      </c>
      <c r="R1604" t="str">
        <f t="shared" si="153"/>
        <v>rock</v>
      </c>
      <c r="S1604" s="4">
        <f t="shared" si="154"/>
        <v>40788.047650462962</v>
      </c>
      <c r="T1604" s="4">
        <f t="shared" si="155"/>
        <v>40830.708333333336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9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4">
        <f t="shared" si="154"/>
        <v>40875.919664351852</v>
      </c>
      <c r="T1605" s="4">
        <f t="shared" si="155"/>
        <v>40935.919664351852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9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4">
        <f t="shared" si="154"/>
        <v>40945.595312500001</v>
      </c>
      <c r="T1606" s="4">
        <f t="shared" si="155"/>
        <v>40985.553645833337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9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4">
        <f t="shared" si="154"/>
        <v>40746.762881944444</v>
      </c>
      <c r="T1607" s="4">
        <f t="shared" si="155"/>
        <v>40756.041666666664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9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4">
        <f t="shared" si="154"/>
        <v>40535.861550925925</v>
      </c>
      <c r="T1608" s="4">
        <f t="shared" si="155"/>
        <v>40625.819884259261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4">
        <f t="shared" si="154"/>
        <v>41053.55846064815</v>
      </c>
      <c r="T1609" s="4">
        <f t="shared" si="155"/>
        <v>41074.55846064815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9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4">
        <f t="shared" si="154"/>
        <v>41607.58085648148</v>
      </c>
      <c r="T1610" s="4">
        <f t="shared" si="155"/>
        <v>41639.976388888885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9">
        <f t="shared" si="151"/>
        <v>443.75</v>
      </c>
      <c r="Q1611" t="str">
        <f t="shared" si="152"/>
        <v>music</v>
      </c>
      <c r="R1611" t="str">
        <f t="shared" si="153"/>
        <v>rock</v>
      </c>
      <c r="S1611" s="4">
        <f t="shared" si="154"/>
        <v>40795.751261574071</v>
      </c>
      <c r="T1611" s="4">
        <f t="shared" si="155"/>
        <v>40849.083333333336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9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4">
        <f t="shared" si="154"/>
        <v>41228.674884259257</v>
      </c>
      <c r="T1612" s="4">
        <f t="shared" si="155"/>
        <v>41258.674884259257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9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4">
        <f t="shared" si="154"/>
        <v>41408.75037037037</v>
      </c>
      <c r="T1613" s="4">
        <f t="shared" si="155"/>
        <v>41429.75037037037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9">
        <f t="shared" si="151"/>
        <v>50</v>
      </c>
      <c r="Q1614" t="str">
        <f t="shared" si="152"/>
        <v>music</v>
      </c>
      <c r="R1614" t="str">
        <f t="shared" si="153"/>
        <v>rock</v>
      </c>
      <c r="S1614" s="4">
        <f t="shared" si="154"/>
        <v>41246.624814814815</v>
      </c>
      <c r="T1614" s="4">
        <f t="shared" si="155"/>
        <v>41276.624814814815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9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4">
        <f t="shared" si="154"/>
        <v>41081.819467592592</v>
      </c>
      <c r="T1615" s="4">
        <f t="shared" si="155"/>
        <v>41111.819467592592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9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4">
        <f t="shared" si="154"/>
        <v>41794.731122685189</v>
      </c>
      <c r="T1616" s="4">
        <f t="shared" si="155"/>
        <v>41854.458333333336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9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4">
        <f t="shared" si="154"/>
        <v>40844.800879629627</v>
      </c>
      <c r="T1617" s="4">
        <f t="shared" si="155"/>
        <v>40889.842546296299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9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4">
        <f t="shared" si="154"/>
        <v>41194.465520833335</v>
      </c>
      <c r="T1618" s="4">
        <f t="shared" si="155"/>
        <v>41235.666666666664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4">
        <f t="shared" si="154"/>
        <v>41546.414212962962</v>
      </c>
      <c r="T1619" s="4">
        <f t="shared" si="155"/>
        <v>41579.541666666664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9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4">
        <f t="shared" si="154"/>
        <v>41301.404340277775</v>
      </c>
      <c r="T1620" s="4">
        <f t="shared" si="155"/>
        <v>41341.404340277775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9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4">
        <f t="shared" si="154"/>
        <v>41875.936180555553</v>
      </c>
      <c r="T1621" s="4">
        <f t="shared" si="155"/>
        <v>41896.936180555553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9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4">
        <f t="shared" si="154"/>
        <v>41321.089583333334</v>
      </c>
      <c r="T1622" s="4">
        <f t="shared" si="155"/>
        <v>41328.089583333334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9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4">
        <f t="shared" si="154"/>
        <v>41003.35665509259</v>
      </c>
      <c r="T1623" s="4">
        <f t="shared" si="155"/>
        <v>41056.915972222225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9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4">
        <f t="shared" si="154"/>
        <v>41950.044837962967</v>
      </c>
      <c r="T1624" s="4">
        <f t="shared" si="155"/>
        <v>41990.082638888889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9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4">
        <f t="shared" si="154"/>
        <v>41453.438530092593</v>
      </c>
      <c r="T1625" s="4">
        <f t="shared" si="155"/>
        <v>41513.438530092593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9">
        <f t="shared" si="151"/>
        <v>47.2</v>
      </c>
      <c r="Q1626" t="str">
        <f t="shared" si="152"/>
        <v>music</v>
      </c>
      <c r="R1626" t="str">
        <f t="shared" si="153"/>
        <v>rock</v>
      </c>
      <c r="S1626" s="4">
        <f t="shared" si="154"/>
        <v>41243.117303240739</v>
      </c>
      <c r="T1626" s="4">
        <f t="shared" si="155"/>
        <v>41283.117303240739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9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4">
        <f t="shared" si="154"/>
        <v>41135.449687500004</v>
      </c>
      <c r="T1627" s="4">
        <f t="shared" si="155"/>
        <v>41163.449687500004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9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4">
        <f t="shared" si="154"/>
        <v>41579.597997685181</v>
      </c>
      <c r="T1628" s="4">
        <f t="shared" si="155"/>
        <v>41609.639664351853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4">
        <f t="shared" si="154"/>
        <v>41205.457048611112</v>
      </c>
      <c r="T1629" s="4">
        <f t="shared" si="155"/>
        <v>41238.957638888889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9">
        <f t="shared" si="151"/>
        <v>45.875</v>
      </c>
      <c r="Q1630" t="str">
        <f t="shared" si="152"/>
        <v>music</v>
      </c>
      <c r="R1630" t="str">
        <f t="shared" si="153"/>
        <v>rock</v>
      </c>
      <c r="S1630" s="4">
        <f t="shared" si="154"/>
        <v>41774.487060185187</v>
      </c>
      <c r="T1630" s="4">
        <f t="shared" si="155"/>
        <v>41807.487060185187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9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4">
        <f t="shared" si="154"/>
        <v>41645.617280092592</v>
      </c>
      <c r="T1631" s="4">
        <f t="shared" si="155"/>
        <v>41690.617280092592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9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4">
        <f t="shared" si="154"/>
        <v>40939.587673611109</v>
      </c>
      <c r="T1632" s="4">
        <f t="shared" si="155"/>
        <v>40970.040972222225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9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4">
        <f t="shared" si="154"/>
        <v>41164.609502314815</v>
      </c>
      <c r="T1633" s="4">
        <f t="shared" si="155"/>
        <v>41194.609502314815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9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4">
        <f t="shared" si="154"/>
        <v>40750.090902777782</v>
      </c>
      <c r="T1634" s="4">
        <f t="shared" si="155"/>
        <v>40810.090902777782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9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4">
        <f t="shared" si="154"/>
        <v>40896.633750000001</v>
      </c>
      <c r="T1635" s="4">
        <f t="shared" si="155"/>
        <v>40923.958333333336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9">
        <f t="shared" si="151"/>
        <v>62.8125</v>
      </c>
      <c r="Q1636" t="str">
        <f t="shared" si="152"/>
        <v>music</v>
      </c>
      <c r="R1636" t="str">
        <f t="shared" si="153"/>
        <v>rock</v>
      </c>
      <c r="S1636" s="4">
        <f t="shared" si="154"/>
        <v>40657.939826388887</v>
      </c>
      <c r="T1636" s="4">
        <f t="shared" si="155"/>
        <v>40695.999305555553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9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4">
        <f t="shared" si="154"/>
        <v>42502.618761574078</v>
      </c>
      <c r="T1637" s="4">
        <f t="shared" si="155"/>
        <v>42562.618761574078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9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4">
        <f t="shared" si="154"/>
        <v>40662.83666666667</v>
      </c>
      <c r="T1638" s="4">
        <f t="shared" si="155"/>
        <v>40705.916666666664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9">
        <f t="shared" si="151"/>
        <v>34.6</v>
      </c>
      <c r="Q1639" t="str">
        <f t="shared" si="152"/>
        <v>music</v>
      </c>
      <c r="R1639" t="str">
        <f t="shared" si="153"/>
        <v>rock</v>
      </c>
      <c r="S1639" s="4">
        <f t="shared" si="154"/>
        <v>40122.501620370371</v>
      </c>
      <c r="T1639" s="4">
        <f t="shared" si="155"/>
        <v>40178.735416666663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9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4">
        <f t="shared" si="154"/>
        <v>41288.43712962963</v>
      </c>
      <c r="T1640" s="4">
        <f t="shared" si="155"/>
        <v>41333.642361111109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9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4">
        <f t="shared" si="154"/>
        <v>40941.402372685188</v>
      </c>
      <c r="T1641" s="4">
        <f t="shared" si="155"/>
        <v>40971.402372685188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9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4">
        <f t="shared" si="154"/>
        <v>40378.98096064815</v>
      </c>
      <c r="T1642" s="4">
        <f t="shared" si="155"/>
        <v>40392.832638888889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9">
        <f t="shared" si="151"/>
        <v>97.5</v>
      </c>
      <c r="Q1643" t="str">
        <f t="shared" si="152"/>
        <v>music</v>
      </c>
      <c r="R1643" t="str">
        <f t="shared" si="153"/>
        <v>pop</v>
      </c>
      <c r="S1643" s="4">
        <f t="shared" si="154"/>
        <v>41962.346574074079</v>
      </c>
      <c r="T1643" s="4">
        <f t="shared" si="155"/>
        <v>41992.346574074079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9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4">
        <f t="shared" si="154"/>
        <v>40687.774618055555</v>
      </c>
      <c r="T1644" s="4">
        <f t="shared" si="155"/>
        <v>40707.774618055555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9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4">
        <f t="shared" si="154"/>
        <v>41146.574212962965</v>
      </c>
      <c r="T1645" s="4">
        <f t="shared" si="155"/>
        <v>41176.574212962965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9">
        <f t="shared" si="151"/>
        <v>85.546875</v>
      </c>
      <c r="Q1646" t="str">
        <f t="shared" si="152"/>
        <v>music</v>
      </c>
      <c r="R1646" t="str">
        <f t="shared" si="153"/>
        <v>pop</v>
      </c>
      <c r="S1646" s="4">
        <f t="shared" si="154"/>
        <v>41174.80972222222</v>
      </c>
      <c r="T1646" s="4">
        <f t="shared" si="155"/>
        <v>41234.851388888885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9">
        <f t="shared" si="151"/>
        <v>554</v>
      </c>
      <c r="Q1647" t="str">
        <f t="shared" si="152"/>
        <v>music</v>
      </c>
      <c r="R1647" t="str">
        <f t="shared" si="153"/>
        <v>pop</v>
      </c>
      <c r="S1647" s="4">
        <f t="shared" si="154"/>
        <v>41521.367361111115</v>
      </c>
      <c r="T1647" s="4">
        <f t="shared" si="155"/>
        <v>41535.367361111115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9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4">
        <f t="shared" si="154"/>
        <v>41833.200266203705</v>
      </c>
      <c r="T1648" s="4">
        <f t="shared" si="155"/>
        <v>41865.507638888885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4">
        <f t="shared" si="154"/>
        <v>41039.159456018519</v>
      </c>
      <c r="T1649" s="4">
        <f t="shared" si="155"/>
        <v>41069.159456018519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9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4">
        <f t="shared" si="154"/>
        <v>40592.454652777778</v>
      </c>
      <c r="T1650" s="4">
        <f t="shared" si="155"/>
        <v>40622.412986111114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9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4">
        <f t="shared" si="154"/>
        <v>41737.434664351851</v>
      </c>
      <c r="T1651" s="4">
        <f t="shared" si="155"/>
        <v>41782.434664351851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9">
        <f t="shared" si="151"/>
        <v>88.46875</v>
      </c>
      <c r="Q1652" t="str">
        <f t="shared" si="152"/>
        <v>music</v>
      </c>
      <c r="R1652" t="str">
        <f t="shared" si="153"/>
        <v>pop</v>
      </c>
      <c r="S1652" s="4">
        <f t="shared" si="154"/>
        <v>41526.185613425929</v>
      </c>
      <c r="T1652" s="4">
        <f t="shared" si="155"/>
        <v>41556.185613425929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9">
        <f t="shared" si="151"/>
        <v>100.75</v>
      </c>
      <c r="Q1653" t="str">
        <f t="shared" si="152"/>
        <v>music</v>
      </c>
      <c r="R1653" t="str">
        <f t="shared" si="153"/>
        <v>pop</v>
      </c>
      <c r="S1653" s="4">
        <f t="shared" si="154"/>
        <v>40625.650694444441</v>
      </c>
      <c r="T1653" s="4">
        <f t="shared" si="155"/>
        <v>40659.040972222225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9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4">
        <f t="shared" si="154"/>
        <v>41572.242974537039</v>
      </c>
      <c r="T1654" s="4">
        <f t="shared" si="155"/>
        <v>41602.284641203703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9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4">
        <f t="shared" si="154"/>
        <v>40626.584444444445</v>
      </c>
      <c r="T1655" s="4">
        <f t="shared" si="155"/>
        <v>40657.584444444445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9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4">
        <f t="shared" si="154"/>
        <v>40987.640740740739</v>
      </c>
      <c r="T1656" s="4">
        <f t="shared" si="155"/>
        <v>41017.640740740739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9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4">
        <f t="shared" si="154"/>
        <v>40974.541898148149</v>
      </c>
      <c r="T1657" s="4">
        <f t="shared" si="155"/>
        <v>41004.500231481477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9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4">
        <f t="shared" si="154"/>
        <v>41226.678842592592</v>
      </c>
      <c r="T1658" s="4">
        <f t="shared" si="155"/>
        <v>41256.678842592592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4">
        <f t="shared" si="154"/>
        <v>41023.532037037039</v>
      </c>
      <c r="T1659" s="4">
        <f t="shared" si="155"/>
        <v>41053.532037037039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9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4">
        <f t="shared" si="154"/>
        <v>41222.97184027778</v>
      </c>
      <c r="T1660" s="4">
        <f t="shared" si="155"/>
        <v>41261.347222222219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9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4">
        <f t="shared" si="154"/>
        <v>41596.663437499999</v>
      </c>
      <c r="T1661" s="4">
        <f t="shared" si="155"/>
        <v>41625.25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9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4">
        <f t="shared" si="154"/>
        <v>42459.443865740745</v>
      </c>
      <c r="T1662" s="4">
        <f t="shared" si="155"/>
        <v>42490.665972222225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9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4">
        <f t="shared" si="154"/>
        <v>42343.748043981483</v>
      </c>
      <c r="T1663" s="4">
        <f t="shared" si="155"/>
        <v>42386.625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9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4">
        <f t="shared" si="154"/>
        <v>40847.948333333334</v>
      </c>
      <c r="T1664" s="4">
        <f t="shared" si="155"/>
        <v>40907.99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9">
        <f t="shared" si="151"/>
        <v>33.75</v>
      </c>
      <c r="Q1665" t="str">
        <f t="shared" si="152"/>
        <v>music</v>
      </c>
      <c r="R1665" t="str">
        <f t="shared" si="153"/>
        <v>pop</v>
      </c>
      <c r="S1665" s="4">
        <f t="shared" si="154"/>
        <v>42005.77207175926</v>
      </c>
      <c r="T1665" s="4">
        <f t="shared" si="155"/>
        <v>42035.77207175926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9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4">
        <f t="shared" si="154"/>
        <v>40939.511782407411</v>
      </c>
      <c r="T1666" s="4">
        <f t="shared" si="155"/>
        <v>40983.915972222225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9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4">
        <f t="shared" ref="S1667:S1730" si="160">(J1667/86400)+25569+(-6/24)</f>
        <v>40564.399456018517</v>
      </c>
      <c r="T1667" s="4">
        <f t="shared" ref="T1667:T1730" si="161">(I1667/86400)+25569+(-6/24)</f>
        <v>40595.875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9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4">
        <f t="shared" si="160"/>
        <v>41331.003159722226</v>
      </c>
      <c r="T1668" s="4">
        <f t="shared" si="161"/>
        <v>41360.961493055554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4">
        <f t="shared" si="160"/>
        <v>41681.8205787037</v>
      </c>
      <c r="T1669" s="4">
        <f t="shared" si="161"/>
        <v>41709.040972222225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9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4">
        <f t="shared" si="160"/>
        <v>40844.899756944447</v>
      </c>
      <c r="T1670" s="4">
        <f t="shared" si="161"/>
        <v>40874.941423611112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9">
        <f t="shared" si="157"/>
        <v>53.75</v>
      </c>
      <c r="Q1671" t="str">
        <f t="shared" si="158"/>
        <v>music</v>
      </c>
      <c r="R1671" t="str">
        <f t="shared" si="159"/>
        <v>pop</v>
      </c>
      <c r="S1671" s="4">
        <f t="shared" si="160"/>
        <v>42461.635138888887</v>
      </c>
      <c r="T1671" s="4">
        <f t="shared" si="161"/>
        <v>42521.635138888887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9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4">
        <f t="shared" si="160"/>
        <v>40313.680543981478</v>
      </c>
      <c r="T1672" s="4">
        <f t="shared" si="161"/>
        <v>40363.916666666664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9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4">
        <f t="shared" si="160"/>
        <v>42553.29414351852</v>
      </c>
      <c r="T1673" s="4">
        <f t="shared" si="161"/>
        <v>42583.29414351852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9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4">
        <f t="shared" si="160"/>
        <v>41034.406597222223</v>
      </c>
      <c r="T1674" s="4">
        <f t="shared" si="161"/>
        <v>41064.406597222223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9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4">
        <f t="shared" si="160"/>
        <v>42039.628379629634</v>
      </c>
      <c r="T1675" s="4">
        <f t="shared" si="161"/>
        <v>42069.628379629634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9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4">
        <f t="shared" si="160"/>
        <v>42569.355393518519</v>
      </c>
      <c r="T1676" s="4">
        <f t="shared" si="161"/>
        <v>42600.040972222225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9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4">
        <f t="shared" si="160"/>
        <v>40802.483101851853</v>
      </c>
      <c r="T1677" s="4">
        <f t="shared" si="161"/>
        <v>40832.668749999997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9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4">
        <f t="shared" si="160"/>
        <v>40973.476238425923</v>
      </c>
      <c r="T1678" s="4">
        <f t="shared" si="161"/>
        <v>41019.915972222225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4">
        <f t="shared" si="160"/>
        <v>42416.157129629632</v>
      </c>
      <c r="T1679" s="4">
        <f t="shared" si="161"/>
        <v>42475.999305555553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9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4">
        <f t="shared" si="160"/>
        <v>41662.604988425926</v>
      </c>
      <c r="T1680" s="4">
        <f t="shared" si="161"/>
        <v>41676.604988425926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9">
        <f t="shared" si="157"/>
        <v>62.5</v>
      </c>
      <c r="Q1681" t="str">
        <f t="shared" si="158"/>
        <v>music</v>
      </c>
      <c r="R1681" t="str">
        <f t="shared" si="159"/>
        <v>pop</v>
      </c>
      <c r="S1681" s="4">
        <f t="shared" si="160"/>
        <v>40722.818807870368</v>
      </c>
      <c r="T1681" s="4">
        <f t="shared" si="161"/>
        <v>40745.818807870368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9">
        <f t="shared" si="157"/>
        <v>47</v>
      </c>
      <c r="Q1682" t="str">
        <f t="shared" si="158"/>
        <v>music</v>
      </c>
      <c r="R1682" t="str">
        <f t="shared" si="159"/>
        <v>pop</v>
      </c>
      <c r="S1682" s="4">
        <f t="shared" si="160"/>
        <v>41802.507719907408</v>
      </c>
      <c r="T1682" s="4">
        <f t="shared" si="161"/>
        <v>41832.507719907408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9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4">
        <f t="shared" si="160"/>
        <v>42773.871342592596</v>
      </c>
      <c r="T1683" s="4">
        <f t="shared" si="161"/>
        <v>42822.833333333328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9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4">
        <f t="shared" si="160"/>
        <v>42778.96365740741</v>
      </c>
      <c r="T1684" s="4">
        <f t="shared" si="161"/>
        <v>42838.921990740739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9">
        <f t="shared" si="157"/>
        <v>76</v>
      </c>
      <c r="Q1685" t="str">
        <f t="shared" si="158"/>
        <v>music</v>
      </c>
      <c r="R1685" t="str">
        <f t="shared" si="159"/>
        <v>faith</v>
      </c>
      <c r="S1685" s="4">
        <f t="shared" si="160"/>
        <v>42808.531689814816</v>
      </c>
      <c r="T1685" s="4">
        <f t="shared" si="161"/>
        <v>42832.531689814816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9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4">
        <f t="shared" si="160"/>
        <v>42783.565289351856</v>
      </c>
      <c r="T1686" s="4">
        <f t="shared" si="161"/>
        <v>42811.523622685185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9">
        <f t="shared" si="157"/>
        <v>24</v>
      </c>
      <c r="Q1687" t="str">
        <f t="shared" si="158"/>
        <v>music</v>
      </c>
      <c r="R1687" t="str">
        <f t="shared" si="159"/>
        <v>faith</v>
      </c>
      <c r="S1687" s="4">
        <f t="shared" si="160"/>
        <v>42788.0002662037</v>
      </c>
      <c r="T1687" s="4">
        <f t="shared" si="161"/>
        <v>42817.958599537036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9">
        <f t="shared" si="157"/>
        <v>18</v>
      </c>
      <c r="Q1688" t="str">
        <f t="shared" si="158"/>
        <v>music</v>
      </c>
      <c r="R1688" t="str">
        <f t="shared" si="159"/>
        <v>faith</v>
      </c>
      <c r="S1688" s="4">
        <f t="shared" si="160"/>
        <v>42792.593969907408</v>
      </c>
      <c r="T1688" s="4">
        <f t="shared" si="161"/>
        <v>42852.552303240736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4">
        <f t="shared" si="160"/>
        <v>42801.796817129631</v>
      </c>
      <c r="T1689" s="4">
        <f t="shared" si="161"/>
        <v>42835.59375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9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4">
        <f t="shared" si="160"/>
        <v>42804.284652777773</v>
      </c>
      <c r="T1690" s="4">
        <f t="shared" si="161"/>
        <v>42834.242986111116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9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4">
        <f t="shared" si="160"/>
        <v>42780.692476851851</v>
      </c>
      <c r="T1691" s="4">
        <f t="shared" si="161"/>
        <v>42810.650810185187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9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4">
        <f t="shared" si="160"/>
        <v>42801.18104166667</v>
      </c>
      <c r="T1692" s="4">
        <f t="shared" si="161"/>
        <v>42831.139374999999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9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4">
        <f t="shared" si="160"/>
        <v>42795.451481481483</v>
      </c>
      <c r="T1693" s="4">
        <f t="shared" si="161"/>
        <v>42827.791666666672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9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4">
        <f t="shared" si="160"/>
        <v>42787.901238425926</v>
      </c>
      <c r="T1694" s="4">
        <f t="shared" si="161"/>
        <v>42820.749305555553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9">
        <f t="shared" si="157"/>
        <v>35</v>
      </c>
      <c r="Q1695" t="str">
        <f t="shared" si="158"/>
        <v>music</v>
      </c>
      <c r="R1695" t="str">
        <f t="shared" si="159"/>
        <v>faith</v>
      </c>
      <c r="S1695" s="4">
        <f t="shared" si="160"/>
        <v>42803.670277777783</v>
      </c>
      <c r="T1695" s="4">
        <f t="shared" si="161"/>
        <v>42834.583333333328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9">
        <f t="shared" si="157"/>
        <v>5</v>
      </c>
      <c r="Q1696" t="str">
        <f t="shared" si="158"/>
        <v>music</v>
      </c>
      <c r="R1696" t="str">
        <f t="shared" si="159"/>
        <v>faith</v>
      </c>
      <c r="S1696" s="4">
        <f t="shared" si="160"/>
        <v>42791.419837962967</v>
      </c>
      <c r="T1696" s="4">
        <f t="shared" si="161"/>
        <v>42820.941666666666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9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4">
        <f t="shared" si="160"/>
        <v>42800.781412037039</v>
      </c>
      <c r="T1697" s="4">
        <f t="shared" si="161"/>
        <v>42834.791666666672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9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4">
        <f t="shared" si="160"/>
        <v>42795.819571759261</v>
      </c>
      <c r="T1698" s="4">
        <f t="shared" si="161"/>
        <v>42825.777905092589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4">
        <f t="shared" si="160"/>
        <v>42804.782962962963</v>
      </c>
      <c r="T1699" s="4">
        <f t="shared" si="161"/>
        <v>42834.741296296299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9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4">
        <f t="shared" si="160"/>
        <v>42795.957870370374</v>
      </c>
      <c r="T1700" s="4">
        <f t="shared" si="161"/>
        <v>42819.897916666669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9">
        <f t="shared" si="157"/>
        <v>54</v>
      </c>
      <c r="Q1701" t="str">
        <f t="shared" si="158"/>
        <v>music</v>
      </c>
      <c r="R1701" t="str">
        <f t="shared" si="159"/>
        <v>faith</v>
      </c>
      <c r="S1701" s="4">
        <f t="shared" si="160"/>
        <v>42806.613946759258</v>
      </c>
      <c r="T1701" s="4">
        <f t="shared" si="161"/>
        <v>42836.613946759258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9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4">
        <f t="shared" si="160"/>
        <v>42795.821643518517</v>
      </c>
      <c r="T1702" s="4">
        <f t="shared" si="161"/>
        <v>42825.916666666672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9">
        <f t="shared" si="157"/>
        <v>5</v>
      </c>
      <c r="Q1703" t="str">
        <f t="shared" si="158"/>
        <v>music</v>
      </c>
      <c r="R1703" t="str">
        <f t="shared" si="159"/>
        <v>faith</v>
      </c>
      <c r="S1703" s="4">
        <f t="shared" si="160"/>
        <v>41989.414409722223</v>
      </c>
      <c r="T1703" s="4">
        <f t="shared" si="161"/>
        <v>42019.414409722223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9">
        <f t="shared" si="157"/>
        <v>1</v>
      </c>
      <c r="Q1704" t="str">
        <f t="shared" si="158"/>
        <v>music</v>
      </c>
      <c r="R1704" t="str">
        <f t="shared" si="159"/>
        <v>faith</v>
      </c>
      <c r="S1704" s="4">
        <f t="shared" si="160"/>
        <v>42063.619791666672</v>
      </c>
      <c r="T1704" s="4">
        <f t="shared" si="161"/>
        <v>42093.578125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9">
        <f t="shared" si="157"/>
        <v>25.5</v>
      </c>
      <c r="Q1705" t="str">
        <f t="shared" si="158"/>
        <v>music</v>
      </c>
      <c r="R1705" t="str">
        <f t="shared" si="159"/>
        <v>faith</v>
      </c>
      <c r="S1705" s="4">
        <f t="shared" si="160"/>
        <v>42187.031678240739</v>
      </c>
      <c r="T1705" s="4">
        <f t="shared" si="161"/>
        <v>42247.031678240739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9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4">
        <f t="shared" si="160"/>
        <v>42020.889733796299</v>
      </c>
      <c r="T1706" s="4">
        <f t="shared" si="161"/>
        <v>42050.889733796299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9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4">
        <f t="shared" si="160"/>
        <v>42244.766736111109</v>
      </c>
      <c r="T1707" s="4">
        <f t="shared" si="161"/>
        <v>42256.416666666672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9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4">
        <f t="shared" si="160"/>
        <v>42179.056388888886</v>
      </c>
      <c r="T1708" s="4">
        <f t="shared" si="161"/>
        <v>42239.056388888886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4">
        <f t="shared" si="160"/>
        <v>42427.471006944441</v>
      </c>
      <c r="T1709" s="4">
        <f t="shared" si="161"/>
        <v>42457.429340277777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9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4">
        <f t="shared" si="160"/>
        <v>42451.616967592592</v>
      </c>
      <c r="T1710" s="4">
        <f t="shared" si="161"/>
        <v>42491.616967592592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9">
        <f t="shared" si="157"/>
        <v>21.25</v>
      </c>
      <c r="Q1711" t="str">
        <f t="shared" si="158"/>
        <v>music</v>
      </c>
      <c r="R1711" t="str">
        <f t="shared" si="159"/>
        <v>faith</v>
      </c>
      <c r="S1711" s="4">
        <f t="shared" si="160"/>
        <v>41841.313819444447</v>
      </c>
      <c r="T1711" s="4">
        <f t="shared" si="161"/>
        <v>41882.568749999999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9">
        <f t="shared" si="157"/>
        <v>34</v>
      </c>
      <c r="Q1712" t="str">
        <f t="shared" si="158"/>
        <v>music</v>
      </c>
      <c r="R1712" t="str">
        <f t="shared" si="159"/>
        <v>faith</v>
      </c>
      <c r="S1712" s="4">
        <f t="shared" si="160"/>
        <v>42341.341296296298</v>
      </c>
      <c r="T1712" s="4">
        <f t="shared" si="161"/>
        <v>42387.291666666672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9">
        <f t="shared" si="157"/>
        <v>525</v>
      </c>
      <c r="Q1713" t="str">
        <f t="shared" si="158"/>
        <v>music</v>
      </c>
      <c r="R1713" t="str">
        <f t="shared" si="159"/>
        <v>faith</v>
      </c>
      <c r="S1713" s="4">
        <f t="shared" si="160"/>
        <v>41852.396226851852</v>
      </c>
      <c r="T1713" s="4">
        <f t="shared" si="161"/>
        <v>41883.396226851852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9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4">
        <f t="shared" si="160"/>
        <v>42125.663807870369</v>
      </c>
      <c r="T1714" s="4">
        <f t="shared" si="161"/>
        <v>42185.663807870369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9">
        <f t="shared" si="157"/>
        <v>50</v>
      </c>
      <c r="Q1715" t="str">
        <f t="shared" si="158"/>
        <v>music</v>
      </c>
      <c r="R1715" t="str">
        <f t="shared" si="159"/>
        <v>faith</v>
      </c>
      <c r="S1715" s="4">
        <f t="shared" si="160"/>
        <v>41887.551064814819</v>
      </c>
      <c r="T1715" s="4">
        <f t="shared" si="161"/>
        <v>41917.551064814819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9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4">
        <f t="shared" si="160"/>
        <v>42095.668530092589</v>
      </c>
      <c r="T1716" s="4">
        <f t="shared" si="161"/>
        <v>42125.668530092589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9">
        <f t="shared" si="157"/>
        <v>5.5</v>
      </c>
      <c r="Q1717" t="str">
        <f t="shared" si="158"/>
        <v>music</v>
      </c>
      <c r="R1717" t="str">
        <f t="shared" si="159"/>
        <v>faith</v>
      </c>
      <c r="S1717" s="4">
        <f t="shared" si="160"/>
        <v>42063.967418981483</v>
      </c>
      <c r="T1717" s="4">
        <f t="shared" si="161"/>
        <v>42093.890277777777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9">
        <f t="shared" si="157"/>
        <v>50</v>
      </c>
      <c r="Q1718" t="str">
        <f t="shared" si="158"/>
        <v>music</v>
      </c>
      <c r="R1718" t="str">
        <f t="shared" si="159"/>
        <v>faith</v>
      </c>
      <c r="S1718" s="4">
        <f t="shared" si="160"/>
        <v>42673.327534722222</v>
      </c>
      <c r="T1718" s="4">
        <f t="shared" si="161"/>
        <v>42713.369201388894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4">
        <f t="shared" si="160"/>
        <v>42460.731921296298</v>
      </c>
      <c r="T1719" s="4">
        <f t="shared" si="161"/>
        <v>42480.916666666672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9">
        <f t="shared" si="157"/>
        <v>37.5</v>
      </c>
      <c r="Q1720" t="str">
        <f t="shared" si="158"/>
        <v>music</v>
      </c>
      <c r="R1720" t="str">
        <f t="shared" si="159"/>
        <v>faith</v>
      </c>
      <c r="S1720" s="4">
        <f t="shared" si="160"/>
        <v>42460.360520833332</v>
      </c>
      <c r="T1720" s="4">
        <f t="shared" si="161"/>
        <v>42503.957638888889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9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4">
        <f t="shared" si="160"/>
        <v>41869.284618055557</v>
      </c>
      <c r="T1721" s="4">
        <f t="shared" si="161"/>
        <v>41899.284618055557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9">
        <f t="shared" si="157"/>
        <v>28.125</v>
      </c>
      <c r="Q1722" t="str">
        <f t="shared" si="158"/>
        <v>music</v>
      </c>
      <c r="R1722" t="str">
        <f t="shared" si="159"/>
        <v>faith</v>
      </c>
      <c r="S1722" s="4">
        <f t="shared" si="160"/>
        <v>41922.533229166671</v>
      </c>
      <c r="T1722" s="4">
        <f t="shared" si="161"/>
        <v>41952.574895833335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9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4">
        <f t="shared" si="160"/>
        <v>42319.211377314816</v>
      </c>
      <c r="T1723" s="4">
        <f t="shared" si="161"/>
        <v>42349.211377314816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9">
        <f t="shared" si="157"/>
        <v>1</v>
      </c>
      <c r="Q1724" t="str">
        <f t="shared" si="158"/>
        <v>music</v>
      </c>
      <c r="R1724" t="str">
        <f t="shared" si="159"/>
        <v>faith</v>
      </c>
      <c r="S1724" s="4">
        <f t="shared" si="160"/>
        <v>42425.710983796293</v>
      </c>
      <c r="T1724" s="4">
        <f t="shared" si="161"/>
        <v>42462.756944444445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9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4">
        <f t="shared" si="160"/>
        <v>42129.57540509259</v>
      </c>
      <c r="T1725" s="4">
        <f t="shared" si="161"/>
        <v>42186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9">
        <f t="shared" si="157"/>
        <v>8.75</v>
      </c>
      <c r="Q1726" t="str">
        <f t="shared" si="158"/>
        <v>music</v>
      </c>
      <c r="R1726" t="str">
        <f t="shared" si="159"/>
        <v>faith</v>
      </c>
      <c r="S1726" s="4">
        <f t="shared" si="160"/>
        <v>41912.682430555556</v>
      </c>
      <c r="T1726" s="4">
        <f t="shared" si="161"/>
        <v>41942.682430555556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9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4">
        <f t="shared" si="160"/>
        <v>41845.718159722222</v>
      </c>
      <c r="T1727" s="4">
        <f t="shared" si="161"/>
        <v>41875.718159722222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9">
        <f t="shared" si="157"/>
        <v>137.25</v>
      </c>
      <c r="Q1728" t="str">
        <f t="shared" si="158"/>
        <v>music</v>
      </c>
      <c r="R1728" t="str">
        <f t="shared" si="159"/>
        <v>faith</v>
      </c>
      <c r="S1728" s="4">
        <f t="shared" si="160"/>
        <v>41788.669722222221</v>
      </c>
      <c r="T1728" s="4">
        <f t="shared" si="161"/>
        <v>41817.669722222221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9">
        <f t="shared" si="157"/>
        <v>1</v>
      </c>
      <c r="Q1729" t="str">
        <f t="shared" si="158"/>
        <v>music</v>
      </c>
      <c r="R1729" t="str">
        <f t="shared" si="159"/>
        <v>faith</v>
      </c>
      <c r="S1729" s="4">
        <f t="shared" si="160"/>
        <v>42044.677974537037</v>
      </c>
      <c r="T1729" s="4">
        <f t="shared" si="161"/>
        <v>42099.208333333328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9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4">
        <f t="shared" si="160"/>
        <v>42268.375856481478</v>
      </c>
      <c r="T1730" s="4">
        <f t="shared" si="161"/>
        <v>42298.375856481478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9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4">
        <f t="shared" ref="S1731:S1794" si="166">(J1731/86400)+25569+(-6/24)</f>
        <v>42470.802152777775</v>
      </c>
      <c r="T1731" s="4">
        <f t="shared" ref="T1731:T1794" si="167">(I1731/86400)+25569+(-6/24)</f>
        <v>42530.802152777775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9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4">
        <f t="shared" si="166"/>
        <v>42271.837766203702</v>
      </c>
      <c r="T1732" s="4">
        <f t="shared" si="167"/>
        <v>42301.837766203702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9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4">
        <f t="shared" si="166"/>
        <v>42152.656851851847</v>
      </c>
      <c r="T1733" s="4">
        <f t="shared" si="167"/>
        <v>42166.375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9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4">
        <f t="shared" si="166"/>
        <v>42325.433807870373</v>
      </c>
      <c r="T1734" s="4">
        <f t="shared" si="167"/>
        <v>42384.958333333328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9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4">
        <f t="shared" si="166"/>
        <v>42614.425625000003</v>
      </c>
      <c r="T1735" s="4">
        <f t="shared" si="167"/>
        <v>42626.645833333328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9">
        <f t="shared" si="163"/>
        <v>1</v>
      </c>
      <c r="Q1736" t="str">
        <f t="shared" si="164"/>
        <v>music</v>
      </c>
      <c r="R1736" t="str">
        <f t="shared" si="165"/>
        <v>faith</v>
      </c>
      <c r="S1736" s="4">
        <f t="shared" si="166"/>
        <v>42101.786527777775</v>
      </c>
      <c r="T1736" s="4">
        <f t="shared" si="167"/>
        <v>42131.786527777775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9">
        <f t="shared" si="163"/>
        <v>55</v>
      </c>
      <c r="Q1737" t="str">
        <f t="shared" si="164"/>
        <v>music</v>
      </c>
      <c r="R1737" t="str">
        <f t="shared" si="165"/>
        <v>faith</v>
      </c>
      <c r="S1737" s="4">
        <f t="shared" si="166"/>
        <v>42559.56417824074</v>
      </c>
      <c r="T1737" s="4">
        <f t="shared" si="167"/>
        <v>42589.56417824074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9">
        <f t="shared" si="163"/>
        <v>22</v>
      </c>
      <c r="Q1738" t="str">
        <f t="shared" si="164"/>
        <v>music</v>
      </c>
      <c r="R1738" t="str">
        <f t="shared" si="165"/>
        <v>faith</v>
      </c>
      <c r="S1738" s="4">
        <f t="shared" si="166"/>
        <v>42286.611493055556</v>
      </c>
      <c r="T1738" s="4">
        <f t="shared" si="167"/>
        <v>42316.65315972222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4">
        <f t="shared" si="166"/>
        <v>42175.698981481481</v>
      </c>
      <c r="T1739" s="4">
        <f t="shared" si="167"/>
        <v>42205.698981481481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9">
        <f t="shared" si="163"/>
        <v>20</v>
      </c>
      <c r="Q1740" t="str">
        <f t="shared" si="164"/>
        <v>music</v>
      </c>
      <c r="R1740" t="str">
        <f t="shared" si="165"/>
        <v>faith</v>
      </c>
      <c r="S1740" s="4">
        <f t="shared" si="166"/>
        <v>41884.624328703707</v>
      </c>
      <c r="T1740" s="4">
        <f t="shared" si="167"/>
        <v>41914.624328703707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9">
        <f t="shared" si="163"/>
        <v>1</v>
      </c>
      <c r="Q1741" t="str">
        <f t="shared" si="164"/>
        <v>music</v>
      </c>
      <c r="R1741" t="str">
        <f t="shared" si="165"/>
        <v>faith</v>
      </c>
      <c r="S1741" s="4">
        <f t="shared" si="166"/>
        <v>42435.624212962968</v>
      </c>
      <c r="T1741" s="4">
        <f t="shared" si="167"/>
        <v>42494.582546296297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9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4">
        <f t="shared" si="166"/>
        <v>42171.567384259259</v>
      </c>
      <c r="T1742" s="4">
        <f t="shared" si="167"/>
        <v>42201.567384259259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9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4">
        <f t="shared" si="166"/>
        <v>42120.378136574072</v>
      </c>
      <c r="T1743" s="4">
        <f t="shared" si="167"/>
        <v>42165.378136574072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9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4">
        <f t="shared" si="166"/>
        <v>42710.626967592594</v>
      </c>
      <c r="T1744" s="4">
        <f t="shared" si="167"/>
        <v>42742.625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9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4">
        <f t="shared" si="166"/>
        <v>42586.675636574073</v>
      </c>
      <c r="T1745" s="4">
        <f t="shared" si="167"/>
        <v>42608.915972222225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9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4">
        <f t="shared" si="166"/>
        <v>42026.355057870373</v>
      </c>
      <c r="T1746" s="4">
        <f t="shared" si="167"/>
        <v>42071.313391203701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9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4">
        <f t="shared" si="166"/>
        <v>42690.009699074071</v>
      </c>
      <c r="T1747" s="4">
        <f t="shared" si="167"/>
        <v>42725.833333333328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9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4">
        <f t="shared" si="166"/>
        <v>42667.926701388889</v>
      </c>
      <c r="T1748" s="4">
        <f t="shared" si="167"/>
        <v>42697.833333333328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4">
        <f t="shared" si="166"/>
        <v>42292.185532407406</v>
      </c>
      <c r="T1749" s="4">
        <f t="shared" si="167"/>
        <v>42321.375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9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4">
        <f t="shared" si="166"/>
        <v>42219.700729166667</v>
      </c>
      <c r="T1750" s="4">
        <f t="shared" si="167"/>
        <v>42249.700729166667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9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4">
        <f t="shared" si="166"/>
        <v>42758.725937499999</v>
      </c>
      <c r="T1751" s="4">
        <f t="shared" si="167"/>
        <v>42795.541666666672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9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4">
        <f t="shared" si="166"/>
        <v>42454.586851851855</v>
      </c>
      <c r="T1752" s="4">
        <f t="shared" si="167"/>
        <v>42479.586851851855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9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4">
        <f t="shared" si="166"/>
        <v>42052.5315162037</v>
      </c>
      <c r="T1753" s="4">
        <f t="shared" si="167"/>
        <v>42082.489849537036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9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4">
        <f t="shared" si="166"/>
        <v>42627.003263888888</v>
      </c>
      <c r="T1754" s="4">
        <f t="shared" si="167"/>
        <v>42657.003263888888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9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4">
        <f t="shared" si="166"/>
        <v>42420.49962962963</v>
      </c>
      <c r="T1755" s="4">
        <f t="shared" si="167"/>
        <v>42450.457962962959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9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4">
        <f t="shared" si="166"/>
        <v>42067.626770833333</v>
      </c>
      <c r="T1756" s="4">
        <f t="shared" si="167"/>
        <v>42097.585104166668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9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4">
        <f t="shared" si="166"/>
        <v>42252.538900462961</v>
      </c>
      <c r="T1757" s="4">
        <f t="shared" si="167"/>
        <v>42282.538900462961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9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4">
        <f t="shared" si="166"/>
        <v>42570.917465277773</v>
      </c>
      <c r="T1758" s="4">
        <f t="shared" si="167"/>
        <v>42610.917465277773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4">
        <f t="shared" si="166"/>
        <v>42733.577349537038</v>
      </c>
      <c r="T1759" s="4">
        <f t="shared" si="167"/>
        <v>42763.561805555553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9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4">
        <f t="shared" si="166"/>
        <v>42505.705925925926</v>
      </c>
      <c r="T1760" s="4">
        <f t="shared" si="167"/>
        <v>42565.705925925926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9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4">
        <f t="shared" si="166"/>
        <v>42068.579039351855</v>
      </c>
      <c r="T1761" s="4">
        <f t="shared" si="167"/>
        <v>42088.537372685183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9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4">
        <f t="shared" si="166"/>
        <v>42405.42260416667</v>
      </c>
      <c r="T1762" s="4">
        <f t="shared" si="167"/>
        <v>42425.42260416667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9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4">
        <f t="shared" si="166"/>
        <v>42209.317824074074</v>
      </c>
      <c r="T1763" s="4">
        <f t="shared" si="167"/>
        <v>42259.317824074074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9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4">
        <f t="shared" si="166"/>
        <v>42410.732002314813</v>
      </c>
      <c r="T1764" s="4">
        <f t="shared" si="167"/>
        <v>42440.732002314813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9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4">
        <f t="shared" si="166"/>
        <v>42636.618518518517</v>
      </c>
      <c r="T1765" s="4">
        <f t="shared" si="167"/>
        <v>42666.618518518517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9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4">
        <f t="shared" si="166"/>
        <v>41825.235868055555</v>
      </c>
      <c r="T1766" s="4">
        <f t="shared" si="167"/>
        <v>41854.235868055555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9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4">
        <f t="shared" si="166"/>
        <v>41834.730462962965</v>
      </c>
      <c r="T1767" s="4">
        <f t="shared" si="167"/>
        <v>41864.730462962965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9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4">
        <f t="shared" si="166"/>
        <v>41855.609814814816</v>
      </c>
      <c r="T1768" s="4">
        <f t="shared" si="167"/>
        <v>41876.609814814816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4">
        <f t="shared" si="166"/>
        <v>41824.408379629633</v>
      </c>
      <c r="T1769" s="4">
        <f t="shared" si="167"/>
        <v>41854.408379629633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9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4">
        <f t="shared" si="166"/>
        <v>41849.310694444444</v>
      </c>
      <c r="T1770" s="4">
        <f t="shared" si="167"/>
        <v>41909.310694444444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9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4">
        <f t="shared" si="166"/>
        <v>41987.568969907406</v>
      </c>
      <c r="T1771" s="4">
        <f t="shared" si="167"/>
        <v>42017.568969907406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9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4">
        <f t="shared" si="166"/>
        <v>41891.530023148152</v>
      </c>
      <c r="T1772" s="4">
        <f t="shared" si="167"/>
        <v>41926.530023148152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9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4">
        <f t="shared" si="166"/>
        <v>41905.729629629626</v>
      </c>
      <c r="T1773" s="4">
        <f t="shared" si="167"/>
        <v>41935.729629629626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9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4">
        <f t="shared" si="166"/>
        <v>41766.468009259261</v>
      </c>
      <c r="T1774" s="4">
        <f t="shared" si="167"/>
        <v>41826.468009259261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9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4">
        <f t="shared" si="166"/>
        <v>41978.510393518518</v>
      </c>
      <c r="T1775" s="4">
        <f t="shared" si="167"/>
        <v>42023.510393518518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9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4">
        <f t="shared" si="166"/>
        <v>41929.968657407408</v>
      </c>
      <c r="T1776" s="4">
        <f t="shared" si="167"/>
        <v>41972.374305555553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9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4">
        <f t="shared" si="166"/>
        <v>41891.726388888885</v>
      </c>
      <c r="T1777" s="4">
        <f t="shared" si="167"/>
        <v>41936.726388888885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9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4">
        <f t="shared" si="166"/>
        <v>41905.70684027778</v>
      </c>
      <c r="T1778" s="4">
        <f t="shared" si="167"/>
        <v>41941.70684027778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4">
        <f t="shared" si="166"/>
        <v>42025.107094907406</v>
      </c>
      <c r="T1779" s="4">
        <f t="shared" si="167"/>
        <v>42055.107094907406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9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4">
        <f t="shared" si="166"/>
        <v>42045.61336805555</v>
      </c>
      <c r="T1780" s="4">
        <f t="shared" si="167"/>
        <v>42090.571701388893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9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4">
        <f t="shared" si="166"/>
        <v>42585.441898148143</v>
      </c>
      <c r="T1781" s="4">
        <f t="shared" si="167"/>
        <v>42615.441898148143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9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4">
        <f t="shared" si="166"/>
        <v>42493.350810185184</v>
      </c>
      <c r="T1782" s="4">
        <f t="shared" si="167"/>
        <v>42553.350810185184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9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4">
        <f t="shared" si="166"/>
        <v>42597.367418981477</v>
      </c>
      <c r="T1783" s="4">
        <f t="shared" si="167"/>
        <v>42628.367418981477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9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4">
        <f t="shared" si="166"/>
        <v>42388.325104166666</v>
      </c>
      <c r="T1784" s="4">
        <f t="shared" si="167"/>
        <v>42421.325104166666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9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4">
        <f t="shared" si="166"/>
        <v>42115.699976851851</v>
      </c>
      <c r="T1785" s="4">
        <f t="shared" si="167"/>
        <v>42145.699976851851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9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4">
        <f t="shared" si="166"/>
        <v>42003.405555555553</v>
      </c>
      <c r="T1786" s="4">
        <f t="shared" si="167"/>
        <v>42034.892361111109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9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4">
        <f t="shared" si="166"/>
        <v>41896.884895833333</v>
      </c>
      <c r="T1787" s="4">
        <f t="shared" si="167"/>
        <v>41927.75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9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4">
        <f t="shared" si="166"/>
        <v>41958.300659722227</v>
      </c>
      <c r="T1788" s="4">
        <f t="shared" si="167"/>
        <v>41988.300659722227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4">
        <f t="shared" si="166"/>
        <v>42068.40552083333</v>
      </c>
      <c r="T1789" s="4">
        <f t="shared" si="167"/>
        <v>42098.363854166666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9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4">
        <f t="shared" si="166"/>
        <v>41913.69840277778</v>
      </c>
      <c r="T1790" s="4">
        <f t="shared" si="167"/>
        <v>41943.69840277778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9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4">
        <f t="shared" si="166"/>
        <v>41956.000034722223</v>
      </c>
      <c r="T1791" s="4">
        <f t="shared" si="167"/>
        <v>42016.000034722223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9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4">
        <f t="shared" si="166"/>
        <v>42010.424513888887</v>
      </c>
      <c r="T1792" s="4">
        <f t="shared" si="167"/>
        <v>42040.424513888887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9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4">
        <f t="shared" si="166"/>
        <v>41973.490335648152</v>
      </c>
      <c r="T1793" s="4">
        <f t="shared" si="167"/>
        <v>42033.490335648152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9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4">
        <f t="shared" si="166"/>
        <v>42188.781041666662</v>
      </c>
      <c r="T1794" s="4">
        <f t="shared" si="167"/>
        <v>42226.040972222225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9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4">
        <f t="shared" ref="S1795:S1858" si="172">(J1795/86400)+25569+(-6/24)</f>
        <v>41940.641666666663</v>
      </c>
      <c r="T1795" s="4">
        <f t="shared" ref="T1795:T1858" si="173">(I1795/86400)+25569+(-6/24)</f>
        <v>41970.683333333334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9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4">
        <f t="shared" si="172"/>
        <v>42011.301180555558</v>
      </c>
      <c r="T1796" s="4">
        <f t="shared" si="173"/>
        <v>42046.301180555558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9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4">
        <f t="shared" si="172"/>
        <v>42628.038668981477</v>
      </c>
      <c r="T1797" s="4">
        <f t="shared" si="173"/>
        <v>42657.416666666672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9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4">
        <f t="shared" si="172"/>
        <v>42515.189421296294</v>
      </c>
      <c r="T1798" s="4">
        <f t="shared" si="173"/>
        <v>42575.189421296294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4">
        <f t="shared" si="172"/>
        <v>42689.31931712963</v>
      </c>
      <c r="T1799" s="4">
        <f t="shared" si="173"/>
        <v>42719.31931712963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9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4">
        <f t="shared" si="172"/>
        <v>42344.07677083333</v>
      </c>
      <c r="T1800" s="4">
        <f t="shared" si="173"/>
        <v>42404.07677083333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9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4">
        <f t="shared" si="172"/>
        <v>41934.592685185184</v>
      </c>
      <c r="T1801" s="4">
        <f t="shared" si="173"/>
        <v>41954.634351851855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9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4">
        <f t="shared" si="172"/>
        <v>42623.356134259258</v>
      </c>
      <c r="T1802" s="4">
        <f t="shared" si="173"/>
        <v>42653.356134259258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9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4">
        <f t="shared" si="172"/>
        <v>42321.410509259258</v>
      </c>
      <c r="T1803" s="4">
        <f t="shared" si="173"/>
        <v>42353.256944444445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9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4">
        <f t="shared" si="172"/>
        <v>42159.22256944445</v>
      </c>
      <c r="T1804" s="4">
        <f t="shared" si="173"/>
        <v>42182.665972222225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9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4">
        <f t="shared" si="172"/>
        <v>42017.821550925924</v>
      </c>
      <c r="T1805" s="4">
        <f t="shared" si="173"/>
        <v>42048.821550925924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9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4">
        <f t="shared" si="172"/>
        <v>42282.428287037037</v>
      </c>
      <c r="T1806" s="4">
        <f t="shared" si="173"/>
        <v>42322.469953703709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9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4">
        <f t="shared" si="172"/>
        <v>42247.553912037038</v>
      </c>
      <c r="T1807" s="4">
        <f t="shared" si="173"/>
        <v>42279.5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9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4">
        <f t="shared" si="172"/>
        <v>41877.388298611113</v>
      </c>
      <c r="T1808" s="4">
        <f t="shared" si="173"/>
        <v>41912.388298611113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4">
        <f t="shared" si="172"/>
        <v>41879.818437499998</v>
      </c>
      <c r="T1809" s="4">
        <f t="shared" si="173"/>
        <v>41909.818437499998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9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4">
        <f t="shared" si="172"/>
        <v>42742.430902777778</v>
      </c>
      <c r="T1810" s="4">
        <f t="shared" si="173"/>
        <v>42777.430902777778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9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4">
        <f t="shared" si="172"/>
        <v>42029.657858796301</v>
      </c>
      <c r="T1811" s="4">
        <f t="shared" si="173"/>
        <v>42064.657858796301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9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4">
        <f t="shared" si="172"/>
        <v>41860.66002314815</v>
      </c>
      <c r="T1812" s="4">
        <f t="shared" si="173"/>
        <v>41872.66002314815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9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4">
        <f t="shared" si="172"/>
        <v>41876.183680555558</v>
      </c>
      <c r="T1813" s="4">
        <f t="shared" si="173"/>
        <v>41935.916666666664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9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4">
        <f t="shared" si="172"/>
        <v>42524.068703703699</v>
      </c>
      <c r="T1814" s="4">
        <f t="shared" si="173"/>
        <v>42554.068703703699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9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4">
        <f t="shared" si="172"/>
        <v>41829.639027777775</v>
      </c>
      <c r="T1815" s="4">
        <f t="shared" si="173"/>
        <v>41859.639027777775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9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4">
        <f t="shared" si="172"/>
        <v>42033.064074074078</v>
      </c>
      <c r="T1816" s="4">
        <f t="shared" si="173"/>
        <v>42063.064074074078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9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4">
        <f t="shared" si="172"/>
        <v>42172.656678240739</v>
      </c>
      <c r="T1817" s="4">
        <f t="shared" si="173"/>
        <v>42186.656678240739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9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4">
        <f t="shared" si="172"/>
        <v>42548.626192129625</v>
      </c>
      <c r="T1818" s="4">
        <f t="shared" si="173"/>
        <v>42576.541666666672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4">
        <f t="shared" si="172"/>
        <v>42705.412118055552</v>
      </c>
      <c r="T1819" s="4">
        <f t="shared" si="173"/>
        <v>42765.040972222225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9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4">
        <f t="shared" si="172"/>
        <v>42066.984375</v>
      </c>
      <c r="T1820" s="4">
        <f t="shared" si="173"/>
        <v>42096.942708333328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9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4">
        <f t="shared" si="172"/>
        <v>41820.502268518518</v>
      </c>
      <c r="T1821" s="4">
        <f t="shared" si="173"/>
        <v>41850.502268518518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9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4">
        <f t="shared" si="172"/>
        <v>42064.834374999999</v>
      </c>
      <c r="T1822" s="4">
        <f t="shared" si="173"/>
        <v>42094.792708333334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9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4">
        <f t="shared" si="172"/>
        <v>40926.069062499999</v>
      </c>
      <c r="T1823" s="4">
        <f t="shared" si="173"/>
        <v>40971.069062499999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9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4">
        <f t="shared" si="172"/>
        <v>41634.547013888892</v>
      </c>
      <c r="T1824" s="4">
        <f t="shared" si="173"/>
        <v>41670.542361111111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9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4">
        <f t="shared" si="172"/>
        <v>41176.434907407405</v>
      </c>
      <c r="T1825" s="4">
        <f t="shared" si="173"/>
        <v>41206.434907407405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9">
        <f t="shared" si="169"/>
        <v>75.05</v>
      </c>
      <c r="Q1826" t="str">
        <f t="shared" si="170"/>
        <v>music</v>
      </c>
      <c r="R1826" t="str">
        <f t="shared" si="171"/>
        <v>rock</v>
      </c>
      <c r="S1826" s="4">
        <f t="shared" si="172"/>
        <v>41626.666284722218</v>
      </c>
      <c r="T1826" s="4">
        <f t="shared" si="173"/>
        <v>41646.838888888888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9">
        <f t="shared" si="169"/>
        <v>42.02</v>
      </c>
      <c r="Q1827" t="str">
        <f t="shared" si="170"/>
        <v>music</v>
      </c>
      <c r="R1827" t="str">
        <f t="shared" si="171"/>
        <v>rock</v>
      </c>
      <c r="S1827" s="4">
        <f t="shared" si="172"/>
        <v>41443.58452546296</v>
      </c>
      <c r="T1827" s="4">
        <f t="shared" si="173"/>
        <v>41466.58452546296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9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4">
        <f t="shared" si="172"/>
        <v>41657.673807870371</v>
      </c>
      <c r="T1828" s="4">
        <f t="shared" si="173"/>
        <v>41687.673807870371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4">
        <f t="shared" si="172"/>
        <v>40555.075937499998</v>
      </c>
      <c r="T1829" s="4">
        <f t="shared" si="173"/>
        <v>40605.075937499998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9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4">
        <f t="shared" si="172"/>
        <v>41736.649652777778</v>
      </c>
      <c r="T1830" s="4">
        <f t="shared" si="173"/>
        <v>41768.666666666664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9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4">
        <f t="shared" si="172"/>
        <v>40515.837627314817</v>
      </c>
      <c r="T1831" s="4">
        <f t="shared" si="173"/>
        <v>40564.666666666664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9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4">
        <f t="shared" si="172"/>
        <v>41664.434108796297</v>
      </c>
      <c r="T1832" s="4">
        <f t="shared" si="173"/>
        <v>41694.434108796297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9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4">
        <f t="shared" si="172"/>
        <v>41026.746099537035</v>
      </c>
      <c r="T1833" s="4">
        <f t="shared" si="173"/>
        <v>41041.746099537035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9">
        <f t="shared" si="169"/>
        <v>25</v>
      </c>
      <c r="Q1834" t="str">
        <f t="shared" si="170"/>
        <v>music</v>
      </c>
      <c r="R1834" t="str">
        <f t="shared" si="171"/>
        <v>rock</v>
      </c>
      <c r="S1834" s="4">
        <f t="shared" si="172"/>
        <v>40576.289664351854</v>
      </c>
      <c r="T1834" s="4">
        <f t="shared" si="173"/>
        <v>40606.289664351854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9">
        <f t="shared" si="169"/>
        <v>42</v>
      </c>
      <c r="Q1835" t="str">
        <f t="shared" si="170"/>
        <v>music</v>
      </c>
      <c r="R1835" t="str">
        <f t="shared" si="171"/>
        <v>rock</v>
      </c>
      <c r="S1835" s="4">
        <f t="shared" si="172"/>
        <v>41302.794016203705</v>
      </c>
      <c r="T1835" s="4">
        <f t="shared" si="173"/>
        <v>41335.082638888889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9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4">
        <f t="shared" si="172"/>
        <v>41988.714062500003</v>
      </c>
      <c r="T1836" s="4">
        <f t="shared" si="173"/>
        <v>42028.714062500003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9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4">
        <f t="shared" si="172"/>
        <v>42430.452210648145</v>
      </c>
      <c r="T1837" s="4">
        <f t="shared" si="173"/>
        <v>42460.410543981481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9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4">
        <f t="shared" si="172"/>
        <v>41305.559363425928</v>
      </c>
      <c r="T1838" s="4">
        <f t="shared" si="173"/>
        <v>41322.559363425928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4">
        <f t="shared" si="172"/>
        <v>40925.797858796301</v>
      </c>
      <c r="T1839" s="4">
        <f t="shared" si="173"/>
        <v>40985.756192129629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9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4">
        <f t="shared" si="172"/>
        <v>40788.536539351851</v>
      </c>
      <c r="T1840" s="4">
        <f t="shared" si="173"/>
        <v>40816.875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9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4">
        <f t="shared" si="172"/>
        <v>42614.472013888888</v>
      </c>
      <c r="T1841" s="4">
        <f t="shared" si="173"/>
        <v>42644.472013888888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9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4">
        <f t="shared" si="172"/>
        <v>41381.846180555556</v>
      </c>
      <c r="T1842" s="4">
        <f t="shared" si="173"/>
        <v>41400.957638888889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9">
        <f t="shared" si="169"/>
        <v>50.875</v>
      </c>
      <c r="Q1843" t="str">
        <f t="shared" si="170"/>
        <v>music</v>
      </c>
      <c r="R1843" t="str">
        <f t="shared" si="171"/>
        <v>rock</v>
      </c>
      <c r="S1843" s="4">
        <f t="shared" si="172"/>
        <v>41745.59542824074</v>
      </c>
      <c r="T1843" s="4">
        <f t="shared" si="173"/>
        <v>41778.957638888889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9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4">
        <f t="shared" si="172"/>
        <v>42031.381724537037</v>
      </c>
      <c r="T1844" s="4">
        <f t="shared" si="173"/>
        <v>42064.999305555553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9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4">
        <f t="shared" si="172"/>
        <v>40564.744837962964</v>
      </c>
      <c r="T1845" s="4">
        <f t="shared" si="173"/>
        <v>40594.744837962964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9">
        <f t="shared" si="169"/>
        <v>76.05</v>
      </c>
      <c r="Q1846" t="str">
        <f t="shared" si="170"/>
        <v>music</v>
      </c>
      <c r="R1846" t="str">
        <f t="shared" si="171"/>
        <v>rock</v>
      </c>
      <c r="S1846" s="4">
        <f t="shared" si="172"/>
        <v>40666.723541666666</v>
      </c>
      <c r="T1846" s="4">
        <f t="shared" si="173"/>
        <v>40704.875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9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4">
        <f t="shared" si="172"/>
        <v>42523.083310185189</v>
      </c>
      <c r="T1847" s="4">
        <f t="shared" si="173"/>
        <v>42537.954861111109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9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4">
        <f t="shared" si="172"/>
        <v>41228.400196759263</v>
      </c>
      <c r="T1848" s="4">
        <f t="shared" si="173"/>
        <v>41258.400196759263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4">
        <f t="shared" si="172"/>
        <v>42093.986481481479</v>
      </c>
      <c r="T1849" s="4">
        <f t="shared" si="173"/>
        <v>42114.986481481479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9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4">
        <f t="shared" si="172"/>
        <v>40691.538055555553</v>
      </c>
      <c r="T1850" s="4">
        <f t="shared" si="173"/>
        <v>40755.040972222225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9">
        <f t="shared" si="169"/>
        <v>37.625</v>
      </c>
      <c r="Q1851" t="str">
        <f t="shared" si="170"/>
        <v>music</v>
      </c>
      <c r="R1851" t="str">
        <f t="shared" si="171"/>
        <v>rock</v>
      </c>
      <c r="S1851" s="4">
        <f t="shared" si="172"/>
        <v>41169.595590277779</v>
      </c>
      <c r="T1851" s="4">
        <f t="shared" si="173"/>
        <v>41199.595590277779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9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4">
        <f t="shared" si="172"/>
        <v>41800.709490740745</v>
      </c>
      <c r="T1852" s="4">
        <f t="shared" si="173"/>
        <v>41830.709490740745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9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4">
        <f t="shared" si="172"/>
        <v>41827.656689814816</v>
      </c>
      <c r="T1853" s="4">
        <f t="shared" si="173"/>
        <v>41847.791666666664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9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4">
        <f t="shared" si="172"/>
        <v>42081.52143518519</v>
      </c>
      <c r="T1854" s="4">
        <f t="shared" si="173"/>
        <v>42118.75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9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4">
        <f t="shared" si="172"/>
        <v>41176.810381944444</v>
      </c>
      <c r="T1855" s="4">
        <f t="shared" si="173"/>
        <v>41226.852048611108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9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4">
        <f t="shared" si="172"/>
        <v>41387.771261574075</v>
      </c>
      <c r="T1856" s="4">
        <f t="shared" si="173"/>
        <v>41417.771261574075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9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4">
        <f t="shared" si="172"/>
        <v>41600.288657407407</v>
      </c>
      <c r="T1857" s="4">
        <f t="shared" si="173"/>
        <v>41645.288657407407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9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4">
        <f t="shared" si="172"/>
        <v>41817.604999999996</v>
      </c>
      <c r="T1858" s="4">
        <f t="shared" si="173"/>
        <v>41838.604999999996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9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4">
        <f t="shared" ref="S1859:S1922" si="178">(J1859/86400)+25569+(-6/24)</f>
        <v>41864.51866898148</v>
      </c>
      <c r="T1859" s="4">
        <f t="shared" ref="T1859:T1922" si="179">(I1859/86400)+25569+(-6/24)</f>
        <v>41894.51866898148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9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4">
        <f t="shared" si="178"/>
        <v>40832.950474537036</v>
      </c>
      <c r="T1860" s="4">
        <f t="shared" si="179"/>
        <v>40892.992141203707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9">
        <f t="shared" si="175"/>
        <v>70.625</v>
      </c>
      <c r="Q1861" t="str">
        <f t="shared" si="176"/>
        <v>music</v>
      </c>
      <c r="R1861" t="str">
        <f t="shared" si="177"/>
        <v>rock</v>
      </c>
      <c r="S1861" s="4">
        <f t="shared" si="178"/>
        <v>40778.520011574074</v>
      </c>
      <c r="T1861" s="4">
        <f t="shared" si="179"/>
        <v>40808.520011574074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9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4">
        <f t="shared" si="178"/>
        <v>41655.45930555556</v>
      </c>
      <c r="T1862" s="4">
        <f t="shared" si="179"/>
        <v>41676.45930555556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9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4">
        <f t="shared" si="178"/>
        <v>42000.050243055557</v>
      </c>
      <c r="T1863" s="4">
        <f t="shared" si="179"/>
        <v>42030.050243055557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9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4">
        <f t="shared" si="178"/>
        <v>42755.242754629631</v>
      </c>
      <c r="T1864" s="4">
        <f t="shared" si="179"/>
        <v>42802.0625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9">
        <f t="shared" si="175"/>
        <v>5</v>
      </c>
      <c r="Q1865" t="str">
        <f t="shared" si="176"/>
        <v>games</v>
      </c>
      <c r="R1865" t="str">
        <f t="shared" si="177"/>
        <v>mobile games</v>
      </c>
      <c r="S1865" s="4">
        <f t="shared" si="178"/>
        <v>41772.547280092593</v>
      </c>
      <c r="T1865" s="4">
        <f t="shared" si="179"/>
        <v>41802.547280092593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9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4">
        <f t="shared" si="178"/>
        <v>41733.466435185182</v>
      </c>
      <c r="T1866" s="4">
        <f t="shared" si="179"/>
        <v>41763.466435185182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9">
        <f t="shared" si="175"/>
        <v>2</v>
      </c>
      <c r="Q1867" t="str">
        <f t="shared" si="176"/>
        <v>games</v>
      </c>
      <c r="R1867" t="str">
        <f t="shared" si="177"/>
        <v>mobile games</v>
      </c>
      <c r="S1867" s="4">
        <f t="shared" si="178"/>
        <v>42645.117442129631</v>
      </c>
      <c r="T1867" s="4">
        <f t="shared" si="179"/>
        <v>42680.159108796295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9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4">
        <f t="shared" si="178"/>
        <v>42741.996493055558</v>
      </c>
      <c r="T1868" s="4">
        <f t="shared" si="179"/>
        <v>42794.916666666672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4">
        <f t="shared" si="178"/>
        <v>42649.674907407403</v>
      </c>
      <c r="T1869" s="4">
        <f t="shared" si="179"/>
        <v>42679.674907407403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9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4">
        <f t="shared" si="178"/>
        <v>42328.529224537036</v>
      </c>
      <c r="T1870" s="4">
        <f t="shared" si="179"/>
        <v>42353.082638888889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9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4">
        <f t="shared" si="178"/>
        <v>42708.752881944441</v>
      </c>
      <c r="T1871" s="4">
        <f t="shared" si="179"/>
        <v>42738.752881944441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9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4">
        <f t="shared" si="178"/>
        <v>42371.105729166666</v>
      </c>
      <c r="T1872" s="4">
        <f t="shared" si="179"/>
        <v>42399.928472222222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9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4">
        <f t="shared" si="178"/>
        <v>41923.533576388887</v>
      </c>
      <c r="T1873" s="4">
        <f t="shared" si="179"/>
        <v>41963.575243055559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9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4">
        <f t="shared" si="178"/>
        <v>42154.879652777774</v>
      </c>
      <c r="T1874" s="4">
        <f t="shared" si="179"/>
        <v>42184.879652777774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9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4">
        <f t="shared" si="178"/>
        <v>42164.365856481483</v>
      </c>
      <c r="T1875" s="4">
        <f t="shared" si="179"/>
        <v>42193.447916666672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9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4">
        <f t="shared" si="178"/>
        <v>42529.719131944439</v>
      </c>
      <c r="T1876" s="4">
        <f t="shared" si="179"/>
        <v>42549.719131944439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9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4">
        <f t="shared" si="178"/>
        <v>42528.649398148147</v>
      </c>
      <c r="T1877" s="4">
        <f t="shared" si="179"/>
        <v>42588.649398148147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9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4">
        <f t="shared" si="178"/>
        <v>41776.034780092596</v>
      </c>
      <c r="T1878" s="4">
        <f t="shared" si="179"/>
        <v>41806.034780092596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4">
        <f t="shared" si="178"/>
        <v>42034.779224537036</v>
      </c>
      <c r="T1879" s="4">
        <f t="shared" si="179"/>
        <v>42063.779224537036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9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4">
        <f t="shared" si="178"/>
        <v>41772.758738425924</v>
      </c>
      <c r="T1880" s="4">
        <f t="shared" si="179"/>
        <v>41802.758738425924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9">
        <f t="shared" si="175"/>
        <v>3</v>
      </c>
      <c r="Q1881" t="str">
        <f t="shared" si="176"/>
        <v>games</v>
      </c>
      <c r="R1881" t="str">
        <f t="shared" si="177"/>
        <v>mobile games</v>
      </c>
      <c r="S1881" s="4">
        <f t="shared" si="178"/>
        <v>42413.399641203709</v>
      </c>
      <c r="T1881" s="4">
        <f t="shared" si="179"/>
        <v>42443.357974537037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9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4">
        <f t="shared" si="178"/>
        <v>42430.316898148143</v>
      </c>
      <c r="T1882" s="4">
        <f t="shared" si="179"/>
        <v>42459.275231481486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9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4">
        <f t="shared" si="178"/>
        <v>42042.902650462958</v>
      </c>
      <c r="T1883" s="4">
        <f t="shared" si="179"/>
        <v>42072.860983796301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9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4">
        <f t="shared" si="178"/>
        <v>41067.699212962965</v>
      </c>
      <c r="T1884" s="4">
        <f t="shared" si="179"/>
        <v>41100.741666666669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9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4">
        <f t="shared" si="178"/>
        <v>40977.698009259257</v>
      </c>
      <c r="T1885" s="4">
        <f t="shared" si="179"/>
        <v>41007.656342592592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9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4">
        <f t="shared" si="178"/>
        <v>41204.948321759257</v>
      </c>
      <c r="T1886" s="4">
        <f t="shared" si="179"/>
        <v>41240.25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9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4">
        <f t="shared" si="178"/>
        <v>41098.843865740739</v>
      </c>
      <c r="T1887" s="4">
        <f t="shared" si="179"/>
        <v>41131.666666666664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9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4">
        <f t="shared" si="178"/>
        <v>41925.656689814816</v>
      </c>
      <c r="T1888" s="4">
        <f t="shared" si="179"/>
        <v>41955.69835648148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4">
        <f t="shared" si="178"/>
        <v>42323.550138888888</v>
      </c>
      <c r="T1889" s="4">
        <f t="shared" si="179"/>
        <v>42341.645833333328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9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4">
        <f t="shared" si="178"/>
        <v>40298.989953703705</v>
      </c>
      <c r="T1890" s="4">
        <f t="shared" si="179"/>
        <v>40329.957638888889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9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4">
        <f t="shared" si="178"/>
        <v>41299.543356481481</v>
      </c>
      <c r="T1891" s="4">
        <f t="shared" si="179"/>
        <v>41344.501689814817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9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4">
        <f t="shared" si="178"/>
        <v>41228.536203703705</v>
      </c>
      <c r="T1892" s="4">
        <f t="shared" si="179"/>
        <v>41258.536203703705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9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4">
        <f t="shared" si="178"/>
        <v>40335.548078703701</v>
      </c>
      <c r="T1893" s="4">
        <f t="shared" si="179"/>
        <v>40381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9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4">
        <f t="shared" si="178"/>
        <v>40671.387511574074</v>
      </c>
      <c r="T1894" s="4">
        <f t="shared" si="179"/>
        <v>40701.387511574074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9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4">
        <f t="shared" si="178"/>
        <v>40632.69195601852</v>
      </c>
      <c r="T1895" s="4">
        <f t="shared" si="179"/>
        <v>40648.915972222225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9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4">
        <f t="shared" si="178"/>
        <v>40920.65489583333</v>
      </c>
      <c r="T1896" s="4">
        <f t="shared" si="179"/>
        <v>40951.65489583333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9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4">
        <f t="shared" si="178"/>
        <v>42267.496782407412</v>
      </c>
      <c r="T1897" s="4">
        <f t="shared" si="179"/>
        <v>42297.496782407412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9">
        <f t="shared" si="175"/>
        <v>43</v>
      </c>
      <c r="Q1898" t="str">
        <f t="shared" si="176"/>
        <v>music</v>
      </c>
      <c r="R1898" t="str">
        <f t="shared" si="177"/>
        <v>indie rock</v>
      </c>
      <c r="S1898" s="4">
        <f t="shared" si="178"/>
        <v>40981.460243055553</v>
      </c>
      <c r="T1898" s="4">
        <f t="shared" si="179"/>
        <v>41011.460243055553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4">
        <f t="shared" si="178"/>
        <v>41680.333402777775</v>
      </c>
      <c r="T1899" s="4">
        <f t="shared" si="179"/>
        <v>41702.625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9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4">
        <f t="shared" si="178"/>
        <v>42365.942974537036</v>
      </c>
      <c r="T1900" s="4">
        <f t="shared" si="179"/>
        <v>42401.5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9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4">
        <f t="shared" si="178"/>
        <v>42058.691736111112</v>
      </c>
      <c r="T1901" s="4">
        <f t="shared" si="179"/>
        <v>42088.65006944444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9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4">
        <f t="shared" si="178"/>
        <v>41160.621886574074</v>
      </c>
      <c r="T1902" s="4">
        <f t="shared" si="179"/>
        <v>41188.165972222225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9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4">
        <f t="shared" si="178"/>
        <v>42116.29315972222</v>
      </c>
      <c r="T1903" s="4">
        <f t="shared" si="179"/>
        <v>42146.291666666672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9">
        <f t="shared" si="175"/>
        <v>4</v>
      </c>
      <c r="Q1904" t="str">
        <f t="shared" si="176"/>
        <v>technology</v>
      </c>
      <c r="R1904" t="str">
        <f t="shared" si="177"/>
        <v>gadgets</v>
      </c>
      <c r="S1904" s="4">
        <f t="shared" si="178"/>
        <v>42037.539895833332</v>
      </c>
      <c r="T1904" s="4">
        <f t="shared" si="179"/>
        <v>42067.539895833332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9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4">
        <f t="shared" si="178"/>
        <v>42702.520729166667</v>
      </c>
      <c r="T1905" s="4">
        <f t="shared" si="179"/>
        <v>42762.520729166667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9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4">
        <f t="shared" si="178"/>
        <v>42326.435428240744</v>
      </c>
      <c r="T1906" s="4">
        <f t="shared" si="179"/>
        <v>42371.435428240744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9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4">
        <f t="shared" si="178"/>
        <v>41859.675856481481</v>
      </c>
      <c r="T1907" s="4">
        <f t="shared" si="179"/>
        <v>41889.675856481481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9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4">
        <f t="shared" si="178"/>
        <v>42514.421099537038</v>
      </c>
      <c r="T1908" s="4">
        <f t="shared" si="179"/>
        <v>42544.421099537038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4">
        <f t="shared" si="178"/>
        <v>41767.337094907409</v>
      </c>
      <c r="T1909" s="4">
        <f t="shared" si="179"/>
        <v>41782.337094907409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9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4">
        <f t="shared" si="178"/>
        <v>42703.667824074073</v>
      </c>
      <c r="T1910" s="4">
        <f t="shared" si="179"/>
        <v>42733.667824074073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9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4">
        <f t="shared" si="178"/>
        <v>41905.179155092592</v>
      </c>
      <c r="T1911" s="4">
        <f t="shared" si="179"/>
        <v>41935.179155092592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9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4">
        <f t="shared" si="178"/>
        <v>42264.713159722218</v>
      </c>
      <c r="T1912" s="4">
        <f t="shared" si="179"/>
        <v>42308.697916666672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9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4">
        <f t="shared" si="178"/>
        <v>41829.783958333333</v>
      </c>
      <c r="T1913" s="4">
        <f t="shared" si="179"/>
        <v>41859.783958333333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9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4">
        <f t="shared" si="178"/>
        <v>42128.976388888885</v>
      </c>
      <c r="T1914" s="4">
        <f t="shared" si="179"/>
        <v>42158.976388888885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9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4">
        <f t="shared" si="178"/>
        <v>41890.261319444442</v>
      </c>
      <c r="T1915" s="4">
        <f t="shared" si="179"/>
        <v>41920.261319444442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9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4">
        <f t="shared" si="178"/>
        <v>41928.924456018518</v>
      </c>
      <c r="T1916" s="4">
        <f t="shared" si="179"/>
        <v>41943.915972222225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9">
        <f t="shared" si="175"/>
        <v>2</v>
      </c>
      <c r="Q1917" t="str">
        <f t="shared" si="176"/>
        <v>technology</v>
      </c>
      <c r="R1917" t="str">
        <f t="shared" si="177"/>
        <v>gadgets</v>
      </c>
      <c r="S1917" s="4">
        <f t="shared" si="178"/>
        <v>41863.79886574074</v>
      </c>
      <c r="T1917" s="4">
        <f t="shared" si="179"/>
        <v>41883.79886574074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9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4">
        <f t="shared" si="178"/>
        <v>42656.467303240745</v>
      </c>
      <c r="T1918" s="4">
        <f t="shared" si="179"/>
        <v>42681.508969907409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4">
        <f t="shared" si="178"/>
        <v>42746.020057870366</v>
      </c>
      <c r="T1919" s="4">
        <f t="shared" si="179"/>
        <v>42776.020057870366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9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4">
        <f t="shared" si="178"/>
        <v>41828.539942129632</v>
      </c>
      <c r="T1920" s="4">
        <f t="shared" si="179"/>
        <v>41863.539942129632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9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4">
        <f t="shared" si="178"/>
        <v>42113.625567129631</v>
      </c>
      <c r="T1921" s="4">
        <f t="shared" si="179"/>
        <v>42143.625567129631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9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4">
        <f t="shared" si="178"/>
        <v>42270.625706018516</v>
      </c>
      <c r="T1922" s="4">
        <f t="shared" si="179"/>
        <v>42298.708333333328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9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4">
        <f t="shared" ref="S1923:S1986" si="184">(J1923/86400)+25569+(-6/24)</f>
        <v>41073.971562500003</v>
      </c>
      <c r="T1923" s="4">
        <f t="shared" ref="T1923:T1986" si="185">(I1923/86400)+25569+(-6/24)</f>
        <v>41103.971562500003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9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4">
        <f t="shared" si="184"/>
        <v>41590.005868055552</v>
      </c>
      <c r="T1924" s="4">
        <f t="shared" si="185"/>
        <v>41620.005868055552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9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4">
        <f t="shared" si="184"/>
        <v>40772.598749999997</v>
      </c>
      <c r="T1925" s="4">
        <f t="shared" si="185"/>
        <v>40812.957638888889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9">
        <f t="shared" si="181"/>
        <v>104</v>
      </c>
      <c r="Q1926" t="str">
        <f t="shared" si="182"/>
        <v>music</v>
      </c>
      <c r="R1926" t="str">
        <f t="shared" si="183"/>
        <v>indie rock</v>
      </c>
      <c r="S1926" s="4">
        <f t="shared" si="184"/>
        <v>41626.511053240742</v>
      </c>
      <c r="T1926" s="4">
        <f t="shared" si="185"/>
        <v>41654.564583333333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9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4">
        <f t="shared" si="184"/>
        <v>41535.65148148148</v>
      </c>
      <c r="T1927" s="4">
        <f t="shared" si="185"/>
        <v>41557.75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9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4">
        <f t="shared" si="184"/>
        <v>40456.704351851848</v>
      </c>
      <c r="T1928" s="4">
        <f t="shared" si="185"/>
        <v>40483.768055555556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4">
        <f t="shared" si="184"/>
        <v>40960.611562500002</v>
      </c>
      <c r="T1929" s="4">
        <f t="shared" si="185"/>
        <v>40975.957638888889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9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4">
        <f t="shared" si="184"/>
        <v>41371.3980787037</v>
      </c>
      <c r="T1930" s="4">
        <f t="shared" si="185"/>
        <v>41401.3980787037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9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4">
        <f t="shared" si="184"/>
        <v>40686.771597222221</v>
      </c>
      <c r="T1931" s="4">
        <f t="shared" si="185"/>
        <v>40728.771597222221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9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4">
        <f t="shared" si="184"/>
        <v>41402.308819444443</v>
      </c>
      <c r="T1932" s="4">
        <f t="shared" si="185"/>
        <v>41462.308819444443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9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4">
        <f t="shared" si="184"/>
        <v>41037.642465277779</v>
      </c>
      <c r="T1933" s="4">
        <f t="shared" si="185"/>
        <v>41050.895833333336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9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4">
        <f t="shared" si="184"/>
        <v>40911.559872685189</v>
      </c>
      <c r="T1934" s="4">
        <f t="shared" si="185"/>
        <v>40932.559872685189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9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4">
        <f t="shared" si="184"/>
        <v>41878.880868055552</v>
      </c>
      <c r="T1935" s="4">
        <f t="shared" si="185"/>
        <v>41908.880868055552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9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4">
        <f t="shared" si="184"/>
        <v>40865.617141203707</v>
      </c>
      <c r="T1936" s="4">
        <f t="shared" si="185"/>
        <v>40901.958333333336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9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4">
        <f t="shared" si="184"/>
        <v>41773.682534722218</v>
      </c>
      <c r="T1937" s="4">
        <f t="shared" si="185"/>
        <v>41810.957638888889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9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4">
        <f t="shared" si="184"/>
        <v>40852.639699074076</v>
      </c>
      <c r="T1938" s="4">
        <f t="shared" si="185"/>
        <v>40882.999305555553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4">
        <f t="shared" si="184"/>
        <v>41058.868993055556</v>
      </c>
      <c r="T1939" s="4">
        <f t="shared" si="185"/>
        <v>41074.915972222225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9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4">
        <f t="shared" si="184"/>
        <v>41426.009618055556</v>
      </c>
      <c r="T1940" s="4">
        <f t="shared" si="185"/>
        <v>41456.958333333336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9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4">
        <f t="shared" si="184"/>
        <v>41313.735046296293</v>
      </c>
      <c r="T1941" s="4">
        <f t="shared" si="185"/>
        <v>41343.693379629629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9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4">
        <f t="shared" si="184"/>
        <v>40670.257326388892</v>
      </c>
      <c r="T1942" s="4">
        <f t="shared" si="185"/>
        <v>40708.915972222225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9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4">
        <f t="shared" si="184"/>
        <v>41744.040868055556</v>
      </c>
      <c r="T1943" s="4">
        <f t="shared" si="185"/>
        <v>41774.040868055556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9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4">
        <f t="shared" si="184"/>
        <v>40638.578009259261</v>
      </c>
      <c r="T1944" s="4">
        <f t="shared" si="185"/>
        <v>40728.578009259261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9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4">
        <f t="shared" si="184"/>
        <v>42548.019861111112</v>
      </c>
      <c r="T1945" s="4">
        <f t="shared" si="185"/>
        <v>42593.019861111112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9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4">
        <f t="shared" si="184"/>
        <v>41730.334374999999</v>
      </c>
      <c r="T1946" s="4">
        <f t="shared" si="185"/>
        <v>41760.334374999999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9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4">
        <f t="shared" si="184"/>
        <v>42157.001828703702</v>
      </c>
      <c r="T1947" s="4">
        <f t="shared" si="185"/>
        <v>42197.001828703702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9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4">
        <f t="shared" si="184"/>
        <v>41688.900011574078</v>
      </c>
      <c r="T1948" s="4">
        <f t="shared" si="185"/>
        <v>41748.858344907407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4">
        <f t="shared" si="184"/>
        <v>40102.668055555558</v>
      </c>
      <c r="T1949" s="4">
        <f t="shared" si="185"/>
        <v>40139.999305555553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9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4">
        <f t="shared" si="184"/>
        <v>42473.354270833333</v>
      </c>
      <c r="T1950" s="4">
        <f t="shared" si="185"/>
        <v>42527.459722222222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9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4">
        <f t="shared" si="184"/>
        <v>41800.173043981486</v>
      </c>
      <c r="T1951" s="4">
        <f t="shared" si="185"/>
        <v>41830.173043981486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9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4">
        <f t="shared" si="184"/>
        <v>40623.931400462963</v>
      </c>
      <c r="T1952" s="4">
        <f t="shared" si="185"/>
        <v>40654.931400462963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9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4">
        <f t="shared" si="184"/>
        <v>42651.170567129629</v>
      </c>
      <c r="T1953" s="4">
        <f t="shared" si="185"/>
        <v>42681.212233796294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9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4">
        <f t="shared" si="184"/>
        <v>41526.35665509259</v>
      </c>
      <c r="T1954" s="4">
        <f t="shared" si="185"/>
        <v>41563.35665509259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9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4">
        <f t="shared" si="184"/>
        <v>40940.949826388889</v>
      </c>
      <c r="T1955" s="4">
        <f t="shared" si="185"/>
        <v>40969.875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9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4">
        <f t="shared" si="184"/>
        <v>42394.330740740741</v>
      </c>
      <c r="T1956" s="4">
        <f t="shared" si="185"/>
        <v>42440.958333333328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9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4">
        <f t="shared" si="184"/>
        <v>41020.021770833337</v>
      </c>
      <c r="T1957" s="4">
        <f t="shared" si="185"/>
        <v>41052.541666666664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9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4">
        <f t="shared" si="184"/>
        <v>42067.673668981486</v>
      </c>
      <c r="T1958" s="4">
        <f t="shared" si="185"/>
        <v>42112.632002314815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4">
        <f t="shared" si="184"/>
        <v>41178.848530092597</v>
      </c>
      <c r="T1959" s="4">
        <f t="shared" si="185"/>
        <v>41208.848530092597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9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4">
        <f t="shared" si="184"/>
        <v>41326.737974537034</v>
      </c>
      <c r="T1960" s="4">
        <f t="shared" si="185"/>
        <v>41356.69630787037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9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4">
        <f t="shared" si="184"/>
        <v>41871.595601851848</v>
      </c>
      <c r="T1961" s="4">
        <f t="shared" si="185"/>
        <v>41912.75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9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4">
        <f t="shared" si="184"/>
        <v>41964.112743055557</v>
      </c>
      <c r="T1962" s="4">
        <f t="shared" si="185"/>
        <v>41994.112743055557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9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4">
        <f t="shared" si="184"/>
        <v>41147.944641203707</v>
      </c>
      <c r="T1963" s="4">
        <f t="shared" si="185"/>
        <v>41187.915972222225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9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4">
        <f t="shared" si="184"/>
        <v>41742.530509259261</v>
      </c>
      <c r="T1964" s="4">
        <f t="shared" si="185"/>
        <v>41772.530509259261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9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4">
        <f t="shared" si="184"/>
        <v>41863.179791666669</v>
      </c>
      <c r="T1965" s="4">
        <f t="shared" si="185"/>
        <v>41898.179791666669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9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4">
        <f t="shared" si="184"/>
        <v>42452.022824074069</v>
      </c>
      <c r="T1966" s="4">
        <f t="shared" si="185"/>
        <v>42482.022824074069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9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4">
        <f t="shared" si="184"/>
        <v>40897.839236111111</v>
      </c>
      <c r="T1967" s="4">
        <f t="shared" si="185"/>
        <v>40919.791666666664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9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4">
        <f t="shared" si="184"/>
        <v>41835.290486111109</v>
      </c>
      <c r="T1968" s="4">
        <f t="shared" si="185"/>
        <v>41865.290486111109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4">
        <f t="shared" si="184"/>
        <v>41730.413530092592</v>
      </c>
      <c r="T1969" s="4">
        <f t="shared" si="185"/>
        <v>41760.413530092592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9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4">
        <f t="shared" si="184"/>
        <v>42676.336979166663</v>
      </c>
      <c r="T1970" s="4">
        <f t="shared" si="185"/>
        <v>42707.378645833334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9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4">
        <f t="shared" si="184"/>
        <v>42557.542453703703</v>
      </c>
      <c r="T1971" s="4">
        <f t="shared" si="185"/>
        <v>42587.542453703703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9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4">
        <f t="shared" si="184"/>
        <v>41323.943298611113</v>
      </c>
      <c r="T1972" s="4">
        <f t="shared" si="185"/>
        <v>41383.901631944442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9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4">
        <f t="shared" si="184"/>
        <v>41561.250706018516</v>
      </c>
      <c r="T1973" s="4">
        <f t="shared" si="185"/>
        <v>41592.916666666664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9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4">
        <f t="shared" si="184"/>
        <v>41200.762083333335</v>
      </c>
      <c r="T1974" s="4">
        <f t="shared" si="185"/>
        <v>41230.803749999999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9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4">
        <f t="shared" si="184"/>
        <v>42549.472962962958</v>
      </c>
      <c r="T1975" s="4">
        <f t="shared" si="185"/>
        <v>42588.041666666672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9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4">
        <f t="shared" si="184"/>
        <v>41445.084131944444</v>
      </c>
      <c r="T1976" s="4">
        <f t="shared" si="185"/>
        <v>41505.084131944444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9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4">
        <f t="shared" si="184"/>
        <v>41313.505219907405</v>
      </c>
      <c r="T1977" s="4">
        <f t="shared" si="185"/>
        <v>41343.505219907405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9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4">
        <f t="shared" si="184"/>
        <v>41438.649594907409</v>
      </c>
      <c r="T1978" s="4">
        <f t="shared" si="185"/>
        <v>41468.649594907409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4">
        <f t="shared" si="184"/>
        <v>42310.966898148152</v>
      </c>
      <c r="T1979" s="4">
        <f t="shared" si="185"/>
        <v>42357.082638888889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9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4">
        <f t="shared" si="184"/>
        <v>41038.975601851853</v>
      </c>
      <c r="T1980" s="4">
        <f t="shared" si="185"/>
        <v>41072.041666666664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9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4">
        <f t="shared" si="184"/>
        <v>42290.210023148145</v>
      </c>
      <c r="T1981" s="4">
        <f t="shared" si="185"/>
        <v>42326.957638888889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9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4">
        <f t="shared" si="184"/>
        <v>42423.292384259257</v>
      </c>
      <c r="T1982" s="4">
        <f t="shared" si="185"/>
        <v>42463.250717592593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9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4">
        <f t="shared" si="184"/>
        <v>41799.475289351853</v>
      </c>
      <c r="T1983" s="4">
        <f t="shared" si="185"/>
        <v>41829.475289351853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9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4">
        <f t="shared" si="184"/>
        <v>42678.336655092593</v>
      </c>
      <c r="T1984" s="4">
        <f t="shared" si="185"/>
        <v>42708.378321759257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9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4">
        <f t="shared" si="184"/>
        <v>42592.761782407411</v>
      </c>
      <c r="T1985" s="4">
        <f t="shared" si="185"/>
        <v>42615.041666666672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9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4">
        <f t="shared" si="184"/>
        <v>41913.540289351848</v>
      </c>
      <c r="T1986" s="4">
        <f t="shared" si="185"/>
        <v>41973.581956018519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9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4">
        <f t="shared" ref="S1987:S2050" si="190">(J1987/86400)+25569+(-6/24)</f>
        <v>42555.448738425926</v>
      </c>
      <c r="T1987" s="4">
        <f t="shared" ref="T1987:T2050" si="191">(I1987/86400)+25569+(-6/24)</f>
        <v>42584.708333333328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9">
        <f t="shared" si="187"/>
        <v>1</v>
      </c>
      <c r="Q1988" t="str">
        <f t="shared" si="188"/>
        <v>photography</v>
      </c>
      <c r="R1988" t="str">
        <f t="shared" si="189"/>
        <v>people</v>
      </c>
      <c r="S1988" s="4">
        <f t="shared" si="190"/>
        <v>42413.183831018519</v>
      </c>
      <c r="T1988" s="4">
        <f t="shared" si="191"/>
        <v>42443.142164351855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4">
        <f t="shared" si="190"/>
        <v>42034.389768518522</v>
      </c>
      <c r="T1989" s="4">
        <f t="shared" si="191"/>
        <v>42064.389768518522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9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4">
        <f t="shared" si="190"/>
        <v>42206.513217592597</v>
      </c>
      <c r="T1990" s="4">
        <f t="shared" si="191"/>
        <v>42236.513217592597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9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4">
        <f t="shared" si="190"/>
        <v>42685.430648148147</v>
      </c>
      <c r="T1991" s="4">
        <f t="shared" si="191"/>
        <v>42715.430648148147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9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4">
        <f t="shared" si="190"/>
        <v>42397.945972222224</v>
      </c>
      <c r="T1992" s="4">
        <f t="shared" si="191"/>
        <v>42412.945972222224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9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4">
        <f t="shared" si="190"/>
        <v>42167.64335648148</v>
      </c>
      <c r="T1993" s="4">
        <f t="shared" si="191"/>
        <v>42188.64335648148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9">
        <f t="shared" si="187"/>
        <v>1</v>
      </c>
      <c r="Q1994" t="str">
        <f t="shared" si="188"/>
        <v>photography</v>
      </c>
      <c r="R1994" t="str">
        <f t="shared" si="189"/>
        <v>people</v>
      </c>
      <c r="S1994" s="4">
        <f t="shared" si="190"/>
        <v>42022.893414351856</v>
      </c>
      <c r="T1994" s="4">
        <f t="shared" si="191"/>
        <v>42052.893414351856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9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4">
        <f t="shared" si="190"/>
        <v>42329.338391203702</v>
      </c>
      <c r="T1995" s="4">
        <f t="shared" si="191"/>
        <v>42359.338391203702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9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4">
        <f t="shared" si="190"/>
        <v>42650.756273148145</v>
      </c>
      <c r="T1996" s="4">
        <f t="shared" si="191"/>
        <v>42710.797939814816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9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4">
        <f t="shared" si="190"/>
        <v>42181.652037037042</v>
      </c>
      <c r="T1997" s="4">
        <f t="shared" si="191"/>
        <v>42201.652037037042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9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4">
        <f t="shared" si="190"/>
        <v>41800.569571759261</v>
      </c>
      <c r="T1998" s="4">
        <f t="shared" si="191"/>
        <v>41830.569571759261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4">
        <f t="shared" si="190"/>
        <v>41847.680694444447</v>
      </c>
      <c r="T1999" s="4">
        <f t="shared" si="191"/>
        <v>41877.680694444447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9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4">
        <f t="shared" si="190"/>
        <v>41806.868495370371</v>
      </c>
      <c r="T2000" s="4">
        <f t="shared" si="191"/>
        <v>41851.868495370371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9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4">
        <f t="shared" si="190"/>
        <v>41926.232731481483</v>
      </c>
      <c r="T2001" s="4">
        <f t="shared" si="191"/>
        <v>41956.274398148147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9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4">
        <f t="shared" si="190"/>
        <v>42345.701539351852</v>
      </c>
      <c r="T2002" s="4">
        <f t="shared" si="191"/>
        <v>42375.701539351852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9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4">
        <f t="shared" si="190"/>
        <v>42135.959675925929</v>
      </c>
      <c r="T2003" s="4">
        <f t="shared" si="191"/>
        <v>42167.583333333328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9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4">
        <f t="shared" si="190"/>
        <v>42728.46230324074</v>
      </c>
      <c r="T2004" s="4">
        <f t="shared" si="191"/>
        <v>42758.46230324074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9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4">
        <f t="shared" si="190"/>
        <v>40346.875601851854</v>
      </c>
      <c r="T2005" s="4">
        <f t="shared" si="191"/>
        <v>40361.708333333336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9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4">
        <f t="shared" si="190"/>
        <v>41800.354895833334</v>
      </c>
      <c r="T2006" s="4">
        <f t="shared" si="191"/>
        <v>41830.354895833334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9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4">
        <f t="shared" si="190"/>
        <v>41535.562708333331</v>
      </c>
      <c r="T2007" s="4">
        <f t="shared" si="191"/>
        <v>41562.915972222225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9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4">
        <f t="shared" si="190"/>
        <v>41941.250520833331</v>
      </c>
      <c r="T2008" s="4">
        <f t="shared" si="191"/>
        <v>41976.292187500003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4">
        <f t="shared" si="190"/>
        <v>40347.587800925925</v>
      </c>
      <c r="T2009" s="4">
        <f t="shared" si="191"/>
        <v>40413.916666666664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9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4">
        <f t="shared" si="190"/>
        <v>40761.354421296295</v>
      </c>
      <c r="T2010" s="4">
        <f t="shared" si="191"/>
        <v>40805.354421296295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9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4">
        <f t="shared" si="190"/>
        <v>42661.073414351849</v>
      </c>
      <c r="T2011" s="4">
        <f t="shared" si="191"/>
        <v>42697.115081018521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9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4">
        <f t="shared" si="190"/>
        <v>42570.746423611112</v>
      </c>
      <c r="T2012" s="4">
        <f t="shared" si="191"/>
        <v>42600.746423611112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9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4">
        <f t="shared" si="190"/>
        <v>42347.108483796299</v>
      </c>
      <c r="T2013" s="4">
        <f t="shared" si="191"/>
        <v>42380.708333333328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9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4">
        <f t="shared" si="190"/>
        <v>42010.572233796294</v>
      </c>
      <c r="T2014" s="4">
        <f t="shared" si="191"/>
        <v>42040.572233796294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9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4">
        <f t="shared" si="190"/>
        <v>42499.710810185185</v>
      </c>
      <c r="T2015" s="4">
        <f t="shared" si="191"/>
        <v>42559.710810185185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9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4">
        <f t="shared" si="190"/>
        <v>41323.964571759258</v>
      </c>
      <c r="T2016" s="4">
        <f t="shared" si="191"/>
        <v>41357.922905092593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9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4">
        <f t="shared" si="190"/>
        <v>40765.626886574071</v>
      </c>
      <c r="T2017" s="4">
        <f t="shared" si="191"/>
        <v>40795.626886574071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9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4">
        <f t="shared" si="190"/>
        <v>41312.630775462967</v>
      </c>
      <c r="T2018" s="4">
        <f t="shared" si="191"/>
        <v>41342.630775462967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4">
        <f t="shared" si="190"/>
        <v>40960.807349537034</v>
      </c>
      <c r="T2019" s="4">
        <f t="shared" si="191"/>
        <v>40991.916666666664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9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4">
        <f t="shared" si="190"/>
        <v>42199.115844907406</v>
      </c>
      <c r="T2020" s="4">
        <f t="shared" si="191"/>
        <v>42229.115844907406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9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4">
        <f t="shared" si="190"/>
        <v>42605.45857638889</v>
      </c>
      <c r="T2021" s="4">
        <f t="shared" si="191"/>
        <v>42635.45857638889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9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4">
        <f t="shared" si="190"/>
        <v>41736.847500000003</v>
      </c>
      <c r="T2022" s="4">
        <f t="shared" si="191"/>
        <v>41773.711111111115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9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4">
        <f t="shared" si="190"/>
        <v>41860.820567129631</v>
      </c>
      <c r="T2023" s="4">
        <f t="shared" si="191"/>
        <v>41905.820567129631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9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4">
        <f t="shared" si="190"/>
        <v>42502.319120370375</v>
      </c>
      <c r="T2024" s="4">
        <f t="shared" si="191"/>
        <v>42532.319120370375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9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4">
        <f t="shared" si="190"/>
        <v>42136.170752314814</v>
      </c>
      <c r="T2025" s="4">
        <f t="shared" si="191"/>
        <v>42166.170752314814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9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4">
        <f t="shared" si="190"/>
        <v>41099.716944444444</v>
      </c>
      <c r="T2026" s="4">
        <f t="shared" si="191"/>
        <v>41133.875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9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4">
        <f t="shared" si="190"/>
        <v>42135.934560185182</v>
      </c>
      <c r="T2027" s="4">
        <f t="shared" si="191"/>
        <v>42165.934560185182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9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4">
        <f t="shared" si="190"/>
        <v>41704.485937500001</v>
      </c>
      <c r="T2028" s="4">
        <f t="shared" si="191"/>
        <v>41749.915972222225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4">
        <f t="shared" si="190"/>
        <v>42048.563877314809</v>
      </c>
      <c r="T2029" s="4">
        <f t="shared" si="191"/>
        <v>42093.522210648152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9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4">
        <f t="shared" si="190"/>
        <v>40215.669050925928</v>
      </c>
      <c r="T2030" s="4">
        <f t="shared" si="191"/>
        <v>40252.663194444445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9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4">
        <f t="shared" si="190"/>
        <v>41847.771770833337</v>
      </c>
      <c r="T2031" s="4">
        <f t="shared" si="191"/>
        <v>41877.771770833337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9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4">
        <f t="shared" si="190"/>
        <v>41212.746481481481</v>
      </c>
      <c r="T2032" s="4">
        <f t="shared" si="191"/>
        <v>41242.746481481481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9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4">
        <f t="shared" si="190"/>
        <v>41975.079317129625</v>
      </c>
      <c r="T2033" s="4">
        <f t="shared" si="191"/>
        <v>42012.791666666672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9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4">
        <f t="shared" si="190"/>
        <v>42689.315671296295</v>
      </c>
      <c r="T2034" s="4">
        <f t="shared" si="191"/>
        <v>42718.958333333328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9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4">
        <f t="shared" si="190"/>
        <v>41724.832384259258</v>
      </c>
      <c r="T2035" s="4">
        <f t="shared" si="191"/>
        <v>41754.832384259258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9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4">
        <f t="shared" si="190"/>
        <v>42075.880011574074</v>
      </c>
      <c r="T2036" s="4">
        <f t="shared" si="191"/>
        <v>42131.040277777778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9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4">
        <f t="shared" si="190"/>
        <v>42311.375081018516</v>
      </c>
      <c r="T2037" s="4">
        <f t="shared" si="191"/>
        <v>42356.791666666672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9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4">
        <f t="shared" si="190"/>
        <v>41738.614803240736</v>
      </c>
      <c r="T2038" s="4">
        <f t="shared" si="191"/>
        <v>41768.614803240736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4">
        <f t="shared" si="190"/>
        <v>41577.960104166668</v>
      </c>
      <c r="T2039" s="4">
        <f t="shared" si="191"/>
        <v>41638.001770833333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9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4">
        <f t="shared" si="190"/>
        <v>41424.02107638889</v>
      </c>
      <c r="T2040" s="4">
        <f t="shared" si="191"/>
        <v>41456.5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9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4">
        <f t="shared" si="190"/>
        <v>42675.188946759255</v>
      </c>
      <c r="T2041" s="4">
        <f t="shared" si="191"/>
        <v>42704.957638888889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9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4">
        <f t="shared" si="190"/>
        <v>41578.677118055552</v>
      </c>
      <c r="T2042" s="4">
        <f t="shared" si="191"/>
        <v>41593.718784722223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9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4">
        <f t="shared" si="190"/>
        <v>42654.275775462964</v>
      </c>
      <c r="T2043" s="4">
        <f t="shared" si="191"/>
        <v>42684.317442129628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9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4">
        <f t="shared" si="190"/>
        <v>42331.458032407405</v>
      </c>
      <c r="T2044" s="4">
        <f t="shared" si="191"/>
        <v>42391.458032407405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9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4">
        <f t="shared" si="190"/>
        <v>42660.926817129628</v>
      </c>
      <c r="T2045" s="4">
        <f t="shared" si="191"/>
        <v>42714.957638888889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9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4">
        <f t="shared" si="190"/>
        <v>42138.434189814812</v>
      </c>
      <c r="T2046" s="4">
        <f t="shared" si="191"/>
        <v>42168.434189814812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9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4">
        <f t="shared" si="190"/>
        <v>41068.838506944448</v>
      </c>
      <c r="T2047" s="4">
        <f t="shared" si="191"/>
        <v>41098.838506944448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9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4">
        <f t="shared" si="190"/>
        <v>41386.921805555554</v>
      </c>
      <c r="T2048" s="4">
        <f t="shared" si="191"/>
        <v>41416.921805555554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4">
        <f t="shared" si="190"/>
        <v>42081.653587962966</v>
      </c>
      <c r="T2049" s="4">
        <f t="shared" si="191"/>
        <v>42110.75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9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4">
        <f t="shared" si="190"/>
        <v>41387.401516203703</v>
      </c>
      <c r="T2050" s="4">
        <f t="shared" si="191"/>
        <v>41417.401516203703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9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4">
        <f t="shared" ref="S2051:S2114" si="196">(J2051/86400)+25569+(-6/24)</f>
        <v>41575.277349537035</v>
      </c>
      <c r="T2051" s="4">
        <f t="shared" ref="T2051:T2114" si="197">(I2051/86400)+25569+(-6/24)</f>
        <v>41610.707638888889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9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4">
        <f t="shared" si="196"/>
        <v>42114.821504629625</v>
      </c>
      <c r="T2052" s="4">
        <f t="shared" si="197"/>
        <v>42154.821504629625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9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4">
        <f t="shared" si="196"/>
        <v>41603.772418981483</v>
      </c>
      <c r="T2053" s="4">
        <f t="shared" si="197"/>
        <v>41633.772418981483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9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4">
        <f t="shared" si="196"/>
        <v>42374.83394675926</v>
      </c>
      <c r="T2054" s="4">
        <f t="shared" si="197"/>
        <v>42419.83394675926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9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4">
        <f t="shared" si="196"/>
        <v>42303.367488425924</v>
      </c>
      <c r="T2055" s="4">
        <f t="shared" si="197"/>
        <v>42333.409155092595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9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4">
        <f t="shared" si="196"/>
        <v>41731.270949074074</v>
      </c>
      <c r="T2056" s="4">
        <f t="shared" si="197"/>
        <v>41761.270949074074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9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4">
        <f t="shared" si="196"/>
        <v>41946.424108796295</v>
      </c>
      <c r="T2057" s="4">
        <f t="shared" si="197"/>
        <v>41975.916666666672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9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4">
        <f t="shared" si="196"/>
        <v>41351.51090277778</v>
      </c>
      <c r="T2058" s="4">
        <f t="shared" si="197"/>
        <v>41381.51090277778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4">
        <f t="shared" si="196"/>
        <v>42396.244583333333</v>
      </c>
      <c r="T2059" s="4">
        <f t="shared" si="197"/>
        <v>42426.244583333333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9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4">
        <f t="shared" si="196"/>
        <v>42026.120717592596</v>
      </c>
      <c r="T2060" s="4">
        <f t="shared" si="197"/>
        <v>42065.583333333328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9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4">
        <f t="shared" si="196"/>
        <v>42361.352476851855</v>
      </c>
      <c r="T2061" s="4">
        <f t="shared" si="197"/>
        <v>42400.665972222225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9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4">
        <f t="shared" si="196"/>
        <v>41783.392939814818</v>
      </c>
      <c r="T2062" s="4">
        <f t="shared" si="197"/>
        <v>41843.392939814818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9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4">
        <f t="shared" si="196"/>
        <v>42705.514513888891</v>
      </c>
      <c r="T2063" s="4">
        <f t="shared" si="197"/>
        <v>42735.514513888891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9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4">
        <f t="shared" si="196"/>
        <v>42423.1330787037</v>
      </c>
      <c r="T2064" s="4">
        <f t="shared" si="197"/>
        <v>42453.091412037036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9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4">
        <f t="shared" si="196"/>
        <v>42472.48265046296</v>
      </c>
      <c r="T2065" s="4">
        <f t="shared" si="197"/>
        <v>42505.48265046296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9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4">
        <f t="shared" si="196"/>
        <v>41389.114849537036</v>
      </c>
      <c r="T2066" s="4">
        <f t="shared" si="197"/>
        <v>41425.25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9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4">
        <f t="shared" si="196"/>
        <v>41603.083668981482</v>
      </c>
      <c r="T2067" s="4">
        <f t="shared" si="197"/>
        <v>41633.083668981482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9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4">
        <f t="shared" si="196"/>
        <v>41844.521793981483</v>
      </c>
      <c r="T2068" s="4">
        <f t="shared" si="197"/>
        <v>41874.521793981483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4">
        <f t="shared" si="196"/>
        <v>42115.603888888887</v>
      </c>
      <c r="T2069" s="4">
        <f t="shared" si="197"/>
        <v>42148.603888888887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9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4">
        <f t="shared" si="196"/>
        <v>42633.591608796298</v>
      </c>
      <c r="T2070" s="4">
        <f t="shared" si="197"/>
        <v>42663.591608796298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9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4">
        <f t="shared" si="196"/>
        <v>42340.722118055557</v>
      </c>
      <c r="T2071" s="4">
        <f t="shared" si="197"/>
        <v>42371.722118055557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9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4">
        <f t="shared" si="196"/>
        <v>42519.4065162037</v>
      </c>
      <c r="T2072" s="4">
        <f t="shared" si="197"/>
        <v>42549.4065162037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9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4">
        <f t="shared" si="196"/>
        <v>42600.028749999998</v>
      </c>
      <c r="T2073" s="4">
        <f t="shared" si="197"/>
        <v>42645.028749999998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9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4">
        <f t="shared" si="196"/>
        <v>42467.331388888888</v>
      </c>
      <c r="T2074" s="4">
        <f t="shared" si="197"/>
        <v>42497.331388888888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9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4">
        <f t="shared" si="196"/>
        <v>42087.418032407411</v>
      </c>
      <c r="T2075" s="4">
        <f t="shared" si="197"/>
        <v>42132.418032407411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9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4">
        <f t="shared" si="196"/>
        <v>42466.576180555552</v>
      </c>
      <c r="T2076" s="4">
        <f t="shared" si="197"/>
        <v>42496.576180555552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9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4">
        <f t="shared" si="196"/>
        <v>41450.431574074071</v>
      </c>
      <c r="T2077" s="4">
        <f t="shared" si="197"/>
        <v>41480.431574074071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9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4">
        <f t="shared" si="196"/>
        <v>41803.630659722221</v>
      </c>
      <c r="T2078" s="4">
        <f t="shared" si="197"/>
        <v>41843.630659722221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4">
        <f t="shared" si="196"/>
        <v>42102.792546296296</v>
      </c>
      <c r="T2079" s="4">
        <f t="shared" si="197"/>
        <v>42160.625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9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4">
        <f t="shared" si="196"/>
        <v>42692.521493055552</v>
      </c>
      <c r="T2080" s="4">
        <f t="shared" si="197"/>
        <v>42722.521493055552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9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4">
        <f t="shared" si="196"/>
        <v>42150.46056712963</v>
      </c>
      <c r="T2081" s="4">
        <f t="shared" si="197"/>
        <v>42180.541666666672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9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4">
        <f t="shared" si="196"/>
        <v>42289.707175925927</v>
      </c>
      <c r="T2082" s="4">
        <f t="shared" si="197"/>
        <v>42319.748842592591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9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4">
        <f t="shared" si="196"/>
        <v>41003.90688657407</v>
      </c>
      <c r="T2083" s="4">
        <f t="shared" si="197"/>
        <v>41044.957638888889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9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4">
        <f t="shared" si="196"/>
        <v>40810.870324074072</v>
      </c>
      <c r="T2084" s="4">
        <f t="shared" si="197"/>
        <v>40870.911990740744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9">
        <f t="shared" si="193"/>
        <v>34</v>
      </c>
      <c r="Q2085" t="str">
        <f t="shared" si="194"/>
        <v>music</v>
      </c>
      <c r="R2085" t="str">
        <f t="shared" si="195"/>
        <v>indie rock</v>
      </c>
      <c r="S2085" s="4">
        <f t="shared" si="196"/>
        <v>41034.47216435185</v>
      </c>
      <c r="T2085" s="4">
        <f t="shared" si="197"/>
        <v>41064.47216435185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9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4">
        <f t="shared" si="196"/>
        <v>41731.583124999997</v>
      </c>
      <c r="T2086" s="4">
        <f t="shared" si="197"/>
        <v>41763.040972222225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9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4">
        <f t="shared" si="196"/>
        <v>41075.585497685184</v>
      </c>
      <c r="T2087" s="4">
        <f t="shared" si="197"/>
        <v>41105.585497685184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9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4">
        <f t="shared" si="196"/>
        <v>40860.42050925926</v>
      </c>
      <c r="T2088" s="4">
        <f t="shared" si="197"/>
        <v>40890.957638888889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4">
        <f t="shared" si="196"/>
        <v>40763.954375000001</v>
      </c>
      <c r="T2089" s="4">
        <f t="shared" si="197"/>
        <v>40793.954375000001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9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4">
        <f t="shared" si="196"/>
        <v>40395.464722222227</v>
      </c>
      <c r="T2090" s="4">
        <f t="shared" si="197"/>
        <v>40431.915972222225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9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4">
        <f t="shared" si="196"/>
        <v>41452.826319444444</v>
      </c>
      <c r="T2091" s="4">
        <f t="shared" si="197"/>
        <v>41487.826319444444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9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4">
        <f t="shared" si="196"/>
        <v>41299.131423611107</v>
      </c>
      <c r="T2092" s="4">
        <f t="shared" si="197"/>
        <v>41329.131423611107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9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4">
        <f t="shared" si="196"/>
        <v>40555.072662037041</v>
      </c>
      <c r="T2093" s="4">
        <f t="shared" si="197"/>
        <v>40603.583333333336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9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4">
        <f t="shared" si="196"/>
        <v>40763.457546296297</v>
      </c>
      <c r="T2094" s="4">
        <f t="shared" si="197"/>
        <v>40823.457546296297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9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4">
        <f t="shared" si="196"/>
        <v>41205.604537037041</v>
      </c>
      <c r="T2095" s="4">
        <f t="shared" si="197"/>
        <v>41265.646203703705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9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4">
        <f t="shared" si="196"/>
        <v>40938.77002314815</v>
      </c>
      <c r="T2096" s="4">
        <f t="shared" si="197"/>
        <v>40972.875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9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4">
        <f t="shared" si="196"/>
        <v>40758.483483796299</v>
      </c>
      <c r="T2097" s="4">
        <f t="shared" si="197"/>
        <v>40818.483483796299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9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4">
        <f t="shared" si="196"/>
        <v>41192.508506944447</v>
      </c>
      <c r="T2098" s="4">
        <f t="shared" si="197"/>
        <v>41207.915972222225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4">
        <f t="shared" si="196"/>
        <v>40818.334895833337</v>
      </c>
      <c r="T2099" s="4">
        <f t="shared" si="197"/>
        <v>40878.376562500001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9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4">
        <f t="shared" si="196"/>
        <v>40945.86383101852</v>
      </c>
      <c r="T2100" s="4">
        <f t="shared" si="197"/>
        <v>40975.86383101852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9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4">
        <f t="shared" si="196"/>
        <v>42173.496342592596</v>
      </c>
      <c r="T2101" s="4">
        <f t="shared" si="197"/>
        <v>42186.902777777781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9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4">
        <f t="shared" si="196"/>
        <v>41074.584965277776</v>
      </c>
      <c r="T2102" s="4">
        <f t="shared" si="197"/>
        <v>41089.915972222225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9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4">
        <f t="shared" si="196"/>
        <v>40891.899467592593</v>
      </c>
      <c r="T2103" s="4">
        <f t="shared" si="197"/>
        <v>40951.899467592593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9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4">
        <f t="shared" si="196"/>
        <v>40638.618611111109</v>
      </c>
      <c r="T2104" s="4">
        <f t="shared" si="197"/>
        <v>40668.618611111109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9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4">
        <f t="shared" si="196"/>
        <v>41192.504942129628</v>
      </c>
      <c r="T2105" s="4">
        <f t="shared" si="197"/>
        <v>41222.5466087963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9">
        <f t="shared" si="193"/>
        <v>28</v>
      </c>
      <c r="Q2106" t="str">
        <f t="shared" si="194"/>
        <v>music</v>
      </c>
      <c r="R2106" t="str">
        <f t="shared" si="195"/>
        <v>indie rock</v>
      </c>
      <c r="S2106" s="4">
        <f t="shared" si="196"/>
        <v>41393.824467592596</v>
      </c>
      <c r="T2106" s="4">
        <f t="shared" si="197"/>
        <v>41424.75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9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4">
        <f t="shared" si="196"/>
        <v>41951.538807870369</v>
      </c>
      <c r="T2107" s="4">
        <f t="shared" si="197"/>
        <v>41963.916666666672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9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4">
        <f t="shared" si="196"/>
        <v>41269.96497685185</v>
      </c>
      <c r="T2108" s="4">
        <f t="shared" si="197"/>
        <v>41299.96497685185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4">
        <f t="shared" si="196"/>
        <v>41934.46056712963</v>
      </c>
      <c r="T2109" s="4">
        <f t="shared" si="197"/>
        <v>41955.502233796295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9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4">
        <f t="shared" si="196"/>
        <v>41134.925694444442</v>
      </c>
      <c r="T2110" s="4">
        <f t="shared" si="197"/>
        <v>41161.913194444445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9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4">
        <f t="shared" si="196"/>
        <v>42160.458530092597</v>
      </c>
      <c r="T2111" s="4">
        <f t="shared" si="197"/>
        <v>42190.458530092597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9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4">
        <f t="shared" si="196"/>
        <v>41759.420937499999</v>
      </c>
      <c r="T2112" s="4">
        <f t="shared" si="197"/>
        <v>41786.957638888889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9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4">
        <f t="shared" si="196"/>
        <v>40702.947048611109</v>
      </c>
      <c r="T2113" s="4">
        <f t="shared" si="197"/>
        <v>40769.791666666664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9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4">
        <f t="shared" si="196"/>
        <v>41365.678159722222</v>
      </c>
      <c r="T2114" s="4">
        <f t="shared" si="197"/>
        <v>41379.678159722222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9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4">
        <f t="shared" ref="S2115:S2178" si="202">(J2115/86400)+25569+(-6/24)</f>
        <v>41870.61546296296</v>
      </c>
      <c r="T2115" s="4">
        <f t="shared" ref="T2115:T2178" si="203">(I2115/86400)+25569+(-6/24)</f>
        <v>41905.61546296296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9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4">
        <f t="shared" si="202"/>
        <v>40458.565625000003</v>
      </c>
      <c r="T2116" s="4">
        <f t="shared" si="203"/>
        <v>40520.957638888889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9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4">
        <f t="shared" si="202"/>
        <v>40563.831030092595</v>
      </c>
      <c r="T2117" s="4">
        <f t="shared" si="203"/>
        <v>40593.831030092595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9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4">
        <f t="shared" si="202"/>
        <v>41136.527812500004</v>
      </c>
      <c r="T2118" s="4">
        <f t="shared" si="203"/>
        <v>41184.527812500004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4">
        <f t="shared" si="202"/>
        <v>42289.809594907405</v>
      </c>
      <c r="T2119" s="4">
        <f t="shared" si="203"/>
        <v>42303.957638888889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9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4">
        <f t="shared" si="202"/>
        <v>40718.589537037034</v>
      </c>
      <c r="T2120" s="4">
        <f t="shared" si="203"/>
        <v>40748.589537037034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9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4">
        <f t="shared" si="202"/>
        <v>41106.880150462966</v>
      </c>
      <c r="T2121" s="4">
        <f t="shared" si="203"/>
        <v>41136.880150462966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9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4">
        <f t="shared" si="202"/>
        <v>41591.714537037034</v>
      </c>
      <c r="T2122" s="4">
        <f t="shared" si="203"/>
        <v>41640.714537037034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9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4">
        <f t="shared" si="202"/>
        <v>42716.4924537037</v>
      </c>
      <c r="T2123" s="4">
        <f t="shared" si="203"/>
        <v>42746.4924537037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9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4">
        <f t="shared" si="202"/>
        <v>42712.050567129627</v>
      </c>
      <c r="T2124" s="4">
        <f t="shared" si="203"/>
        <v>42742.050567129627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9">
        <f t="shared" si="199"/>
        <v>10</v>
      </c>
      <c r="Q2125" t="str">
        <f t="shared" si="200"/>
        <v>games</v>
      </c>
      <c r="R2125" t="str">
        <f t="shared" si="201"/>
        <v>video games</v>
      </c>
      <c r="S2125" s="4">
        <f t="shared" si="202"/>
        <v>40198.174849537041</v>
      </c>
      <c r="T2125" s="4">
        <f t="shared" si="203"/>
        <v>40252.040972222225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9">
        <f t="shared" si="199"/>
        <v>23</v>
      </c>
      <c r="Q2126" t="str">
        <f t="shared" si="200"/>
        <v>games</v>
      </c>
      <c r="R2126" t="str">
        <f t="shared" si="201"/>
        <v>video games</v>
      </c>
      <c r="S2126" s="4">
        <f t="shared" si="202"/>
        <v>40463.778182870374</v>
      </c>
      <c r="T2126" s="4">
        <f t="shared" si="203"/>
        <v>40511.958333333336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9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4">
        <f t="shared" si="202"/>
        <v>42190.773530092592</v>
      </c>
      <c r="T2127" s="4">
        <f t="shared" si="203"/>
        <v>42220.773530092592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9">
        <f t="shared" si="199"/>
        <v>5</v>
      </c>
      <c r="Q2128" t="str">
        <f t="shared" si="200"/>
        <v>games</v>
      </c>
      <c r="R2128" t="str">
        <f t="shared" si="201"/>
        <v>video games</v>
      </c>
      <c r="S2128" s="4">
        <f t="shared" si="202"/>
        <v>41951.723229166666</v>
      </c>
      <c r="T2128" s="4">
        <f t="shared" si="203"/>
        <v>41981.723229166666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4">
        <f t="shared" si="202"/>
        <v>42045.255358796298</v>
      </c>
      <c r="T2129" s="4">
        <f t="shared" si="203"/>
        <v>42075.213692129633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9">
        <f t="shared" si="199"/>
        <v>25</v>
      </c>
      <c r="Q2130" t="str">
        <f t="shared" si="200"/>
        <v>games</v>
      </c>
      <c r="R2130" t="str">
        <f t="shared" si="201"/>
        <v>video games</v>
      </c>
      <c r="S2130" s="4">
        <f t="shared" si="202"/>
        <v>41843.522789351853</v>
      </c>
      <c r="T2130" s="4">
        <f t="shared" si="203"/>
        <v>41903.522789351853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9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4">
        <f t="shared" si="202"/>
        <v>42408.774305555555</v>
      </c>
      <c r="T2131" s="4">
        <f t="shared" si="203"/>
        <v>42438.774305555555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9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4">
        <f t="shared" si="202"/>
        <v>41831.836377314816</v>
      </c>
      <c r="T2132" s="4">
        <f t="shared" si="203"/>
        <v>41866.836377314816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9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4">
        <f t="shared" si="202"/>
        <v>42166.957071759258</v>
      </c>
      <c r="T2133" s="4">
        <f t="shared" si="203"/>
        <v>42196.957071759258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9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4">
        <f t="shared" si="202"/>
        <v>41643.237175925926</v>
      </c>
      <c r="T2134" s="4">
        <f t="shared" si="203"/>
        <v>41673.237175925926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9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4">
        <f t="shared" si="202"/>
        <v>40618.847210648149</v>
      </c>
      <c r="T2135" s="4">
        <f t="shared" si="203"/>
        <v>40657.040972222225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9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4">
        <f t="shared" si="202"/>
        <v>41361.636469907404</v>
      </c>
      <c r="T2136" s="4">
        <f t="shared" si="203"/>
        <v>41391.636469907404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9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4">
        <f t="shared" si="202"/>
        <v>41156.71334490741</v>
      </c>
      <c r="T2137" s="4">
        <f t="shared" si="203"/>
        <v>41186.71334490741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9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4">
        <f t="shared" si="202"/>
        <v>41536.259097222224</v>
      </c>
      <c r="T2138" s="4">
        <f t="shared" si="203"/>
        <v>41566.259097222224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4">
        <f t="shared" si="202"/>
        <v>41948.521168981482</v>
      </c>
      <c r="T2139" s="4">
        <f t="shared" si="203"/>
        <v>41978.521168981482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9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4">
        <f t="shared" si="202"/>
        <v>41556.763182870374</v>
      </c>
      <c r="T2140" s="4">
        <f t="shared" si="203"/>
        <v>41586.804849537039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9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4">
        <f t="shared" si="202"/>
        <v>42647.500092592592</v>
      </c>
      <c r="T2141" s="4">
        <f t="shared" si="203"/>
        <v>42677.500092592592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9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4">
        <f t="shared" si="202"/>
        <v>41255.583611111113</v>
      </c>
      <c r="T2142" s="4">
        <f t="shared" si="203"/>
        <v>41285.583611111113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9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4">
        <f t="shared" si="202"/>
        <v>41926.985636574071</v>
      </c>
      <c r="T2143" s="4">
        <f t="shared" si="203"/>
        <v>41957.027303240742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9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4">
        <f t="shared" si="202"/>
        <v>42340.451504629629</v>
      </c>
      <c r="T2144" s="4">
        <f t="shared" si="203"/>
        <v>42368.451504629629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9">
        <f t="shared" si="199"/>
        <v>45</v>
      </c>
      <c r="Q2145" t="str">
        <f t="shared" si="200"/>
        <v>games</v>
      </c>
      <c r="R2145" t="str">
        <f t="shared" si="201"/>
        <v>video games</v>
      </c>
      <c r="S2145" s="4">
        <f t="shared" si="202"/>
        <v>40332.636712962965</v>
      </c>
      <c r="T2145" s="4">
        <f t="shared" si="203"/>
        <v>40380.541666666664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9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4">
        <f t="shared" si="202"/>
        <v>41499.296759259261</v>
      </c>
      <c r="T2146" s="4">
        <f t="shared" si="203"/>
        <v>41531.296759259261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9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4">
        <f t="shared" si="202"/>
        <v>41574.987430555557</v>
      </c>
      <c r="T2147" s="4">
        <f t="shared" si="203"/>
        <v>41605.029097222221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9">
        <f t="shared" si="199"/>
        <v>1</v>
      </c>
      <c r="Q2148" t="str">
        <f t="shared" si="200"/>
        <v>games</v>
      </c>
      <c r="R2148" t="str">
        <f t="shared" si="201"/>
        <v>video games</v>
      </c>
      <c r="S2148" s="4">
        <f t="shared" si="202"/>
        <v>42397.429513888885</v>
      </c>
      <c r="T2148" s="4">
        <f t="shared" si="203"/>
        <v>42411.429513888885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4">
        <f t="shared" si="202"/>
        <v>41927.045694444445</v>
      </c>
      <c r="T2149" s="4">
        <f t="shared" si="203"/>
        <v>41959.087361111116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9">
        <f t="shared" si="199"/>
        <v>1</v>
      </c>
      <c r="Q2150" t="str">
        <f t="shared" si="200"/>
        <v>games</v>
      </c>
      <c r="R2150" t="str">
        <f t="shared" si="201"/>
        <v>video games</v>
      </c>
      <c r="S2150" s="4">
        <f t="shared" si="202"/>
        <v>42066.483587962968</v>
      </c>
      <c r="T2150" s="4">
        <f t="shared" si="203"/>
        <v>42096.441921296297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9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4">
        <f t="shared" si="202"/>
        <v>40354.774953703702</v>
      </c>
      <c r="T2151" s="4">
        <f t="shared" si="203"/>
        <v>40389.75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9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4">
        <f t="shared" si="202"/>
        <v>42534.034710648149</v>
      </c>
      <c r="T2152" s="4">
        <f t="shared" si="203"/>
        <v>42564.034710648149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9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4">
        <f t="shared" si="202"/>
        <v>42520.597384259258</v>
      </c>
      <c r="T2153" s="4">
        <f t="shared" si="203"/>
        <v>42550.597384259258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9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4">
        <f t="shared" si="202"/>
        <v>41683.582280092596</v>
      </c>
      <c r="T2154" s="4">
        <f t="shared" si="203"/>
        <v>41713.540613425925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9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4">
        <f t="shared" si="202"/>
        <v>41974.661087962959</v>
      </c>
      <c r="T2155" s="4">
        <f t="shared" si="203"/>
        <v>42014.082638888889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9">
        <f t="shared" si="199"/>
        <v>1</v>
      </c>
      <c r="Q2156" t="str">
        <f t="shared" si="200"/>
        <v>games</v>
      </c>
      <c r="R2156" t="str">
        <f t="shared" si="201"/>
        <v>video games</v>
      </c>
      <c r="S2156" s="4">
        <f t="shared" si="202"/>
        <v>41647.382256944446</v>
      </c>
      <c r="T2156" s="4">
        <f t="shared" si="203"/>
        <v>41667.382256944446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9">
        <f t="shared" si="199"/>
        <v>23</v>
      </c>
      <c r="Q2157" t="str">
        <f t="shared" si="200"/>
        <v>games</v>
      </c>
      <c r="R2157" t="str">
        <f t="shared" si="201"/>
        <v>video games</v>
      </c>
      <c r="S2157" s="4">
        <f t="shared" si="202"/>
        <v>42430.497511574074</v>
      </c>
      <c r="T2157" s="4">
        <f t="shared" si="203"/>
        <v>42460.45584490741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9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4">
        <f t="shared" si="202"/>
        <v>41488.60423611111</v>
      </c>
      <c r="T2158" s="4">
        <f t="shared" si="203"/>
        <v>41533.60423611111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4">
        <f t="shared" si="202"/>
        <v>42694.73128472222</v>
      </c>
      <c r="T2159" s="4">
        <f t="shared" si="203"/>
        <v>42727.082638888889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9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4">
        <f t="shared" si="202"/>
        <v>41264.603865740741</v>
      </c>
      <c r="T2160" s="4">
        <f t="shared" si="203"/>
        <v>41309.603865740741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9">
        <f t="shared" si="199"/>
        <v>13</v>
      </c>
      <c r="Q2161" t="str">
        <f t="shared" si="200"/>
        <v>games</v>
      </c>
      <c r="R2161" t="str">
        <f t="shared" si="201"/>
        <v>video games</v>
      </c>
      <c r="S2161" s="4">
        <f t="shared" si="202"/>
        <v>40710.481180555558</v>
      </c>
      <c r="T2161" s="4">
        <f t="shared" si="203"/>
        <v>40740.481180555558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9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4">
        <f t="shared" si="202"/>
        <v>41018.461863425924</v>
      </c>
      <c r="T2162" s="4">
        <f t="shared" si="203"/>
        <v>41048.461863425924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9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4">
        <f t="shared" si="202"/>
        <v>42240.602534722224</v>
      </c>
      <c r="T2163" s="4">
        <f t="shared" si="203"/>
        <v>42270.602534722224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9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4">
        <f t="shared" si="202"/>
        <v>41813.516099537039</v>
      </c>
      <c r="T2164" s="4">
        <f t="shared" si="203"/>
        <v>41844.516099537039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9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4">
        <f t="shared" si="202"/>
        <v>42111.649537037039</v>
      </c>
      <c r="T2165" s="4">
        <f t="shared" si="203"/>
        <v>42162.909722222219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9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4">
        <f t="shared" si="202"/>
        <v>42515.46775462963</v>
      </c>
      <c r="T2166" s="4">
        <f t="shared" si="203"/>
        <v>42545.915972222225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9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4">
        <f t="shared" si="202"/>
        <v>42438.417071759264</v>
      </c>
      <c r="T2167" s="4">
        <f t="shared" si="203"/>
        <v>42468.375405092593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9">
        <f t="shared" si="199"/>
        <v>91.625</v>
      </c>
      <c r="Q2168" t="str">
        <f t="shared" si="200"/>
        <v>music</v>
      </c>
      <c r="R2168" t="str">
        <f t="shared" si="201"/>
        <v>rock</v>
      </c>
      <c r="S2168" s="4">
        <f t="shared" si="202"/>
        <v>41933.588171296295</v>
      </c>
      <c r="T2168" s="4">
        <f t="shared" si="203"/>
        <v>41978.629837962959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9">
        <f t="shared" si="199"/>
        <v>22.5</v>
      </c>
      <c r="Q2169" t="str">
        <f t="shared" si="200"/>
        <v>music</v>
      </c>
      <c r="R2169" t="str">
        <f t="shared" si="201"/>
        <v>rock</v>
      </c>
      <c r="S2169" s="4">
        <f t="shared" si="202"/>
        <v>41152.816400462965</v>
      </c>
      <c r="T2169" s="4">
        <f t="shared" si="203"/>
        <v>41166.816400462965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9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4">
        <f t="shared" si="202"/>
        <v>42745.350243055553</v>
      </c>
      <c r="T2170" s="4">
        <f t="shared" si="203"/>
        <v>42775.958333333328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9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4">
        <f t="shared" si="202"/>
        <v>42793.450821759259</v>
      </c>
      <c r="T2171" s="4">
        <f t="shared" si="203"/>
        <v>42796.450821759259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9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4">
        <f t="shared" si="202"/>
        <v>42198.500254629631</v>
      </c>
      <c r="T2172" s="4">
        <f t="shared" si="203"/>
        <v>42238.500254629631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9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4">
        <f t="shared" si="202"/>
        <v>42141.70711805555</v>
      </c>
      <c r="T2173" s="4">
        <f t="shared" si="203"/>
        <v>42176.958333333328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9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4">
        <f t="shared" si="202"/>
        <v>42082.330092592594</v>
      </c>
      <c r="T2174" s="4">
        <f t="shared" si="203"/>
        <v>42112.330092592594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9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4">
        <f t="shared" si="202"/>
        <v>41495.442627314813</v>
      </c>
      <c r="T2175" s="4">
        <f t="shared" si="203"/>
        <v>41526.915972222225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9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4">
        <f t="shared" si="202"/>
        <v>42465.292905092589</v>
      </c>
      <c r="T2176" s="4">
        <f t="shared" si="203"/>
        <v>42495.292905092589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9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4">
        <f t="shared" si="202"/>
        <v>42564.759097222224</v>
      </c>
      <c r="T2177" s="4">
        <f t="shared" si="203"/>
        <v>42571.759097222224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9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4">
        <f t="shared" si="202"/>
        <v>42096.383206018523</v>
      </c>
      <c r="T2178" s="4">
        <f t="shared" si="203"/>
        <v>42126.383206018523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9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4">
        <f t="shared" ref="S2179:S2242" si="208">(J2179/86400)+25569+(-6/24)</f>
        <v>42502.000775462962</v>
      </c>
      <c r="T2179" s="4">
        <f t="shared" ref="T2179:T2242" si="209">(I2179/86400)+25569+(-6/24)</f>
        <v>42527.000775462962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9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4">
        <f t="shared" si="208"/>
        <v>42723.38653935185</v>
      </c>
      <c r="T2180" s="4">
        <f t="shared" si="209"/>
        <v>42753.38653935185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9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4">
        <f t="shared" si="208"/>
        <v>42074.921203703707</v>
      </c>
      <c r="T2181" s="4">
        <f t="shared" si="209"/>
        <v>42104.921203703707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9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4">
        <f t="shared" si="208"/>
        <v>42279.419768518521</v>
      </c>
      <c r="T2182" s="4">
        <f t="shared" si="209"/>
        <v>42321.461435185185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9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4">
        <f t="shared" si="208"/>
        <v>42772.755243055552</v>
      </c>
      <c r="T2183" s="4">
        <f t="shared" si="209"/>
        <v>42786.755243055552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9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4">
        <f t="shared" si="208"/>
        <v>41879.650752314818</v>
      </c>
      <c r="T2184" s="4">
        <f t="shared" si="209"/>
        <v>41914.650752314818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9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4">
        <f t="shared" si="208"/>
        <v>42745.115474537037</v>
      </c>
      <c r="T2185" s="4">
        <f t="shared" si="209"/>
        <v>42774.958333333328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9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4">
        <f t="shared" si="208"/>
        <v>42380.440289351856</v>
      </c>
      <c r="T2186" s="4">
        <f t="shared" si="209"/>
        <v>42394.416666666672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9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4">
        <f t="shared" si="208"/>
        <v>41319.099988425922</v>
      </c>
      <c r="T2187" s="4">
        <f t="shared" si="209"/>
        <v>41359.099988425922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9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4">
        <f t="shared" si="208"/>
        <v>42583.365081018521</v>
      </c>
      <c r="T2188" s="4">
        <f t="shared" si="209"/>
        <v>42619.833333333328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4">
        <f t="shared" si="208"/>
        <v>42067.959097222221</v>
      </c>
      <c r="T2189" s="4">
        <f t="shared" si="209"/>
        <v>42096.915972222225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9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4">
        <f t="shared" si="208"/>
        <v>42633.336122685185</v>
      </c>
      <c r="T2190" s="4">
        <f t="shared" si="209"/>
        <v>42668.458333333328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9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4">
        <f t="shared" si="208"/>
        <v>42467.538194444445</v>
      </c>
      <c r="T2191" s="4">
        <f t="shared" si="209"/>
        <v>42481.666666666672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9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4">
        <f t="shared" si="208"/>
        <v>42417.375046296293</v>
      </c>
      <c r="T2192" s="4">
        <f t="shared" si="209"/>
        <v>42452.040972222225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9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4">
        <f t="shared" si="208"/>
        <v>42768.583645833336</v>
      </c>
      <c r="T2193" s="4">
        <f t="shared" si="209"/>
        <v>42780.583645833336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9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4">
        <f t="shared" si="208"/>
        <v>42691.6012037037</v>
      </c>
      <c r="T2194" s="4">
        <f t="shared" si="209"/>
        <v>42719.708333333328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9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4">
        <f t="shared" si="208"/>
        <v>42664.155925925923</v>
      </c>
      <c r="T2195" s="4">
        <f t="shared" si="209"/>
        <v>42694.957638888889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9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4">
        <f t="shared" si="208"/>
        <v>42425.507986111115</v>
      </c>
      <c r="T2196" s="4">
        <f t="shared" si="209"/>
        <v>42455.466319444444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9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4">
        <f t="shared" si="208"/>
        <v>42197.521990740745</v>
      </c>
      <c r="T2197" s="4">
        <f t="shared" si="209"/>
        <v>42227.521990740745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9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4">
        <f t="shared" si="208"/>
        <v>42675.237291666665</v>
      </c>
      <c r="T2198" s="4">
        <f t="shared" si="209"/>
        <v>42706.041666666672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4">
        <f t="shared" si="208"/>
        <v>42033.334016203706</v>
      </c>
      <c r="T2199" s="4">
        <f t="shared" si="209"/>
        <v>42063.334016203706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9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4">
        <f t="shared" si="208"/>
        <v>42292.263888888891</v>
      </c>
      <c r="T2200" s="4">
        <f t="shared" si="209"/>
        <v>42322.305555555555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9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4">
        <f t="shared" si="208"/>
        <v>42262.166643518518</v>
      </c>
      <c r="T2201" s="4">
        <f t="shared" si="209"/>
        <v>42292.166643518518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9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4">
        <f t="shared" si="208"/>
        <v>42163.375787037032</v>
      </c>
      <c r="T2202" s="4">
        <f t="shared" si="209"/>
        <v>42190.875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9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4">
        <f t="shared" si="208"/>
        <v>41276.596817129626</v>
      </c>
      <c r="T2203" s="4">
        <f t="shared" si="209"/>
        <v>41290.596817129626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9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4">
        <f t="shared" si="208"/>
        <v>41184.599166666667</v>
      </c>
      <c r="T2204" s="4">
        <f t="shared" si="209"/>
        <v>41214.599166666667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9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4">
        <f t="shared" si="208"/>
        <v>42241.60974537037</v>
      </c>
      <c r="T2205" s="4">
        <f t="shared" si="209"/>
        <v>42271.60974537037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9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4">
        <f t="shared" si="208"/>
        <v>41312.061562499999</v>
      </c>
      <c r="T2206" s="4">
        <f t="shared" si="209"/>
        <v>41342.061562499999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9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4">
        <f t="shared" si="208"/>
        <v>41031.571631944447</v>
      </c>
      <c r="T2207" s="4">
        <f t="shared" si="209"/>
        <v>41061.571631944447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9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4">
        <f t="shared" si="208"/>
        <v>40997.007222222222</v>
      </c>
      <c r="T2208" s="4">
        <f t="shared" si="209"/>
        <v>41015.007222222222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4">
        <f t="shared" si="208"/>
        <v>41563.944131944445</v>
      </c>
      <c r="T2209" s="4">
        <f t="shared" si="209"/>
        <v>41593.985798611109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9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4">
        <f t="shared" si="208"/>
        <v>40946.632245370369</v>
      </c>
      <c r="T2210" s="4">
        <f t="shared" si="209"/>
        <v>41005.916666666664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9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4">
        <f t="shared" si="208"/>
        <v>41732.229675925926</v>
      </c>
      <c r="T2211" s="4">
        <f t="shared" si="209"/>
        <v>41743.708333333336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9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4">
        <f t="shared" si="208"/>
        <v>40955.816087962965</v>
      </c>
      <c r="T2212" s="4">
        <f t="shared" si="209"/>
        <v>41013.483333333337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9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4">
        <f t="shared" si="208"/>
        <v>41716.535011574073</v>
      </c>
      <c r="T2213" s="4">
        <f t="shared" si="209"/>
        <v>41739.040972222225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9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4">
        <f t="shared" si="208"/>
        <v>41548.497418981482</v>
      </c>
      <c r="T2214" s="4">
        <f t="shared" si="209"/>
        <v>41581.791666666664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9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4">
        <f t="shared" si="208"/>
        <v>42109.576145833329</v>
      </c>
      <c r="T2215" s="4">
        <f t="shared" si="209"/>
        <v>42139.576145833329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9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4">
        <f t="shared" si="208"/>
        <v>41646.542222222226</v>
      </c>
      <c r="T2216" s="4">
        <f t="shared" si="209"/>
        <v>41676.542222222226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9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4">
        <f t="shared" si="208"/>
        <v>40958.467268518521</v>
      </c>
      <c r="T2217" s="4">
        <f t="shared" si="209"/>
        <v>40981.040972222225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9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4">
        <f t="shared" si="208"/>
        <v>42194.50167824074</v>
      </c>
      <c r="T2218" s="4">
        <f t="shared" si="209"/>
        <v>42208.50167824074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4">
        <f t="shared" si="208"/>
        <v>42299.526770833334</v>
      </c>
      <c r="T2219" s="4">
        <f t="shared" si="209"/>
        <v>42310.083333333328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9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4">
        <f t="shared" si="208"/>
        <v>41127.562303240738</v>
      </c>
      <c r="T2220" s="4">
        <f t="shared" si="209"/>
        <v>41149.75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9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4">
        <f t="shared" si="208"/>
        <v>42205.468888888892</v>
      </c>
      <c r="T2221" s="4">
        <f t="shared" si="209"/>
        <v>42235.468888888892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9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4">
        <f t="shared" si="208"/>
        <v>41451.810601851852</v>
      </c>
      <c r="T2222" s="4">
        <f t="shared" si="209"/>
        <v>41481.810601851852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9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4">
        <f t="shared" si="208"/>
        <v>42452.416770833333</v>
      </c>
      <c r="T2223" s="4">
        <f t="shared" si="209"/>
        <v>42482.75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9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4">
        <f t="shared" si="208"/>
        <v>40906.537581018521</v>
      </c>
      <c r="T2224" s="4">
        <f t="shared" si="209"/>
        <v>40936.537581018521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9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4">
        <f t="shared" si="208"/>
        <v>42152.390833333338</v>
      </c>
      <c r="T2225" s="4">
        <f t="shared" si="209"/>
        <v>42182.390833333338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9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4">
        <f t="shared" si="208"/>
        <v>42644.417534722219</v>
      </c>
      <c r="T2226" s="4">
        <f t="shared" si="209"/>
        <v>42672.541666666672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9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4">
        <f t="shared" si="208"/>
        <v>41873.54184027778</v>
      </c>
      <c r="T2227" s="4">
        <f t="shared" si="209"/>
        <v>41903.54184027778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9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4">
        <f t="shared" si="208"/>
        <v>42381.54886574074</v>
      </c>
      <c r="T2228" s="4">
        <f t="shared" si="209"/>
        <v>42411.957638888889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4">
        <f t="shared" si="208"/>
        <v>41561.557349537034</v>
      </c>
      <c r="T2229" s="4">
        <f t="shared" si="209"/>
        <v>41591.599016203705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9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4">
        <f t="shared" si="208"/>
        <v>42202.028194444443</v>
      </c>
      <c r="T2230" s="4">
        <f t="shared" si="209"/>
        <v>42232.028194444443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9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4">
        <f t="shared" si="208"/>
        <v>41484.414247685185</v>
      </c>
      <c r="T2231" s="4">
        <f t="shared" si="209"/>
        <v>41519.916666666664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9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4">
        <f t="shared" si="208"/>
        <v>41724.631099537037</v>
      </c>
      <c r="T2232" s="4">
        <f t="shared" si="209"/>
        <v>41754.631099537037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9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4">
        <f t="shared" si="208"/>
        <v>41423.660891203705</v>
      </c>
      <c r="T2233" s="4">
        <f t="shared" si="209"/>
        <v>41449.958333333336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9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4">
        <f t="shared" si="208"/>
        <v>41806.544074074074</v>
      </c>
      <c r="T2234" s="4">
        <f t="shared" si="209"/>
        <v>41838.875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9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4">
        <f t="shared" si="208"/>
        <v>42331.128923611112</v>
      </c>
      <c r="T2235" s="4">
        <f t="shared" si="209"/>
        <v>42351.75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9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4">
        <f t="shared" si="208"/>
        <v>42710.574618055558</v>
      </c>
      <c r="T2236" s="4">
        <f t="shared" si="209"/>
        <v>42740.574618055558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9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4">
        <f t="shared" si="208"/>
        <v>42061.772118055553</v>
      </c>
      <c r="T2237" s="4">
        <f t="shared" si="209"/>
        <v>42091.730451388888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9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4">
        <f t="shared" si="208"/>
        <v>42371.367164351846</v>
      </c>
      <c r="T2238" s="4">
        <f t="shared" si="209"/>
        <v>42401.367164351846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4">
        <f t="shared" si="208"/>
        <v>41914.753275462965</v>
      </c>
      <c r="T2239" s="4">
        <f t="shared" si="209"/>
        <v>41955.082638888889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9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4">
        <f t="shared" si="208"/>
        <v>42774.371712962966</v>
      </c>
      <c r="T2240" s="4">
        <f t="shared" si="209"/>
        <v>42804.371712962966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9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4">
        <f t="shared" si="208"/>
        <v>41572.708495370374</v>
      </c>
      <c r="T2241" s="4">
        <f t="shared" si="209"/>
        <v>41608.918055555558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9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4">
        <f t="shared" si="208"/>
        <v>42452.575740740736</v>
      </c>
      <c r="T2242" s="4">
        <f t="shared" si="209"/>
        <v>42482.575740740736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9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4">
        <f t="shared" ref="S2243:S2306" si="214">(J2243/86400)+25569+(-6/24)</f>
        <v>42766.577546296292</v>
      </c>
      <c r="T2243" s="4">
        <f t="shared" ref="T2243:T2306" si="215">(I2243/86400)+25569+(-6/24)</f>
        <v>42796.577546296292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9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4">
        <f t="shared" si="214"/>
        <v>41569.325613425928</v>
      </c>
      <c r="T2244" s="4">
        <f t="shared" si="215"/>
        <v>41604.876388888893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9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4">
        <f t="shared" si="214"/>
        <v>42800.501041666663</v>
      </c>
      <c r="T2245" s="4">
        <f t="shared" si="215"/>
        <v>42806.875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9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4">
        <f t="shared" si="214"/>
        <v>42647.568819444445</v>
      </c>
      <c r="T2246" s="4">
        <f t="shared" si="215"/>
        <v>42659.604166666672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9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4">
        <f t="shared" si="214"/>
        <v>41660.45853009259</v>
      </c>
      <c r="T2247" s="4">
        <f t="shared" si="215"/>
        <v>41691.5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9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4">
        <f t="shared" si="214"/>
        <v>42221.54178240741</v>
      </c>
      <c r="T2248" s="4">
        <f t="shared" si="215"/>
        <v>42251.54178240741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4">
        <f t="shared" si="214"/>
        <v>42200.416261574079</v>
      </c>
      <c r="T2249" s="4">
        <f t="shared" si="215"/>
        <v>42214.416261574079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9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4">
        <f t="shared" si="214"/>
        <v>42688.625902777778</v>
      </c>
      <c r="T2250" s="4">
        <f t="shared" si="215"/>
        <v>42718.625902777778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9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4">
        <f t="shared" si="214"/>
        <v>41336.453298611115</v>
      </c>
      <c r="T2251" s="4">
        <f t="shared" si="215"/>
        <v>41366.411631944444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9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4">
        <f t="shared" si="214"/>
        <v>42676.755474537036</v>
      </c>
      <c r="T2252" s="4">
        <f t="shared" si="215"/>
        <v>42706.7971412037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9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4">
        <f t="shared" si="214"/>
        <v>41846.09579861111</v>
      </c>
      <c r="T2253" s="4">
        <f t="shared" si="215"/>
        <v>41867.09579861111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9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4">
        <f t="shared" si="214"/>
        <v>42573.077986111108</v>
      </c>
      <c r="T2254" s="4">
        <f t="shared" si="215"/>
        <v>42588.077986111108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9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4">
        <f t="shared" si="214"/>
        <v>42296.381331018521</v>
      </c>
      <c r="T2255" s="4">
        <f t="shared" si="215"/>
        <v>42326.422997685186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9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4">
        <f t="shared" si="214"/>
        <v>42752.397777777776</v>
      </c>
      <c r="T2256" s="4">
        <f t="shared" si="215"/>
        <v>42759.397777777776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9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4">
        <f t="shared" si="214"/>
        <v>42467.701979166668</v>
      </c>
      <c r="T2257" s="4">
        <f t="shared" si="215"/>
        <v>42497.701979166668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9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4">
        <f t="shared" si="214"/>
        <v>42682.201921296291</v>
      </c>
      <c r="T2258" s="4">
        <f t="shared" si="215"/>
        <v>42696.201921296291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4">
        <f t="shared" si="214"/>
        <v>42505.686678240745</v>
      </c>
      <c r="T2259" s="4">
        <f t="shared" si="215"/>
        <v>42540.708333333328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9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4">
        <f t="shared" si="214"/>
        <v>42136.50100694444</v>
      </c>
      <c r="T2260" s="4">
        <f t="shared" si="215"/>
        <v>42166.50100694444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9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4">
        <f t="shared" si="214"/>
        <v>42702.554814814815</v>
      </c>
      <c r="T2261" s="4">
        <f t="shared" si="215"/>
        <v>42712.554814814815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9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4">
        <f t="shared" si="214"/>
        <v>41694.766782407409</v>
      </c>
      <c r="T2262" s="4">
        <f t="shared" si="215"/>
        <v>41724.725115740745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9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4">
        <f t="shared" si="214"/>
        <v>42759.474768518514</v>
      </c>
      <c r="T2263" s="4">
        <f t="shared" si="215"/>
        <v>42780.474768518514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9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4">
        <f t="shared" si="214"/>
        <v>41926.335162037038</v>
      </c>
      <c r="T2264" s="4">
        <f t="shared" si="215"/>
        <v>41960.75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9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4">
        <f t="shared" si="214"/>
        <v>42014.582326388889</v>
      </c>
      <c r="T2265" s="4">
        <f t="shared" si="215"/>
        <v>42035.582326388889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9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4">
        <f t="shared" si="214"/>
        <v>42496.332337962958</v>
      </c>
      <c r="T2266" s="4">
        <f t="shared" si="215"/>
        <v>42512.875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9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4">
        <f t="shared" si="214"/>
        <v>42689.603090277778</v>
      </c>
      <c r="T2267" s="4">
        <f t="shared" si="215"/>
        <v>42696.603090277778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9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4">
        <f t="shared" si="214"/>
        <v>42469.624907407408</v>
      </c>
      <c r="T2268" s="4">
        <f t="shared" si="215"/>
        <v>42486.833333333328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4">
        <f t="shared" si="214"/>
        <v>41968.579826388886</v>
      </c>
      <c r="T2269" s="4">
        <f t="shared" si="215"/>
        <v>41993.791666666672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9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4">
        <f t="shared" si="214"/>
        <v>42775.832349537042</v>
      </c>
      <c r="T2270" s="4">
        <f t="shared" si="215"/>
        <v>42805.832349537042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9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4">
        <f t="shared" si="214"/>
        <v>42776.454432870371</v>
      </c>
      <c r="T2271" s="4">
        <f t="shared" si="215"/>
        <v>42800.958333333328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9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4">
        <f t="shared" si="214"/>
        <v>42725.619363425925</v>
      </c>
      <c r="T2272" s="4">
        <f t="shared" si="215"/>
        <v>42745.665972222225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9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4">
        <f t="shared" si="214"/>
        <v>42683.750046296293</v>
      </c>
      <c r="T2273" s="4">
        <f t="shared" si="215"/>
        <v>42713.750046296293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9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4">
        <f t="shared" si="214"/>
        <v>42315.449490740742</v>
      </c>
      <c r="T2274" s="4">
        <f t="shared" si="215"/>
        <v>42345.449490740742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9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4">
        <f t="shared" si="214"/>
        <v>42781.299097222218</v>
      </c>
      <c r="T2275" s="4">
        <f t="shared" si="215"/>
        <v>42806.257430555561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9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4">
        <f t="shared" si="214"/>
        <v>41663.250659722224</v>
      </c>
      <c r="T2276" s="4">
        <f t="shared" si="215"/>
        <v>41693.250659722224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9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4">
        <f t="shared" si="214"/>
        <v>41965.366655092592</v>
      </c>
      <c r="T2277" s="4">
        <f t="shared" si="215"/>
        <v>41995.366655092592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9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4">
        <f t="shared" si="214"/>
        <v>41614.401493055557</v>
      </c>
      <c r="T2278" s="4">
        <f t="shared" si="215"/>
        <v>41644.401493055557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4">
        <f t="shared" si="214"/>
        <v>40936.428506944445</v>
      </c>
      <c r="T2279" s="4">
        <f t="shared" si="215"/>
        <v>40966.428506944445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9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4">
        <f t="shared" si="214"/>
        <v>42338.459108796298</v>
      </c>
      <c r="T2280" s="4">
        <f t="shared" si="215"/>
        <v>42372.707638888889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9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4">
        <f t="shared" si="214"/>
        <v>42020.556701388894</v>
      </c>
      <c r="T2281" s="4">
        <f t="shared" si="215"/>
        <v>42038.916666666672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9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4">
        <f t="shared" si="214"/>
        <v>42234.374895833331</v>
      </c>
      <c r="T2282" s="4">
        <f t="shared" si="215"/>
        <v>42264.374895833331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9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4">
        <f t="shared" si="214"/>
        <v>40687.035844907405</v>
      </c>
      <c r="T2283" s="4">
        <f t="shared" si="215"/>
        <v>40749.034722222219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9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4">
        <f t="shared" si="214"/>
        <v>42322.92460648148</v>
      </c>
      <c r="T2284" s="4">
        <f t="shared" si="215"/>
        <v>42382.92460648148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9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4">
        <f t="shared" si="214"/>
        <v>40977.875046296293</v>
      </c>
      <c r="T2285" s="4">
        <f t="shared" si="215"/>
        <v>41037.833379629628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9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4">
        <f t="shared" si="214"/>
        <v>40585.546817129631</v>
      </c>
      <c r="T2286" s="4">
        <f t="shared" si="215"/>
        <v>40613.916666666664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9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4">
        <f t="shared" si="214"/>
        <v>41058.935682870375</v>
      </c>
      <c r="T2287" s="4">
        <f t="shared" si="215"/>
        <v>41088.935682870375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9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4">
        <f t="shared" si="214"/>
        <v>41494.713587962964</v>
      </c>
      <c r="T2288" s="4">
        <f t="shared" si="215"/>
        <v>41522.915972222225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4">
        <f t="shared" si="214"/>
        <v>41792.417361111111</v>
      </c>
      <c r="T2289" s="4">
        <f t="shared" si="215"/>
        <v>41813.417361111111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9">
        <f t="shared" si="211"/>
        <v>40.04</v>
      </c>
      <c r="Q2290" t="str">
        <f t="shared" si="212"/>
        <v>music</v>
      </c>
      <c r="R2290" t="str">
        <f t="shared" si="213"/>
        <v>rock</v>
      </c>
      <c r="S2290" s="4">
        <f t="shared" si="214"/>
        <v>41067.577418981484</v>
      </c>
      <c r="T2290" s="4">
        <f t="shared" si="215"/>
        <v>41086.5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9">
        <f t="shared" si="211"/>
        <v>64.44</v>
      </c>
      <c r="Q2291" t="str">
        <f t="shared" si="212"/>
        <v>music</v>
      </c>
      <c r="R2291" t="str">
        <f t="shared" si="213"/>
        <v>rock</v>
      </c>
      <c r="S2291" s="4">
        <f t="shared" si="214"/>
        <v>41571.748379629629</v>
      </c>
      <c r="T2291" s="4">
        <f t="shared" si="215"/>
        <v>41614.723611111112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9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4">
        <f t="shared" si="214"/>
        <v>40070.003819444442</v>
      </c>
      <c r="T2292" s="4">
        <f t="shared" si="215"/>
        <v>40148.458333333336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9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4">
        <f t="shared" si="214"/>
        <v>40987.727060185185</v>
      </c>
      <c r="T2293" s="4">
        <f t="shared" si="215"/>
        <v>41021.916666666664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9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4">
        <f t="shared" si="214"/>
        <v>40987.447638888887</v>
      </c>
      <c r="T2294" s="4">
        <f t="shared" si="215"/>
        <v>41017.447638888887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9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4">
        <f t="shared" si="214"/>
        <v>41151.458321759259</v>
      </c>
      <c r="T2295" s="4">
        <f t="shared" si="215"/>
        <v>41176.915972222225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9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4">
        <f t="shared" si="214"/>
        <v>41264.47314814815</v>
      </c>
      <c r="T2296" s="4">
        <f t="shared" si="215"/>
        <v>41294.47314814815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9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4">
        <f t="shared" si="214"/>
        <v>41270.704351851848</v>
      </c>
      <c r="T2297" s="4">
        <f t="shared" si="215"/>
        <v>41300.704351851848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9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4">
        <f t="shared" si="214"/>
        <v>40927.481782407405</v>
      </c>
      <c r="T2298" s="4">
        <f t="shared" si="215"/>
        <v>40962.481782407405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4">
        <f t="shared" si="214"/>
        <v>40947.792233796295</v>
      </c>
      <c r="T2299" s="4">
        <f t="shared" si="215"/>
        <v>40981.915972222225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9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4">
        <f t="shared" si="214"/>
        <v>41694.59065972222</v>
      </c>
      <c r="T2300" s="4">
        <f t="shared" si="215"/>
        <v>41724.548993055556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9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4">
        <f t="shared" si="214"/>
        <v>40564.782511574071</v>
      </c>
      <c r="T2301" s="4">
        <f t="shared" si="215"/>
        <v>40579.782511574071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9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4">
        <f t="shared" si="214"/>
        <v>41074.477037037039</v>
      </c>
      <c r="T2302" s="4">
        <f t="shared" si="215"/>
        <v>41088.477037037039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9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4">
        <f t="shared" si="214"/>
        <v>41415.896944444445</v>
      </c>
      <c r="T2303" s="4">
        <f t="shared" si="215"/>
        <v>41445.896944444445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9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4">
        <f t="shared" si="214"/>
        <v>41605.618449074071</v>
      </c>
      <c r="T2304" s="4">
        <f t="shared" si="215"/>
        <v>41639.041666666664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9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4">
        <f t="shared" si="214"/>
        <v>40849.861064814817</v>
      </c>
      <c r="T2305" s="4">
        <f t="shared" si="215"/>
        <v>40889.902731481481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9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4">
        <f t="shared" si="214"/>
        <v>40502.565868055557</v>
      </c>
      <c r="T2306" s="4">
        <f t="shared" si="215"/>
        <v>40543.957638888889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9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4">
        <f t="shared" ref="S2307:S2370" si="220">(J2307/86400)+25569+(-6/24)</f>
        <v>41834.445277777777</v>
      </c>
      <c r="T2307" s="4">
        <f t="shared" ref="T2307:T2370" si="221">(I2307/86400)+25569+(-6/24)</f>
        <v>41859.5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9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4">
        <f t="shared" si="220"/>
        <v>40947.91815972222</v>
      </c>
      <c r="T2308" s="4">
        <f t="shared" si="221"/>
        <v>40977.91815972222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4">
        <f t="shared" si="220"/>
        <v>41004.552465277782</v>
      </c>
      <c r="T2309" s="4">
        <f t="shared" si="221"/>
        <v>41034.552407407406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9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4">
        <f t="shared" si="220"/>
        <v>41851.712916666671</v>
      </c>
      <c r="T2310" s="4">
        <f t="shared" si="221"/>
        <v>41879.791666666664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9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4">
        <f t="shared" si="220"/>
        <v>41307.737696759257</v>
      </c>
      <c r="T2311" s="4">
        <f t="shared" si="221"/>
        <v>41342.737696759257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9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4">
        <f t="shared" si="220"/>
        <v>41324.54415509259</v>
      </c>
      <c r="T2312" s="4">
        <f t="shared" si="221"/>
        <v>41354.502488425926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9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4">
        <f t="shared" si="220"/>
        <v>41735.754502314812</v>
      </c>
      <c r="T2313" s="4">
        <f t="shared" si="221"/>
        <v>41765.754502314812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9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4">
        <f t="shared" si="220"/>
        <v>41716.382847222223</v>
      </c>
      <c r="T2314" s="4">
        <f t="shared" si="221"/>
        <v>41747.708333333336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9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4">
        <f t="shared" si="220"/>
        <v>41002.708634259259</v>
      </c>
      <c r="T2315" s="4">
        <f t="shared" si="221"/>
        <v>41032.708634259259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9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4">
        <f t="shared" si="220"/>
        <v>41037.301585648151</v>
      </c>
      <c r="T2316" s="4">
        <f t="shared" si="221"/>
        <v>41067.301585648151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9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4">
        <f t="shared" si="220"/>
        <v>41004.47619212963</v>
      </c>
      <c r="T2317" s="4">
        <f t="shared" si="221"/>
        <v>41034.47619212963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9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4">
        <f t="shared" si="220"/>
        <v>40079.475115740745</v>
      </c>
      <c r="T2318" s="4">
        <f t="shared" si="221"/>
        <v>40156.516666666663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4">
        <f t="shared" si="220"/>
        <v>40192.292233796295</v>
      </c>
      <c r="T2319" s="4">
        <f t="shared" si="221"/>
        <v>40223.958333333336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9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4">
        <f t="shared" si="220"/>
        <v>40050.393680555557</v>
      </c>
      <c r="T2320" s="4">
        <f t="shared" si="221"/>
        <v>40081.915972222225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9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4">
        <f t="shared" si="220"/>
        <v>41592.832002314812</v>
      </c>
      <c r="T2321" s="4">
        <f t="shared" si="221"/>
        <v>41622.832002314812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9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4">
        <f t="shared" si="220"/>
        <v>41696.567129629628</v>
      </c>
      <c r="T2322" s="4">
        <f t="shared" si="221"/>
        <v>41731.525462962964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9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4">
        <f t="shared" si="220"/>
        <v>42799.010428240741</v>
      </c>
      <c r="T2323" s="4">
        <f t="shared" si="221"/>
        <v>42828.96876157407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9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4">
        <f t="shared" si="220"/>
        <v>42804.645474537036</v>
      </c>
      <c r="T2324" s="4">
        <f t="shared" si="221"/>
        <v>42834.603807870371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9">
        <f t="shared" si="217"/>
        <v>30</v>
      </c>
      <c r="Q2325" t="str">
        <f t="shared" si="218"/>
        <v>food</v>
      </c>
      <c r="R2325" t="str">
        <f t="shared" si="219"/>
        <v>small batch</v>
      </c>
      <c r="S2325" s="4">
        <f t="shared" si="220"/>
        <v>42807.505173611113</v>
      </c>
      <c r="T2325" s="4">
        <f t="shared" si="221"/>
        <v>42814.505173611113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9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4">
        <f t="shared" si="220"/>
        <v>42790.635243055556</v>
      </c>
      <c r="T2326" s="4">
        <f t="shared" si="221"/>
        <v>42820.593576388885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9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4">
        <f t="shared" si="220"/>
        <v>42793.772349537037</v>
      </c>
      <c r="T2327" s="4">
        <f t="shared" si="221"/>
        <v>42823.730682870373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9">
        <f t="shared" si="217"/>
        <v>108</v>
      </c>
      <c r="Q2328" t="str">
        <f t="shared" si="218"/>
        <v>food</v>
      </c>
      <c r="R2328" t="str">
        <f t="shared" si="219"/>
        <v>small batch</v>
      </c>
      <c r="S2328" s="4">
        <f t="shared" si="220"/>
        <v>42803.784120370372</v>
      </c>
      <c r="T2328" s="4">
        <f t="shared" si="221"/>
        <v>42855.458333333328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4">
        <f t="shared" si="220"/>
        <v>41842.667129629626</v>
      </c>
      <c r="T2329" s="4">
        <f t="shared" si="221"/>
        <v>41877.667129629626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9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4">
        <f t="shared" si="220"/>
        <v>42139.531678240739</v>
      </c>
      <c r="T2330" s="4">
        <f t="shared" si="221"/>
        <v>42169.531678240739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9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4">
        <f t="shared" si="220"/>
        <v>41807.374374999999</v>
      </c>
      <c r="T2331" s="4">
        <f t="shared" si="221"/>
        <v>41837.374374999999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9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4">
        <f t="shared" si="220"/>
        <v>42332.64980324074</v>
      </c>
      <c r="T2332" s="4">
        <f t="shared" si="221"/>
        <v>42362.75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9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4">
        <f t="shared" si="220"/>
        <v>41838.755671296298</v>
      </c>
      <c r="T2333" s="4">
        <f t="shared" si="221"/>
        <v>41868.755671296298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9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4">
        <f t="shared" si="220"/>
        <v>42011.378136574072</v>
      </c>
      <c r="T2334" s="4">
        <f t="shared" si="221"/>
        <v>42041.378136574072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9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4">
        <f t="shared" si="220"/>
        <v>41767.400347222225</v>
      </c>
      <c r="T2335" s="4">
        <f t="shared" si="221"/>
        <v>41788.493055555555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9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4">
        <f t="shared" si="220"/>
        <v>41918.420115740737</v>
      </c>
      <c r="T2336" s="4">
        <f t="shared" si="221"/>
        <v>41948.481944444444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9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4">
        <f t="shared" si="220"/>
        <v>41771.322256944448</v>
      </c>
      <c r="T2337" s="4">
        <f t="shared" si="221"/>
        <v>41801.322256944448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9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4">
        <f t="shared" si="220"/>
        <v>41666.674710648149</v>
      </c>
      <c r="T2338" s="4">
        <f t="shared" si="221"/>
        <v>41706.674710648149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4">
        <f t="shared" si="220"/>
        <v>41786.390543981484</v>
      </c>
      <c r="T2339" s="4">
        <f t="shared" si="221"/>
        <v>41816.390543981484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9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4">
        <f t="shared" si="220"/>
        <v>41789.64680555556</v>
      </c>
      <c r="T2340" s="4">
        <f t="shared" si="221"/>
        <v>41819.64680555556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9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4">
        <f t="shared" si="220"/>
        <v>42692.54987268518</v>
      </c>
      <c r="T2341" s="4">
        <f t="shared" si="221"/>
        <v>42723.082638888889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9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4">
        <f t="shared" si="220"/>
        <v>42643.392800925925</v>
      </c>
      <c r="T2342" s="4">
        <f t="shared" si="221"/>
        <v>42673.392800925925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9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4">
        <f t="shared" si="220"/>
        <v>42167.563703703709</v>
      </c>
      <c r="T2343" s="4">
        <f t="shared" si="221"/>
        <v>42197.563703703709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9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4">
        <f t="shared" si="220"/>
        <v>41897.452199074076</v>
      </c>
      <c r="T2344" s="4">
        <f t="shared" si="221"/>
        <v>41917.958333333336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9">
        <f t="shared" si="217"/>
        <v>300</v>
      </c>
      <c r="Q2345" t="str">
        <f t="shared" si="218"/>
        <v>technology</v>
      </c>
      <c r="R2345" t="str">
        <f t="shared" si="219"/>
        <v>web</v>
      </c>
      <c r="S2345" s="4">
        <f t="shared" si="220"/>
        <v>42327.575289351851</v>
      </c>
      <c r="T2345" s="4">
        <f t="shared" si="221"/>
        <v>42377.57430555555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9">
        <f t="shared" si="217"/>
        <v>1</v>
      </c>
      <c r="Q2346" t="str">
        <f t="shared" si="218"/>
        <v>technology</v>
      </c>
      <c r="R2346" t="str">
        <f t="shared" si="219"/>
        <v>web</v>
      </c>
      <c r="S2346" s="4">
        <f t="shared" si="220"/>
        <v>42515.477650462963</v>
      </c>
      <c r="T2346" s="4">
        <f t="shared" si="221"/>
        <v>42545.477650462963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9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4">
        <f t="shared" si="220"/>
        <v>42059.751805555556</v>
      </c>
      <c r="T2347" s="4">
        <f t="shared" si="221"/>
        <v>42094.735416666663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9">
        <f t="shared" si="217"/>
        <v>13</v>
      </c>
      <c r="Q2348" t="str">
        <f t="shared" si="218"/>
        <v>technology</v>
      </c>
      <c r="R2348" t="str">
        <f t="shared" si="219"/>
        <v>web</v>
      </c>
      <c r="S2348" s="4">
        <f t="shared" si="220"/>
        <v>42615.54896990741</v>
      </c>
      <c r="T2348" s="4">
        <f t="shared" si="221"/>
        <v>42660.54896990741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9">
        <f t="shared" si="217"/>
        <v>15</v>
      </c>
      <c r="Q2349" t="str">
        <f t="shared" si="218"/>
        <v>technology</v>
      </c>
      <c r="R2349" t="str">
        <f t="shared" si="219"/>
        <v>web</v>
      </c>
      <c r="S2349" s="4">
        <f t="shared" si="220"/>
        <v>42577.357361111106</v>
      </c>
      <c r="T2349" s="4">
        <f t="shared" si="221"/>
        <v>42607.357361111106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9">
        <f t="shared" si="217"/>
        <v>54</v>
      </c>
      <c r="Q2350" t="str">
        <f t="shared" si="218"/>
        <v>technology</v>
      </c>
      <c r="R2350" t="str">
        <f t="shared" si="219"/>
        <v>web</v>
      </c>
      <c r="S2350" s="4">
        <f t="shared" si="220"/>
        <v>42360.682152777779</v>
      </c>
      <c r="T2350" s="4">
        <f t="shared" si="221"/>
        <v>42420.682152777779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9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4">
        <f t="shared" si="220"/>
        <v>42198.525787037041</v>
      </c>
      <c r="T2351" s="4">
        <f t="shared" si="221"/>
        <v>42227.525787037041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9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4">
        <f t="shared" si="220"/>
        <v>42708.592245370368</v>
      </c>
      <c r="T2352" s="4">
        <f t="shared" si="221"/>
        <v>42738.592245370368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9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4">
        <f t="shared" si="220"/>
        <v>42093.851145833338</v>
      </c>
      <c r="T2353" s="4">
        <f t="shared" si="221"/>
        <v>42123.851145833338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9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4">
        <f t="shared" si="220"/>
        <v>42101.383703703701</v>
      </c>
      <c r="T2354" s="4">
        <f t="shared" si="221"/>
        <v>42161.383703703701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9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4">
        <f t="shared" si="220"/>
        <v>42103.426180555558</v>
      </c>
      <c r="T2355" s="4">
        <f t="shared" si="221"/>
        <v>42115.426180555558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9">
        <f t="shared" si="217"/>
        <v>25</v>
      </c>
      <c r="Q2356" t="str">
        <f t="shared" si="218"/>
        <v>technology</v>
      </c>
      <c r="R2356" t="str">
        <f t="shared" si="219"/>
        <v>web</v>
      </c>
      <c r="S2356" s="4">
        <f t="shared" si="220"/>
        <v>41954.472916666666</v>
      </c>
      <c r="T2356" s="4">
        <f t="shared" si="221"/>
        <v>42014.472916666666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9">
        <f t="shared" si="217"/>
        <v>27.5</v>
      </c>
      <c r="Q2357" t="str">
        <f t="shared" si="218"/>
        <v>technology</v>
      </c>
      <c r="R2357" t="str">
        <f t="shared" si="219"/>
        <v>web</v>
      </c>
      <c r="S2357" s="4">
        <f t="shared" si="220"/>
        <v>42096.668240740742</v>
      </c>
      <c r="T2357" s="4">
        <f t="shared" si="221"/>
        <v>42126.668240740742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9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4">
        <f t="shared" si="220"/>
        <v>42130.53361111111</v>
      </c>
      <c r="T2358" s="4">
        <f t="shared" si="221"/>
        <v>42160.53361111111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4">
        <f t="shared" si="220"/>
        <v>42264.370115740741</v>
      </c>
      <c r="T2359" s="4">
        <f t="shared" si="221"/>
        <v>42294.370115740741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9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4">
        <f t="shared" si="220"/>
        <v>41978.680972222224</v>
      </c>
      <c r="T2360" s="4">
        <f t="shared" si="221"/>
        <v>42034.777083333334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9">
        <f t="shared" si="217"/>
        <v>367</v>
      </c>
      <c r="Q2361" t="str">
        <f t="shared" si="218"/>
        <v>technology</v>
      </c>
      <c r="R2361" t="str">
        <f t="shared" si="219"/>
        <v>web</v>
      </c>
      <c r="S2361" s="4">
        <f t="shared" si="220"/>
        <v>42159.399583333332</v>
      </c>
      <c r="T2361" s="4">
        <f t="shared" si="221"/>
        <v>42219.399583333332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9">
        <f t="shared" si="217"/>
        <v>2</v>
      </c>
      <c r="Q2362" t="str">
        <f t="shared" si="218"/>
        <v>technology</v>
      </c>
      <c r="R2362" t="str">
        <f t="shared" si="219"/>
        <v>web</v>
      </c>
      <c r="S2362" s="4">
        <f t="shared" si="220"/>
        <v>42377.45694444445</v>
      </c>
      <c r="T2362" s="4">
        <f t="shared" si="221"/>
        <v>42407.45694444445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9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4">
        <f t="shared" si="220"/>
        <v>42466.608888888892</v>
      </c>
      <c r="T2363" s="4">
        <f t="shared" si="221"/>
        <v>42490.666666666672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9">
        <f t="shared" si="217"/>
        <v>60</v>
      </c>
      <c r="Q2364" t="str">
        <f t="shared" si="218"/>
        <v>technology</v>
      </c>
      <c r="R2364" t="str">
        <f t="shared" si="219"/>
        <v>web</v>
      </c>
      <c r="S2364" s="4">
        <f t="shared" si="220"/>
        <v>41954.438310185185</v>
      </c>
      <c r="T2364" s="4">
        <f t="shared" si="221"/>
        <v>41984.438310185185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9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4">
        <f t="shared" si="220"/>
        <v>42321.761574074073</v>
      </c>
      <c r="T2365" s="4">
        <f t="shared" si="221"/>
        <v>42366.761574074073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9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4">
        <f t="shared" si="220"/>
        <v>42248.684675925921</v>
      </c>
      <c r="T2366" s="4">
        <f t="shared" si="221"/>
        <v>42303.684675925921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9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4">
        <f t="shared" si="220"/>
        <v>42346.486400462964</v>
      </c>
      <c r="T2367" s="4">
        <f t="shared" si="221"/>
        <v>42386.708333333328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9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4">
        <f t="shared" si="220"/>
        <v>42268.281631944439</v>
      </c>
      <c r="T2368" s="4">
        <f t="shared" si="221"/>
        <v>42298.281631944439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4">
        <f t="shared" si="220"/>
        <v>42425.720092592594</v>
      </c>
      <c r="T2369" s="4">
        <f t="shared" si="221"/>
        <v>42485.678425925929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9">
        <f t="shared" si="217"/>
        <v>50</v>
      </c>
      <c r="Q2370" t="str">
        <f t="shared" si="218"/>
        <v>technology</v>
      </c>
      <c r="R2370" t="str">
        <f t="shared" si="219"/>
        <v>web</v>
      </c>
      <c r="S2370" s="4">
        <f t="shared" si="220"/>
        <v>42063.471817129626</v>
      </c>
      <c r="T2370" s="4">
        <f t="shared" si="221"/>
        <v>42108.430150462962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9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4">
        <f t="shared" ref="S2371:S2434" si="226">(J2371/86400)+25569+(-6/24)</f>
        <v>42380.562627314815</v>
      </c>
      <c r="T2371" s="4">
        <f t="shared" ref="T2371:T2434" si="227">(I2371/86400)+25569+(-6/24)</f>
        <v>42410.562627314815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9">
        <f t="shared" si="223"/>
        <v>20.5</v>
      </c>
      <c r="Q2372" t="str">
        <f t="shared" si="224"/>
        <v>technology</v>
      </c>
      <c r="R2372" t="str">
        <f t="shared" si="225"/>
        <v>web</v>
      </c>
      <c r="S2372" s="4">
        <f t="shared" si="226"/>
        <v>41960.93913194444</v>
      </c>
      <c r="T2372" s="4">
        <f t="shared" si="227"/>
        <v>41990.93913194444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9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4">
        <f t="shared" si="226"/>
        <v>42150.527731481481</v>
      </c>
      <c r="T2373" s="4">
        <f t="shared" si="227"/>
        <v>42180.527731481481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9">
        <f t="shared" si="223"/>
        <v>30</v>
      </c>
      <c r="Q2374" t="str">
        <f t="shared" si="224"/>
        <v>technology</v>
      </c>
      <c r="R2374" t="str">
        <f t="shared" si="225"/>
        <v>web</v>
      </c>
      <c r="S2374" s="4">
        <f t="shared" si="226"/>
        <v>42087.819108796291</v>
      </c>
      <c r="T2374" s="4">
        <f t="shared" si="227"/>
        <v>42117.819108796291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9">
        <f t="shared" si="223"/>
        <v>50</v>
      </c>
      <c r="Q2375" t="str">
        <f t="shared" si="224"/>
        <v>technology</v>
      </c>
      <c r="R2375" t="str">
        <f t="shared" si="225"/>
        <v>web</v>
      </c>
      <c r="S2375" s="4">
        <f t="shared" si="226"/>
        <v>42215.412314814814</v>
      </c>
      <c r="T2375" s="4">
        <f t="shared" si="227"/>
        <v>42245.412314814814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9">
        <f t="shared" si="223"/>
        <v>10</v>
      </c>
      <c r="Q2376" t="str">
        <f t="shared" si="224"/>
        <v>technology</v>
      </c>
      <c r="R2376" t="str">
        <f t="shared" si="225"/>
        <v>web</v>
      </c>
      <c r="S2376" s="4">
        <f t="shared" si="226"/>
        <v>42017.593287037038</v>
      </c>
      <c r="T2376" s="4">
        <f t="shared" si="227"/>
        <v>42047.593287037038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9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4">
        <f t="shared" si="226"/>
        <v>42592.586076388892</v>
      </c>
      <c r="T2377" s="4">
        <f t="shared" si="227"/>
        <v>42622.586076388892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9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4">
        <f t="shared" si="226"/>
        <v>42318.675532407404</v>
      </c>
      <c r="T2378" s="4">
        <f t="shared" si="227"/>
        <v>42348.675532407404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4">
        <f t="shared" si="226"/>
        <v>42669.620173611111</v>
      </c>
      <c r="T2379" s="4">
        <f t="shared" si="227"/>
        <v>42699.661840277782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9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4">
        <f t="shared" si="226"/>
        <v>42212.763078703705</v>
      </c>
      <c r="T2380" s="4">
        <f t="shared" si="227"/>
        <v>42241.763078703705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9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4">
        <f t="shared" si="226"/>
        <v>42236.766388888893</v>
      </c>
      <c r="T2381" s="4">
        <f t="shared" si="227"/>
        <v>42281.766388888893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9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4">
        <f t="shared" si="226"/>
        <v>42248.543310185181</v>
      </c>
      <c r="T2382" s="4">
        <f t="shared" si="227"/>
        <v>42278.543310185181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9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4">
        <f t="shared" si="226"/>
        <v>42074.685740740737</v>
      </c>
      <c r="T2383" s="4">
        <f t="shared" si="227"/>
        <v>42104.685740740737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9">
        <f t="shared" si="223"/>
        <v>37.5</v>
      </c>
      <c r="Q2384" t="str">
        <f t="shared" si="224"/>
        <v>technology</v>
      </c>
      <c r="R2384" t="str">
        <f t="shared" si="225"/>
        <v>web</v>
      </c>
      <c r="S2384" s="4">
        <f t="shared" si="226"/>
        <v>42194.937534722223</v>
      </c>
      <c r="T2384" s="4">
        <f t="shared" si="227"/>
        <v>42219.937534722223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9">
        <f t="shared" si="223"/>
        <v>145</v>
      </c>
      <c r="Q2385" t="str">
        <f t="shared" si="224"/>
        <v>technology</v>
      </c>
      <c r="R2385" t="str">
        <f t="shared" si="225"/>
        <v>web</v>
      </c>
      <c r="S2385" s="4">
        <f t="shared" si="226"/>
        <v>42026.806793981479</v>
      </c>
      <c r="T2385" s="4">
        <f t="shared" si="227"/>
        <v>42056.806793981479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9">
        <f t="shared" si="223"/>
        <v>1</v>
      </c>
      <c r="Q2386" t="str">
        <f t="shared" si="224"/>
        <v>technology</v>
      </c>
      <c r="R2386" t="str">
        <f t="shared" si="225"/>
        <v>web</v>
      </c>
      <c r="S2386" s="4">
        <f t="shared" si="226"/>
        <v>41926.817627314813</v>
      </c>
      <c r="T2386" s="4">
        <f t="shared" si="227"/>
        <v>41956.859293981484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9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4">
        <f t="shared" si="226"/>
        <v>42191.45175925926</v>
      </c>
      <c r="T2387" s="4">
        <f t="shared" si="227"/>
        <v>42221.45175925926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9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4">
        <f t="shared" si="226"/>
        <v>41954.588240740741</v>
      </c>
      <c r="T2388" s="4">
        <f t="shared" si="227"/>
        <v>42014.588240740741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9">
        <f t="shared" si="223"/>
        <v>342</v>
      </c>
      <c r="Q2389" t="str">
        <f t="shared" si="224"/>
        <v>technology</v>
      </c>
      <c r="R2389" t="str">
        <f t="shared" si="225"/>
        <v>web</v>
      </c>
      <c r="S2389" s="4">
        <f t="shared" si="226"/>
        <v>42528.376620370371</v>
      </c>
      <c r="T2389" s="4">
        <f t="shared" si="227"/>
        <v>42573.376620370371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9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4">
        <f t="shared" si="226"/>
        <v>41989.603692129633</v>
      </c>
      <c r="T2390" s="4">
        <f t="shared" si="227"/>
        <v>42019.561805555553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9">
        <f t="shared" si="223"/>
        <v>30</v>
      </c>
      <c r="Q2391" t="str">
        <f t="shared" si="224"/>
        <v>technology</v>
      </c>
      <c r="R2391" t="str">
        <f t="shared" si="225"/>
        <v>web</v>
      </c>
      <c r="S2391" s="4">
        <f t="shared" si="226"/>
        <v>42179.403379629628</v>
      </c>
      <c r="T2391" s="4">
        <f t="shared" si="227"/>
        <v>42210.665972222225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9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4">
        <f t="shared" si="226"/>
        <v>41968.012314814812</v>
      </c>
      <c r="T2392" s="4">
        <f t="shared" si="227"/>
        <v>42008.012314814812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9">
        <f t="shared" si="223"/>
        <v>25</v>
      </c>
      <c r="Q2393" t="str">
        <f t="shared" si="224"/>
        <v>technology</v>
      </c>
      <c r="R2393" t="str">
        <f t="shared" si="225"/>
        <v>web</v>
      </c>
      <c r="S2393" s="4">
        <f t="shared" si="226"/>
        <v>42064.544490740736</v>
      </c>
      <c r="T2393" s="4">
        <f t="shared" si="227"/>
        <v>42094.502824074079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9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4">
        <f t="shared" si="226"/>
        <v>42275.870636574073</v>
      </c>
      <c r="T2394" s="4">
        <f t="shared" si="227"/>
        <v>42305.870636574073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9">
        <f t="shared" si="223"/>
        <v>50</v>
      </c>
      <c r="Q2395" t="str">
        <f t="shared" si="224"/>
        <v>technology</v>
      </c>
      <c r="R2395" t="str">
        <f t="shared" si="225"/>
        <v>web</v>
      </c>
      <c r="S2395" s="4">
        <f t="shared" si="226"/>
        <v>42194.398344907408</v>
      </c>
      <c r="T2395" s="4">
        <f t="shared" si="227"/>
        <v>42224.398344907408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9">
        <f t="shared" si="223"/>
        <v>1.5</v>
      </c>
      <c r="Q2396" t="str">
        <f t="shared" si="224"/>
        <v>technology</v>
      </c>
      <c r="R2396" t="str">
        <f t="shared" si="225"/>
        <v>web</v>
      </c>
      <c r="S2396" s="4">
        <f t="shared" si="226"/>
        <v>42031.112187499995</v>
      </c>
      <c r="T2396" s="4">
        <f t="shared" si="227"/>
        <v>42061.112187499995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9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4">
        <f t="shared" si="226"/>
        <v>42716.871377314819</v>
      </c>
      <c r="T2397" s="4">
        <f t="shared" si="227"/>
        <v>42745.122916666667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9">
        <f t="shared" si="223"/>
        <v>10</v>
      </c>
      <c r="Q2398" t="str">
        <f t="shared" si="224"/>
        <v>technology</v>
      </c>
      <c r="R2398" t="str">
        <f t="shared" si="225"/>
        <v>web</v>
      </c>
      <c r="S2398" s="4">
        <f t="shared" si="226"/>
        <v>42262.599050925928</v>
      </c>
      <c r="T2398" s="4">
        <f t="shared" si="227"/>
        <v>42292.599050925928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4">
        <f t="shared" si="226"/>
        <v>41976.63490740741</v>
      </c>
      <c r="T2399" s="4">
        <f t="shared" si="227"/>
        <v>42006.63490740741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9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4">
        <f t="shared" si="226"/>
        <v>42157.666481481487</v>
      </c>
      <c r="T2400" s="4">
        <f t="shared" si="227"/>
        <v>42187.666481481487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9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4">
        <f t="shared" si="226"/>
        <v>41956.603078703702</v>
      </c>
      <c r="T2401" s="4">
        <f t="shared" si="227"/>
        <v>41991.603078703702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9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4">
        <f t="shared" si="226"/>
        <v>42444.018101851849</v>
      </c>
      <c r="T2402" s="4">
        <f t="shared" si="227"/>
        <v>42474.018101851849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9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4">
        <f t="shared" si="226"/>
        <v>42374.572870370372</v>
      </c>
      <c r="T2403" s="4">
        <f t="shared" si="227"/>
        <v>42434.572870370372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9">
        <f t="shared" si="223"/>
        <v>52</v>
      </c>
      <c r="Q2404" t="str">
        <f t="shared" si="224"/>
        <v>food</v>
      </c>
      <c r="R2404" t="str">
        <f t="shared" si="225"/>
        <v>food trucks</v>
      </c>
      <c r="S2404" s="4">
        <f t="shared" si="226"/>
        <v>42107.429756944446</v>
      </c>
      <c r="T2404" s="4">
        <f t="shared" si="227"/>
        <v>42137.429756944446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9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4">
        <f t="shared" si="226"/>
        <v>42399.632615740746</v>
      </c>
      <c r="T2405" s="4">
        <f t="shared" si="227"/>
        <v>42459.590949074074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9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4">
        <f t="shared" si="226"/>
        <v>42341.78943287037</v>
      </c>
      <c r="T2406" s="4">
        <f t="shared" si="227"/>
        <v>42371.78943287037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9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4">
        <f t="shared" si="226"/>
        <v>42595.335358796292</v>
      </c>
      <c r="T2407" s="4">
        <f t="shared" si="227"/>
        <v>42616.335358796292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9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4">
        <f t="shared" si="226"/>
        <v>41982.860995370371</v>
      </c>
      <c r="T2408" s="4">
        <f t="shared" si="227"/>
        <v>42022.860995370371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4">
        <f t="shared" si="226"/>
        <v>42082.325555555552</v>
      </c>
      <c r="T2409" s="4">
        <f t="shared" si="227"/>
        <v>42105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9">
        <f t="shared" si="223"/>
        <v>15</v>
      </c>
      <c r="Q2410" t="str">
        <f t="shared" si="224"/>
        <v>food</v>
      </c>
      <c r="R2410" t="str">
        <f t="shared" si="225"/>
        <v>food trucks</v>
      </c>
      <c r="S2410" s="4">
        <f t="shared" si="226"/>
        <v>41918.890706018516</v>
      </c>
      <c r="T2410" s="4">
        <f t="shared" si="227"/>
        <v>41948.932372685187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9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4">
        <f t="shared" si="226"/>
        <v>42204.625868055555</v>
      </c>
      <c r="T2411" s="4">
        <f t="shared" si="227"/>
        <v>42234.625868055555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9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4">
        <f t="shared" si="226"/>
        <v>42224.158275462964</v>
      </c>
      <c r="T2412" s="4">
        <f t="shared" si="227"/>
        <v>42254.158275462964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9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4">
        <f t="shared" si="226"/>
        <v>42211.482430555552</v>
      </c>
      <c r="T2413" s="4">
        <f t="shared" si="227"/>
        <v>42241.482430555552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9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4">
        <f t="shared" si="226"/>
        <v>42655.486956018518</v>
      </c>
      <c r="T2414" s="4">
        <f t="shared" si="227"/>
        <v>42700.528622685189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9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4">
        <f t="shared" si="226"/>
        <v>41759.85974537037</v>
      </c>
      <c r="T2415" s="4">
        <f t="shared" si="227"/>
        <v>41790.729166666664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9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4">
        <f t="shared" si="226"/>
        <v>42198.445138888885</v>
      </c>
      <c r="T2416" s="4">
        <f t="shared" si="227"/>
        <v>42237.915972222225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9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4">
        <f t="shared" si="226"/>
        <v>42536.612800925926</v>
      </c>
      <c r="T2417" s="4">
        <f t="shared" si="227"/>
        <v>42566.612800925926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9">
        <f t="shared" si="223"/>
        <v>5</v>
      </c>
      <c r="Q2418" t="str">
        <f t="shared" si="224"/>
        <v>food</v>
      </c>
      <c r="R2418" t="str">
        <f t="shared" si="225"/>
        <v>food trucks</v>
      </c>
      <c r="S2418" s="4">
        <f t="shared" si="226"/>
        <v>42019.487766203703</v>
      </c>
      <c r="T2418" s="4">
        <f t="shared" si="227"/>
        <v>42077.375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4">
        <f t="shared" si="226"/>
        <v>41831.634108796294</v>
      </c>
      <c r="T2419" s="4">
        <f t="shared" si="227"/>
        <v>41861.634108796294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9">
        <f t="shared" si="223"/>
        <v>1</v>
      </c>
      <c r="Q2420" t="str">
        <f t="shared" si="224"/>
        <v>food</v>
      </c>
      <c r="R2420" t="str">
        <f t="shared" si="225"/>
        <v>food trucks</v>
      </c>
      <c r="S2420" s="4">
        <f t="shared" si="226"/>
        <v>42027.606990740736</v>
      </c>
      <c r="T2420" s="4">
        <f t="shared" si="227"/>
        <v>42087.565324074079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9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4">
        <f t="shared" si="226"/>
        <v>41993.488298611112</v>
      </c>
      <c r="T2421" s="4">
        <f t="shared" si="227"/>
        <v>42053.488298611112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9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4">
        <f t="shared" si="226"/>
        <v>41892.778877314813</v>
      </c>
      <c r="T2422" s="4">
        <f t="shared" si="227"/>
        <v>41952.820543981477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9">
        <f t="shared" si="223"/>
        <v>1</v>
      </c>
      <c r="Q2423" t="str">
        <f t="shared" si="224"/>
        <v>food</v>
      </c>
      <c r="R2423" t="str">
        <f t="shared" si="225"/>
        <v>food trucks</v>
      </c>
      <c r="S2423" s="4">
        <f t="shared" si="226"/>
        <v>42026.437453703707</v>
      </c>
      <c r="T2423" s="4">
        <f t="shared" si="227"/>
        <v>42056.437453703707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9">
        <f t="shared" si="223"/>
        <v>1</v>
      </c>
      <c r="Q2424" t="str">
        <f t="shared" si="224"/>
        <v>food</v>
      </c>
      <c r="R2424" t="str">
        <f t="shared" si="225"/>
        <v>food trucks</v>
      </c>
      <c r="S2424" s="4">
        <f t="shared" si="226"/>
        <v>42044.474953703699</v>
      </c>
      <c r="T2424" s="4">
        <f t="shared" si="227"/>
        <v>42074.433287037042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9">
        <f t="shared" si="223"/>
        <v>8</v>
      </c>
      <c r="Q2425" t="str">
        <f t="shared" si="224"/>
        <v>food</v>
      </c>
      <c r="R2425" t="str">
        <f t="shared" si="225"/>
        <v>food trucks</v>
      </c>
      <c r="S2425" s="4">
        <f t="shared" si="226"/>
        <v>41974.454745370371</v>
      </c>
      <c r="T2425" s="4">
        <f t="shared" si="227"/>
        <v>42004.454745370371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9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4">
        <f t="shared" si="226"/>
        <v>41909.642453703702</v>
      </c>
      <c r="T2426" s="4">
        <f t="shared" si="227"/>
        <v>41939.642453703702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9">
        <f t="shared" si="223"/>
        <v>1</v>
      </c>
      <c r="Q2427" t="str">
        <f t="shared" si="224"/>
        <v>food</v>
      </c>
      <c r="R2427" t="str">
        <f t="shared" si="225"/>
        <v>food trucks</v>
      </c>
      <c r="S2427" s="4">
        <f t="shared" si="226"/>
        <v>42502.663761574076</v>
      </c>
      <c r="T2427" s="4">
        <f t="shared" si="227"/>
        <v>42517.669444444444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9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4">
        <f t="shared" si="226"/>
        <v>42163.920046296298</v>
      </c>
      <c r="T2428" s="4">
        <f t="shared" si="227"/>
        <v>42223.920046296298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9">
        <f t="shared" si="223"/>
        <v>1</v>
      </c>
      <c r="Q2429" t="str">
        <f t="shared" si="224"/>
        <v>food</v>
      </c>
      <c r="R2429" t="str">
        <f t="shared" si="225"/>
        <v>food trucks</v>
      </c>
      <c r="S2429" s="4">
        <f t="shared" si="226"/>
        <v>42412.068668981483</v>
      </c>
      <c r="T2429" s="4">
        <f t="shared" si="227"/>
        <v>42452.027002314819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9">
        <f t="shared" si="223"/>
        <v>1</v>
      </c>
      <c r="Q2430" t="str">
        <f t="shared" si="224"/>
        <v>food</v>
      </c>
      <c r="R2430" t="str">
        <f t="shared" si="225"/>
        <v>food trucks</v>
      </c>
      <c r="S2430" s="4">
        <f t="shared" si="226"/>
        <v>42045.534155092595</v>
      </c>
      <c r="T2430" s="4">
        <f t="shared" si="227"/>
        <v>42075.492488425924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9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4">
        <f t="shared" si="226"/>
        <v>42734.629236111112</v>
      </c>
      <c r="T2431" s="4">
        <f t="shared" si="227"/>
        <v>42771.447222222225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9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4">
        <f t="shared" si="226"/>
        <v>42381.880833333329</v>
      </c>
      <c r="T2432" s="4">
        <f t="shared" si="227"/>
        <v>42411.880833333329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9">
        <f t="shared" si="223"/>
        <v>1</v>
      </c>
      <c r="Q2433" t="str">
        <f t="shared" si="224"/>
        <v>food</v>
      </c>
      <c r="R2433" t="str">
        <f t="shared" si="225"/>
        <v>food trucks</v>
      </c>
      <c r="S2433" s="4">
        <f t="shared" si="226"/>
        <v>42488.849687499998</v>
      </c>
      <c r="T2433" s="4">
        <f t="shared" si="227"/>
        <v>42548.849687499998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9">
        <f t="shared" si="223"/>
        <v>1</v>
      </c>
      <c r="Q2434" t="str">
        <f t="shared" si="224"/>
        <v>food</v>
      </c>
      <c r="R2434" t="str">
        <f t="shared" si="225"/>
        <v>food trucks</v>
      </c>
      <c r="S2434" s="4">
        <f t="shared" si="226"/>
        <v>42040.968715277777</v>
      </c>
      <c r="T2434" s="4">
        <f t="shared" si="227"/>
        <v>42070.968715277777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9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4">
        <f t="shared" ref="S2435:S2498" si="232">(J2435/86400)+25569+(-6/24)</f>
        <v>42397.64980324074</v>
      </c>
      <c r="T2435" s="4">
        <f t="shared" ref="T2435:T2498" si="233">(I2435/86400)+25569+(-6/24)</f>
        <v>42427.64980324074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9">
        <f t="shared" si="229"/>
        <v>13</v>
      </c>
      <c r="Q2436" t="str">
        <f t="shared" si="230"/>
        <v>food</v>
      </c>
      <c r="R2436" t="str">
        <f t="shared" si="231"/>
        <v>food trucks</v>
      </c>
      <c r="S2436" s="4">
        <f t="shared" si="232"/>
        <v>42179.936041666668</v>
      </c>
      <c r="T2436" s="4">
        <f t="shared" si="233"/>
        <v>42219.936041666668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9">
        <f t="shared" si="229"/>
        <v>306</v>
      </c>
      <c r="Q2437" t="str">
        <f t="shared" si="230"/>
        <v>food</v>
      </c>
      <c r="R2437" t="str">
        <f t="shared" si="231"/>
        <v>food trucks</v>
      </c>
      <c r="S2437" s="4">
        <f t="shared" si="232"/>
        <v>42252.027615740742</v>
      </c>
      <c r="T2437" s="4">
        <f t="shared" si="233"/>
        <v>42282.027615740742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9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4">
        <f t="shared" si="232"/>
        <v>42338.365393518514</v>
      </c>
      <c r="T2438" s="4">
        <f t="shared" si="233"/>
        <v>42398.365393518514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4">
        <f t="shared" si="232"/>
        <v>42031.715138888889</v>
      </c>
      <c r="T2439" s="4">
        <f t="shared" si="233"/>
        <v>42080.5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9">
        <f t="shared" si="229"/>
        <v>50</v>
      </c>
      <c r="Q2440" t="str">
        <f t="shared" si="230"/>
        <v>food</v>
      </c>
      <c r="R2440" t="str">
        <f t="shared" si="231"/>
        <v>food trucks</v>
      </c>
      <c r="S2440" s="4">
        <f t="shared" si="232"/>
        <v>42285.66506944444</v>
      </c>
      <c r="T2440" s="4">
        <f t="shared" si="233"/>
        <v>42345.706736111111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9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4">
        <f t="shared" si="232"/>
        <v>42265.568622685183</v>
      </c>
      <c r="T2441" s="4">
        <f t="shared" si="233"/>
        <v>42295.568622685183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9">
        <f t="shared" si="229"/>
        <v>5</v>
      </c>
      <c r="Q2442" t="str">
        <f t="shared" si="230"/>
        <v>food</v>
      </c>
      <c r="R2442" t="str">
        <f t="shared" si="231"/>
        <v>food trucks</v>
      </c>
      <c r="S2442" s="4">
        <f t="shared" si="232"/>
        <v>42383.649456018524</v>
      </c>
      <c r="T2442" s="4">
        <f t="shared" si="233"/>
        <v>42413.649456018524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9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4">
        <f t="shared" si="232"/>
        <v>42186.875625000001</v>
      </c>
      <c r="T2443" s="4">
        <f t="shared" si="233"/>
        <v>42207.957638888889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9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4">
        <f t="shared" si="232"/>
        <v>42052.416990740741</v>
      </c>
      <c r="T2444" s="4">
        <f t="shared" si="233"/>
        <v>42082.375324074077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9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4">
        <f t="shared" si="232"/>
        <v>41836.375254629631</v>
      </c>
      <c r="T2445" s="4">
        <f t="shared" si="233"/>
        <v>41866.375254629631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9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4">
        <f t="shared" si="232"/>
        <v>42485.504525462966</v>
      </c>
      <c r="T2446" s="4">
        <f t="shared" si="233"/>
        <v>42515.504525462966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9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4">
        <f t="shared" si="232"/>
        <v>42242.940057870372</v>
      </c>
      <c r="T2447" s="4">
        <f t="shared" si="233"/>
        <v>42272.940057870372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9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4">
        <f t="shared" si="232"/>
        <v>42670.352673611109</v>
      </c>
      <c r="T2448" s="4">
        <f t="shared" si="233"/>
        <v>42700.39434027778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4">
        <f t="shared" si="232"/>
        <v>42654.219826388886</v>
      </c>
      <c r="T2449" s="4">
        <f t="shared" si="233"/>
        <v>42685.916666666672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9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4">
        <f t="shared" si="232"/>
        <v>42607.066122685181</v>
      </c>
      <c r="T2450" s="4">
        <f t="shared" si="233"/>
        <v>42612.983333333337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9">
        <f t="shared" si="229"/>
        <v>90</v>
      </c>
      <c r="Q2451" t="str">
        <f t="shared" si="230"/>
        <v>food</v>
      </c>
      <c r="R2451" t="str">
        <f t="shared" si="231"/>
        <v>small batch</v>
      </c>
      <c r="S2451" s="4">
        <f t="shared" si="232"/>
        <v>41942.892534722225</v>
      </c>
      <c r="T2451" s="4">
        <f t="shared" si="233"/>
        <v>41972.934201388889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9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4">
        <f t="shared" si="232"/>
        <v>41901.82240740741</v>
      </c>
      <c r="T2452" s="4">
        <f t="shared" si="233"/>
        <v>41939.882638888885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9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4">
        <f t="shared" si="232"/>
        <v>42779.658449074079</v>
      </c>
      <c r="T2453" s="4">
        <f t="shared" si="233"/>
        <v>42799.658449074079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9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4">
        <f t="shared" si="232"/>
        <v>42338.59375</v>
      </c>
      <c r="T2454" s="4">
        <f t="shared" si="233"/>
        <v>42367.708333333328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9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4">
        <f t="shared" si="232"/>
        <v>42738.442233796297</v>
      </c>
      <c r="T2455" s="4">
        <f t="shared" si="233"/>
        <v>42768.442233796297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9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4">
        <f t="shared" si="232"/>
        <v>42769.951481481483</v>
      </c>
      <c r="T2456" s="4">
        <f t="shared" si="233"/>
        <v>42804.951481481483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9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4">
        <f t="shared" si="232"/>
        <v>42452.531828703708</v>
      </c>
      <c r="T2457" s="4">
        <f t="shared" si="233"/>
        <v>42480.531828703708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9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4">
        <f t="shared" si="232"/>
        <v>42761.711099537039</v>
      </c>
      <c r="T2458" s="4">
        <f t="shared" si="233"/>
        <v>42791.711099537039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4">
        <f t="shared" si="232"/>
        <v>42423.352500000001</v>
      </c>
      <c r="T2459" s="4">
        <f t="shared" si="233"/>
        <v>42453.310833333337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9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4">
        <f t="shared" si="232"/>
        <v>42495.621736111112</v>
      </c>
      <c r="T2460" s="4">
        <f t="shared" si="233"/>
        <v>42530.541666666672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9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4">
        <f t="shared" si="232"/>
        <v>42407.387557870374</v>
      </c>
      <c r="T2461" s="4">
        <f t="shared" si="233"/>
        <v>42452.345891203702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9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4">
        <f t="shared" si="232"/>
        <v>42703.937118055561</v>
      </c>
      <c r="T2462" s="4">
        <f t="shared" si="233"/>
        <v>42737.928472222222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9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4">
        <f t="shared" si="232"/>
        <v>40783.762696759259</v>
      </c>
      <c r="T2463" s="4">
        <f t="shared" si="233"/>
        <v>40816.875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9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4">
        <f t="shared" si="232"/>
        <v>41088.936296296299</v>
      </c>
      <c r="T2464" s="4">
        <f t="shared" si="233"/>
        <v>41108.936296296299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9">
        <f t="shared" si="229"/>
        <v>31</v>
      </c>
      <c r="Q2465" t="str">
        <f t="shared" si="230"/>
        <v>music</v>
      </c>
      <c r="R2465" t="str">
        <f t="shared" si="231"/>
        <v>indie rock</v>
      </c>
      <c r="S2465" s="4">
        <f t="shared" si="232"/>
        <v>41340.861400462964</v>
      </c>
      <c r="T2465" s="4">
        <f t="shared" si="233"/>
        <v>41380.541666666664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9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4">
        <f t="shared" si="232"/>
        <v>42248.65042824074</v>
      </c>
      <c r="T2466" s="4">
        <f t="shared" si="233"/>
        <v>42277.561805555553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9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4">
        <f t="shared" si="232"/>
        <v>41145.469305555554</v>
      </c>
      <c r="T2467" s="4">
        <f t="shared" si="233"/>
        <v>41175.469305555554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9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4">
        <f t="shared" si="232"/>
        <v>41372.852465277778</v>
      </c>
      <c r="T2468" s="4">
        <f t="shared" si="233"/>
        <v>41402.852465277778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4">
        <f t="shared" si="232"/>
        <v>41025.624201388891</v>
      </c>
      <c r="T2469" s="4">
        <f t="shared" si="233"/>
        <v>41039.458333333336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9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4">
        <f t="shared" si="232"/>
        <v>41173.904178240744</v>
      </c>
      <c r="T2470" s="4">
        <f t="shared" si="233"/>
        <v>41209.958333333336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9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4">
        <f t="shared" si="232"/>
        <v>40557.179733796293</v>
      </c>
      <c r="T2471" s="4">
        <f t="shared" si="233"/>
        <v>40582.179733796293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9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4">
        <f t="shared" si="232"/>
        <v>41022.82471064815</v>
      </c>
      <c r="T2472" s="4">
        <f t="shared" si="233"/>
        <v>41052.82471064815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9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4">
        <f t="shared" si="232"/>
        <v>40893.742962962962</v>
      </c>
      <c r="T2473" s="4">
        <f t="shared" si="233"/>
        <v>40933.742962962962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9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4">
        <f t="shared" si="232"/>
        <v>40353.86550925926</v>
      </c>
      <c r="T2474" s="4">
        <f t="shared" si="233"/>
        <v>40424.793749999997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9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4">
        <f t="shared" si="232"/>
        <v>41193.498483796298</v>
      </c>
      <c r="T2475" s="4">
        <f t="shared" si="233"/>
        <v>41223.540150462963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9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4">
        <f t="shared" si="232"/>
        <v>40416.761296296296</v>
      </c>
      <c r="T2476" s="4">
        <f t="shared" si="233"/>
        <v>40461.761296296296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9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4">
        <f t="shared" si="232"/>
        <v>40310.037673611107</v>
      </c>
      <c r="T2477" s="4">
        <f t="shared" si="233"/>
        <v>40369.666666666664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9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4">
        <f t="shared" si="232"/>
        <v>41913.078356481477</v>
      </c>
      <c r="T2478" s="4">
        <f t="shared" si="233"/>
        <v>41946.120023148149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4">
        <f t="shared" si="232"/>
        <v>41088.441493055558</v>
      </c>
      <c r="T2479" s="4">
        <f t="shared" si="233"/>
        <v>41133.441493055558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9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4">
        <f t="shared" si="232"/>
        <v>41257.700381944444</v>
      </c>
      <c r="T2480" s="4">
        <f t="shared" si="233"/>
        <v>41287.700381944444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9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4">
        <f t="shared" si="232"/>
        <v>41107.476782407408</v>
      </c>
      <c r="T2481" s="4">
        <f t="shared" si="233"/>
        <v>41117.833333333336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9">
        <f t="shared" si="229"/>
        <v>250</v>
      </c>
      <c r="Q2482" t="str">
        <f t="shared" si="230"/>
        <v>music</v>
      </c>
      <c r="R2482" t="str">
        <f t="shared" si="231"/>
        <v>indie rock</v>
      </c>
      <c r="S2482" s="4">
        <f t="shared" si="232"/>
        <v>42227.686157407406</v>
      </c>
      <c r="T2482" s="4">
        <f t="shared" si="233"/>
        <v>42287.686157407406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9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4">
        <f t="shared" si="232"/>
        <v>40999.395925925928</v>
      </c>
      <c r="T2483" s="4">
        <f t="shared" si="233"/>
        <v>41029.395925925928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9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4">
        <f t="shared" si="232"/>
        <v>40711.532210648147</v>
      </c>
      <c r="T2484" s="4">
        <f t="shared" si="233"/>
        <v>40756.532210648147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9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4">
        <f t="shared" si="232"/>
        <v>40970.500034722223</v>
      </c>
      <c r="T2485" s="4">
        <f t="shared" si="233"/>
        <v>41030.458368055552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9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4">
        <f t="shared" si="232"/>
        <v>40771.666701388887</v>
      </c>
      <c r="T2486" s="4">
        <f t="shared" si="233"/>
        <v>40801.666701388887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9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4">
        <f t="shared" si="232"/>
        <v>40793.748599537037</v>
      </c>
      <c r="T2487" s="4">
        <f t="shared" si="233"/>
        <v>40828.748599537037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9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4">
        <f t="shared" si="232"/>
        <v>40991.458055555559</v>
      </c>
      <c r="T2488" s="4">
        <f t="shared" si="233"/>
        <v>41021.458055555559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4">
        <f t="shared" si="232"/>
        <v>41025.833298611113</v>
      </c>
      <c r="T2489" s="4">
        <f t="shared" si="233"/>
        <v>41055.833298611113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9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4">
        <f t="shared" si="232"/>
        <v>40833.383194444446</v>
      </c>
      <c r="T2490" s="4">
        <f t="shared" si="233"/>
        <v>40863.424861111111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9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4">
        <f t="shared" si="232"/>
        <v>41373.440266203703</v>
      </c>
      <c r="T2491" s="4">
        <f t="shared" si="233"/>
        <v>41403.440266203703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9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4">
        <f t="shared" si="232"/>
        <v>41022.977731481486</v>
      </c>
      <c r="T2492" s="4">
        <f t="shared" si="233"/>
        <v>41082.977731481486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9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4">
        <f t="shared" si="232"/>
        <v>40542.589282407411</v>
      </c>
      <c r="T2493" s="4">
        <f t="shared" si="233"/>
        <v>40558.827083333337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9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4">
        <f t="shared" si="232"/>
        <v>41024.735972222225</v>
      </c>
      <c r="T2494" s="4">
        <f t="shared" si="233"/>
        <v>41076.165972222225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9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4">
        <f t="shared" si="232"/>
        <v>41347.918287037035</v>
      </c>
      <c r="T2495" s="4">
        <f t="shared" si="233"/>
        <v>41392.918287037035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9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4">
        <f t="shared" si="232"/>
        <v>41022.395185185189</v>
      </c>
      <c r="T2496" s="4">
        <f t="shared" si="233"/>
        <v>41052.395185185189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9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4">
        <f t="shared" si="232"/>
        <v>41036.696469907409</v>
      </c>
      <c r="T2497" s="4">
        <f t="shared" si="233"/>
        <v>41066.696469907409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9">
        <f t="shared" si="229"/>
        <v>600</v>
      </c>
      <c r="Q2498" t="str">
        <f t="shared" si="230"/>
        <v>music</v>
      </c>
      <c r="R2498" t="str">
        <f t="shared" si="231"/>
        <v>indie rock</v>
      </c>
      <c r="S2498" s="4">
        <f t="shared" si="232"/>
        <v>41327.746435185181</v>
      </c>
      <c r="T2498" s="4">
        <f t="shared" si="233"/>
        <v>41362.704768518517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9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4">
        <f t="shared" ref="S2499:S2562" si="238">(J2499/86400)+25569+(-6/24)</f>
        <v>40730.628912037035</v>
      </c>
      <c r="T2499" s="4">
        <f t="shared" ref="T2499:T2562" si="239">(I2499/86400)+25569+(-6/24)</f>
        <v>40760.628912037035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9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4">
        <f t="shared" si="238"/>
        <v>42017.717442129629</v>
      </c>
      <c r="T2500" s="4">
        <f t="shared" si="239"/>
        <v>42031.717442129629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9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4">
        <f t="shared" si="238"/>
        <v>41226.398576388892</v>
      </c>
      <c r="T2501" s="4">
        <f t="shared" si="239"/>
        <v>41274.5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9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4">
        <f t="shared" si="238"/>
        <v>41053.522858796292</v>
      </c>
      <c r="T2502" s="4">
        <f t="shared" si="239"/>
        <v>41083.522858796292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9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4">
        <f t="shared" si="238"/>
        <v>42244.526666666672</v>
      </c>
      <c r="T2503" s="4">
        <f t="shared" si="239"/>
        <v>42274.526666666672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9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4">
        <f t="shared" si="238"/>
        <v>41858.575439814813</v>
      </c>
      <c r="T2504" s="4">
        <f t="shared" si="239"/>
        <v>41903.575439814813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9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4">
        <f t="shared" si="238"/>
        <v>42498.649398148147</v>
      </c>
      <c r="T2505" s="4">
        <f t="shared" si="239"/>
        <v>42528.629166666666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9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4">
        <f t="shared" si="238"/>
        <v>41927.765439814815</v>
      </c>
      <c r="T2506" s="4">
        <f t="shared" si="239"/>
        <v>41957.807106481487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9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4">
        <f t="shared" si="238"/>
        <v>42046.80574074074</v>
      </c>
      <c r="T2507" s="4">
        <f t="shared" si="239"/>
        <v>42076.764074074075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9">
        <f t="shared" si="235"/>
        <v>15</v>
      </c>
      <c r="Q2508" t="str">
        <f t="shared" si="236"/>
        <v>food</v>
      </c>
      <c r="R2508" t="str">
        <f t="shared" si="237"/>
        <v>restaurants</v>
      </c>
      <c r="S2508" s="4">
        <f t="shared" si="238"/>
        <v>42258.047094907408</v>
      </c>
      <c r="T2508" s="4">
        <f t="shared" si="239"/>
        <v>42280.625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4">
        <f t="shared" si="238"/>
        <v>42104.822962962964</v>
      </c>
      <c r="T2509" s="4">
        <f t="shared" si="239"/>
        <v>42134.822962962964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9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4">
        <f t="shared" si="238"/>
        <v>41835.701782407406</v>
      </c>
      <c r="T2510" s="4">
        <f t="shared" si="239"/>
        <v>41865.701782407406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9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4">
        <f t="shared" si="238"/>
        <v>42058.559594907405</v>
      </c>
      <c r="T2511" s="4">
        <f t="shared" si="239"/>
        <v>42114.517928240741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9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4">
        <f t="shared" si="238"/>
        <v>42078.747361111113</v>
      </c>
      <c r="T2512" s="4">
        <f t="shared" si="239"/>
        <v>42138.747361111113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9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4">
        <f t="shared" si="238"/>
        <v>42371.196909722217</v>
      </c>
      <c r="T2513" s="4">
        <f t="shared" si="239"/>
        <v>42401.196909722217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9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4">
        <f t="shared" si="238"/>
        <v>41971.626863425925</v>
      </c>
      <c r="T2514" s="4">
        <f t="shared" si="239"/>
        <v>41986.626863425925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9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4">
        <f t="shared" si="238"/>
        <v>42731.75681712963</v>
      </c>
      <c r="T2515" s="4">
        <f t="shared" si="239"/>
        <v>42791.75681712963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9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4">
        <f t="shared" si="238"/>
        <v>41854.139780092592</v>
      </c>
      <c r="T2516" s="4">
        <f t="shared" si="239"/>
        <v>41871.139780092592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9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4">
        <f t="shared" si="238"/>
        <v>42027.589733796296</v>
      </c>
      <c r="T2517" s="4">
        <f t="shared" si="239"/>
        <v>42057.589733796296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9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4">
        <f t="shared" si="238"/>
        <v>41942.403379629628</v>
      </c>
      <c r="T2518" s="4">
        <f t="shared" si="239"/>
        <v>41972.4450462963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4">
        <f t="shared" si="238"/>
        <v>42052.552430555559</v>
      </c>
      <c r="T2519" s="4">
        <f t="shared" si="239"/>
        <v>42082.510763888888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9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4">
        <f t="shared" si="238"/>
        <v>41926.430879629632</v>
      </c>
      <c r="T2520" s="4">
        <f t="shared" si="239"/>
        <v>41956.472546296296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9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4">
        <f t="shared" si="238"/>
        <v>41808.905138888891</v>
      </c>
      <c r="T2521" s="4">
        <f t="shared" si="239"/>
        <v>41838.905138888891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9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4">
        <f t="shared" si="238"/>
        <v>42612.350520833337</v>
      </c>
      <c r="T2522" s="4">
        <f t="shared" si="239"/>
        <v>42658.556250000001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9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4">
        <f t="shared" si="238"/>
        <v>42269.717835648145</v>
      </c>
      <c r="T2523" s="4">
        <f t="shared" si="239"/>
        <v>42290.717835648145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9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4">
        <f t="shared" si="238"/>
        <v>42460.323611111111</v>
      </c>
      <c r="T2524" s="4">
        <f t="shared" si="239"/>
        <v>42482.369444444441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9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4">
        <f t="shared" si="238"/>
        <v>41930.725601851853</v>
      </c>
      <c r="T2525" s="4">
        <f t="shared" si="239"/>
        <v>41960.767268518517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9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4">
        <f t="shared" si="238"/>
        <v>41961.557372685187</v>
      </c>
      <c r="T2526" s="4">
        <f t="shared" si="239"/>
        <v>41993.9375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9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4">
        <f t="shared" si="238"/>
        <v>41058.594571759255</v>
      </c>
      <c r="T2527" s="4">
        <f t="shared" si="239"/>
        <v>41088.594571759255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9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4">
        <f t="shared" si="238"/>
        <v>41952.841134259259</v>
      </c>
      <c r="T2528" s="4">
        <f t="shared" si="239"/>
        <v>41980.957638888889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4">
        <f t="shared" si="238"/>
        <v>41546.50105324074</v>
      </c>
      <c r="T2529" s="4">
        <f t="shared" si="239"/>
        <v>41564.915972222225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9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4">
        <f t="shared" si="238"/>
        <v>42217.584525462968</v>
      </c>
      <c r="T2530" s="4">
        <f t="shared" si="239"/>
        <v>42236.208333333328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9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4">
        <f t="shared" si="238"/>
        <v>40947.830729166664</v>
      </c>
      <c r="T2531" s="4">
        <f t="shared" si="239"/>
        <v>40992.7890625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9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4">
        <f t="shared" si="238"/>
        <v>42081.614641203705</v>
      </c>
      <c r="T2532" s="4">
        <f t="shared" si="239"/>
        <v>42113.951388888891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9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4">
        <f t="shared" si="238"/>
        <v>42208.430023148147</v>
      </c>
      <c r="T2533" s="4">
        <f t="shared" si="239"/>
        <v>42230.915972222225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9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4">
        <f t="shared" si="238"/>
        <v>41107.599143518521</v>
      </c>
      <c r="T2534" s="4">
        <f t="shared" si="239"/>
        <v>41137.599143518521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9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4">
        <f t="shared" si="238"/>
        <v>41304.501284722224</v>
      </c>
      <c r="T2535" s="4">
        <f t="shared" si="239"/>
        <v>41334.500787037039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9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4">
        <f t="shared" si="238"/>
        <v>40127.450370370367</v>
      </c>
      <c r="T2536" s="4">
        <f t="shared" si="239"/>
        <v>40179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9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4">
        <f t="shared" si="238"/>
        <v>41943.541030092594</v>
      </c>
      <c r="T2537" s="4">
        <f t="shared" si="239"/>
        <v>41974.582696759258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9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4">
        <f t="shared" si="238"/>
        <v>41463.856087962966</v>
      </c>
      <c r="T2538" s="4">
        <f t="shared" si="239"/>
        <v>41484.856087962966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4">
        <f t="shared" si="238"/>
        <v>40696.398784722223</v>
      </c>
      <c r="T2539" s="4">
        <f t="shared" si="239"/>
        <v>40756.398784722223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9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4">
        <f t="shared" si="238"/>
        <v>41298.259965277779</v>
      </c>
      <c r="T2540" s="4">
        <f t="shared" si="239"/>
        <v>41328.957638888889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9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4">
        <f t="shared" si="238"/>
        <v>41977.652222222227</v>
      </c>
      <c r="T2541" s="4">
        <f t="shared" si="239"/>
        <v>42037.652222222227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9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4">
        <f t="shared" si="238"/>
        <v>40785.425011574072</v>
      </c>
      <c r="T2542" s="4">
        <f t="shared" si="239"/>
        <v>40845.425011574072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9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4">
        <f t="shared" si="238"/>
        <v>41483.199282407411</v>
      </c>
      <c r="T2543" s="4">
        <f t="shared" si="239"/>
        <v>41543.199282407411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9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4">
        <f t="shared" si="238"/>
        <v>41509.176585648151</v>
      </c>
      <c r="T2544" s="4">
        <f t="shared" si="239"/>
        <v>41547.915972222225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9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4">
        <f t="shared" si="238"/>
        <v>40513.857615740737</v>
      </c>
      <c r="T2545" s="4">
        <f t="shared" si="239"/>
        <v>40544.875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9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4">
        <f t="shared" si="238"/>
        <v>41068.270474537036</v>
      </c>
      <c r="T2546" s="4">
        <f t="shared" si="239"/>
        <v>41098.270474537036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9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4">
        <f t="shared" si="238"/>
        <v>42026.888171296298</v>
      </c>
      <c r="T2547" s="4">
        <f t="shared" si="239"/>
        <v>42061.770833333328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9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4">
        <f t="shared" si="238"/>
        <v>41524.608553240745</v>
      </c>
      <c r="T2548" s="4">
        <f t="shared" si="239"/>
        <v>41551.958333333336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4">
        <f t="shared" si="238"/>
        <v>40973.523182870369</v>
      </c>
      <c r="T2549" s="4">
        <f t="shared" si="239"/>
        <v>41003.481516203705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9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4">
        <f t="shared" si="238"/>
        <v>42618.375428240739</v>
      </c>
      <c r="T2550" s="4">
        <f t="shared" si="239"/>
        <v>42642.935416666667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9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4">
        <f t="shared" si="238"/>
        <v>41390.507754629631</v>
      </c>
      <c r="T2551" s="4">
        <f t="shared" si="239"/>
        <v>41425.458333333336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9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4">
        <f t="shared" si="238"/>
        <v>42228.384328703702</v>
      </c>
      <c r="T2552" s="4">
        <f t="shared" si="239"/>
        <v>42284.915972222225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9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4">
        <f t="shared" si="238"/>
        <v>40961.002141203702</v>
      </c>
      <c r="T2553" s="4">
        <f t="shared" si="239"/>
        <v>40989.616666666669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9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4">
        <f t="shared" si="238"/>
        <v>42769.559965277775</v>
      </c>
      <c r="T2554" s="4">
        <f t="shared" si="239"/>
        <v>42799.559965277775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9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4">
        <f t="shared" si="238"/>
        <v>41112.949155092589</v>
      </c>
      <c r="T2555" s="4">
        <f t="shared" si="239"/>
        <v>41172.949155092589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9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4">
        <f t="shared" si="238"/>
        <v>42124.828275462962</v>
      </c>
      <c r="T2556" s="4">
        <f t="shared" si="239"/>
        <v>42155.915972222225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9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4">
        <f t="shared" si="238"/>
        <v>41026.405011574076</v>
      </c>
      <c r="T2557" s="4">
        <f t="shared" si="239"/>
        <v>41057.405011574076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9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4">
        <f t="shared" si="238"/>
        <v>41222.741400462961</v>
      </c>
      <c r="T2558" s="4">
        <f t="shared" si="239"/>
        <v>41267.741400462961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4">
        <f t="shared" si="238"/>
        <v>41744.495208333334</v>
      </c>
      <c r="T2559" s="4">
        <f t="shared" si="239"/>
        <v>41774.495208333334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9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4">
        <f t="shared" si="238"/>
        <v>42093.610023148147</v>
      </c>
      <c r="T2560" s="4">
        <f t="shared" si="239"/>
        <v>42125.332638888889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9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4">
        <f t="shared" si="238"/>
        <v>40829.623657407406</v>
      </c>
      <c r="T2561" s="4">
        <f t="shared" si="239"/>
        <v>40862.567361111112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9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4">
        <f t="shared" si="238"/>
        <v>42039.701087962967</v>
      </c>
      <c r="T2562" s="4">
        <f t="shared" si="239"/>
        <v>42069.701087962967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9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4">
        <f t="shared" ref="S2563:S2626" si="244">(J2563/86400)+25569+(-6/24)</f>
        <v>42260.278807870374</v>
      </c>
      <c r="T2563" s="4">
        <f t="shared" ref="T2563:T2626" si="245">(I2563/86400)+25569+(-6/24)</f>
        <v>42290.278807870374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9">
        <f t="shared" si="241"/>
        <v>25</v>
      </c>
      <c r="Q2564" t="str">
        <f t="shared" si="242"/>
        <v>food</v>
      </c>
      <c r="R2564" t="str">
        <f t="shared" si="243"/>
        <v>food trucks</v>
      </c>
      <c r="S2564" s="4">
        <f t="shared" si="244"/>
        <v>42594.274756944447</v>
      </c>
      <c r="T2564" s="4">
        <f t="shared" si="245"/>
        <v>42654.274756944447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9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4">
        <f t="shared" si="244"/>
        <v>42154.889479166668</v>
      </c>
      <c r="T2565" s="4">
        <f t="shared" si="245"/>
        <v>42214.889479166668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9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4">
        <f t="shared" si="244"/>
        <v>41821.790497685186</v>
      </c>
      <c r="T2566" s="4">
        <f t="shared" si="245"/>
        <v>41851.790497685186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9">
        <f t="shared" si="241"/>
        <v>100</v>
      </c>
      <c r="Q2567" t="str">
        <f t="shared" si="242"/>
        <v>food</v>
      </c>
      <c r="R2567" t="str">
        <f t="shared" si="243"/>
        <v>food trucks</v>
      </c>
      <c r="S2567" s="4">
        <f t="shared" si="244"/>
        <v>42440.400335648148</v>
      </c>
      <c r="T2567" s="4">
        <f t="shared" si="245"/>
        <v>42499.618055555555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9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4">
        <f t="shared" si="244"/>
        <v>41842.730879629627</v>
      </c>
      <c r="T2568" s="4">
        <f t="shared" si="245"/>
        <v>41872.730879629627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9">
        <f t="shared" si="241"/>
        <v>60</v>
      </c>
      <c r="Q2569" t="str">
        <f t="shared" si="242"/>
        <v>food</v>
      </c>
      <c r="R2569" t="str">
        <f t="shared" si="243"/>
        <v>food trucks</v>
      </c>
      <c r="S2569" s="4">
        <f t="shared" si="244"/>
        <v>42087.628912037035</v>
      </c>
      <c r="T2569" s="4">
        <f t="shared" si="245"/>
        <v>42117.628912037035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9">
        <f t="shared" si="241"/>
        <v>50</v>
      </c>
      <c r="Q2570" t="str">
        <f t="shared" si="242"/>
        <v>food</v>
      </c>
      <c r="R2570" t="str">
        <f t="shared" si="243"/>
        <v>food trucks</v>
      </c>
      <c r="S2570" s="4">
        <f t="shared" si="244"/>
        <v>42584.416597222225</v>
      </c>
      <c r="T2570" s="4">
        <f t="shared" si="245"/>
        <v>42614.416597222225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9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4">
        <f t="shared" si="244"/>
        <v>42233.855462962965</v>
      </c>
      <c r="T2571" s="4">
        <f t="shared" si="245"/>
        <v>42263.855462962965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9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4">
        <f t="shared" si="244"/>
        <v>42744.653182870374</v>
      </c>
      <c r="T2572" s="4">
        <f t="shared" si="245"/>
        <v>42774.653182870374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9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4">
        <f t="shared" si="244"/>
        <v>42449.091678240744</v>
      </c>
      <c r="T2573" s="4">
        <f t="shared" si="245"/>
        <v>42509.091678240744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9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4">
        <f t="shared" si="244"/>
        <v>42076.869409722218</v>
      </c>
      <c r="T2574" s="4">
        <f t="shared" si="245"/>
        <v>42106.869409722218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9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4">
        <f t="shared" si="244"/>
        <v>41829.342002314814</v>
      </c>
      <c r="T2575" s="4">
        <f t="shared" si="245"/>
        <v>41874.342002314814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9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4">
        <f t="shared" si="244"/>
        <v>42487.575752314813</v>
      </c>
      <c r="T2576" s="4">
        <f t="shared" si="245"/>
        <v>42508.575752314813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9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4">
        <f t="shared" si="244"/>
        <v>41985.858726851853</v>
      </c>
      <c r="T2577" s="4">
        <f t="shared" si="245"/>
        <v>42015.858726851853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9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4">
        <f t="shared" si="244"/>
        <v>42059.75980324074</v>
      </c>
      <c r="T2578" s="4">
        <f t="shared" si="245"/>
        <v>42104.718136574069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4">
        <f t="shared" si="244"/>
        <v>41830.570567129631</v>
      </c>
      <c r="T2579" s="4">
        <f t="shared" si="245"/>
        <v>41855.570567129631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9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4">
        <f t="shared" si="244"/>
        <v>42237.772905092592</v>
      </c>
      <c r="T2580" s="4">
        <f t="shared" si="245"/>
        <v>42286.458333333328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9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4">
        <f t="shared" si="244"/>
        <v>41837.579895833333</v>
      </c>
      <c r="T2581" s="4">
        <f t="shared" si="245"/>
        <v>41897.579895833333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9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4">
        <f t="shared" si="244"/>
        <v>42110.076423611114</v>
      </c>
      <c r="T2582" s="4">
        <f t="shared" si="245"/>
        <v>42139.875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9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4">
        <f t="shared" si="244"/>
        <v>42294.378449074073</v>
      </c>
      <c r="T2583" s="4">
        <f t="shared" si="245"/>
        <v>42324.420115740737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9">
        <f t="shared" si="241"/>
        <v>1</v>
      </c>
      <c r="Q2584" t="str">
        <f t="shared" si="242"/>
        <v>food</v>
      </c>
      <c r="R2584" t="str">
        <f t="shared" si="243"/>
        <v>food trucks</v>
      </c>
      <c r="S2584" s="4">
        <f t="shared" si="244"/>
        <v>42642.738819444443</v>
      </c>
      <c r="T2584" s="4">
        <f t="shared" si="245"/>
        <v>42672.738819444443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9">
        <f t="shared" si="241"/>
        <v>1</v>
      </c>
      <c r="Q2585" t="str">
        <f t="shared" si="242"/>
        <v>food</v>
      </c>
      <c r="R2585" t="str">
        <f t="shared" si="243"/>
        <v>food trucks</v>
      </c>
      <c r="S2585" s="4">
        <f t="shared" si="244"/>
        <v>42019.51944444445</v>
      </c>
      <c r="T2585" s="4">
        <f t="shared" si="245"/>
        <v>42079.477777777778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9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4">
        <f t="shared" si="244"/>
        <v>42139.923252314809</v>
      </c>
      <c r="T2586" s="4">
        <f t="shared" si="245"/>
        <v>42169.923252314809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9">
        <f t="shared" si="241"/>
        <v>50</v>
      </c>
      <c r="Q2587" t="str">
        <f t="shared" si="242"/>
        <v>food</v>
      </c>
      <c r="R2587" t="str">
        <f t="shared" si="243"/>
        <v>food trucks</v>
      </c>
      <c r="S2587" s="4">
        <f t="shared" si="244"/>
        <v>41795.713333333333</v>
      </c>
      <c r="T2587" s="4">
        <f t="shared" si="245"/>
        <v>41825.713333333333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9">
        <f t="shared" si="241"/>
        <v>5</v>
      </c>
      <c r="Q2588" t="str">
        <f t="shared" si="242"/>
        <v>food</v>
      </c>
      <c r="R2588" t="str">
        <f t="shared" si="243"/>
        <v>food trucks</v>
      </c>
      <c r="S2588" s="4">
        <f t="shared" si="244"/>
        <v>42333.080277777779</v>
      </c>
      <c r="T2588" s="4">
        <f t="shared" si="245"/>
        <v>42363.080277777779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4">
        <f t="shared" si="244"/>
        <v>42338.425381944442</v>
      </c>
      <c r="T2589" s="4">
        <f t="shared" si="245"/>
        <v>42368.425381944442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9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4">
        <f t="shared" si="244"/>
        <v>42042.426226851851</v>
      </c>
      <c r="T2590" s="4">
        <f t="shared" si="245"/>
        <v>42094.301388888889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9">
        <f t="shared" si="241"/>
        <v>5</v>
      </c>
      <c r="Q2591" t="str">
        <f t="shared" si="242"/>
        <v>food</v>
      </c>
      <c r="R2591" t="str">
        <f t="shared" si="243"/>
        <v>food trucks</v>
      </c>
      <c r="S2591" s="4">
        <f t="shared" si="244"/>
        <v>42422.286192129628</v>
      </c>
      <c r="T2591" s="4">
        <f t="shared" si="245"/>
        <v>42452.244525462964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9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4">
        <f t="shared" si="244"/>
        <v>42388.339085648149</v>
      </c>
      <c r="T2592" s="4">
        <f t="shared" si="245"/>
        <v>42395.339085648149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9">
        <f t="shared" si="241"/>
        <v>13</v>
      </c>
      <c r="Q2593" t="str">
        <f t="shared" si="242"/>
        <v>food</v>
      </c>
      <c r="R2593" t="str">
        <f t="shared" si="243"/>
        <v>food trucks</v>
      </c>
      <c r="S2593" s="4">
        <f t="shared" si="244"/>
        <v>42382.656527777777</v>
      </c>
      <c r="T2593" s="4">
        <f t="shared" si="245"/>
        <v>42442.614861111113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9">
        <f t="shared" si="241"/>
        <v>50</v>
      </c>
      <c r="Q2594" t="str">
        <f t="shared" si="242"/>
        <v>food</v>
      </c>
      <c r="R2594" t="str">
        <f t="shared" si="243"/>
        <v>food trucks</v>
      </c>
      <c r="S2594" s="4">
        <f t="shared" si="244"/>
        <v>41887.551168981481</v>
      </c>
      <c r="T2594" s="4">
        <f t="shared" si="245"/>
        <v>41917.551168981481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9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4">
        <f t="shared" si="244"/>
        <v>42089.595208333332</v>
      </c>
      <c r="T2595" s="4">
        <f t="shared" si="245"/>
        <v>42119.595208333332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9">
        <f t="shared" si="241"/>
        <v>1</v>
      </c>
      <c r="Q2596" t="str">
        <f t="shared" si="242"/>
        <v>food</v>
      </c>
      <c r="R2596" t="str">
        <f t="shared" si="243"/>
        <v>food trucks</v>
      </c>
      <c r="S2596" s="4">
        <f t="shared" si="244"/>
        <v>41828.717916666668</v>
      </c>
      <c r="T2596" s="4">
        <f t="shared" si="245"/>
        <v>41858.717916666668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9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4">
        <f t="shared" si="244"/>
        <v>42759.994212962964</v>
      </c>
      <c r="T2597" s="4">
        <f t="shared" si="245"/>
        <v>42789.994212962964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9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4">
        <f t="shared" si="244"/>
        <v>41828.414456018516</v>
      </c>
      <c r="T2598" s="4">
        <f t="shared" si="245"/>
        <v>41858.414456018516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4">
        <f t="shared" si="244"/>
        <v>42510.091631944444</v>
      </c>
      <c r="T2599" s="4">
        <f t="shared" si="245"/>
        <v>42540.091631944444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9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4">
        <f t="shared" si="244"/>
        <v>42240.590289351851</v>
      </c>
      <c r="T2600" s="4">
        <f t="shared" si="245"/>
        <v>42270.590289351851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9">
        <f t="shared" si="241"/>
        <v>18</v>
      </c>
      <c r="Q2601" t="str">
        <f t="shared" si="242"/>
        <v>food</v>
      </c>
      <c r="R2601" t="str">
        <f t="shared" si="243"/>
        <v>food trucks</v>
      </c>
      <c r="S2601" s="4">
        <f t="shared" si="244"/>
        <v>41809.504016203704</v>
      </c>
      <c r="T2601" s="4">
        <f t="shared" si="245"/>
        <v>41854.504016203704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9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4">
        <f t="shared" si="244"/>
        <v>42394.650462962964</v>
      </c>
      <c r="T2602" s="4">
        <f t="shared" si="245"/>
        <v>42454.608796296292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9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4">
        <f t="shared" si="244"/>
        <v>41150.652187500003</v>
      </c>
      <c r="T2603" s="4">
        <f t="shared" si="245"/>
        <v>41164.915972222225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9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4">
        <f t="shared" si="244"/>
        <v>41915.497314814813</v>
      </c>
      <c r="T2604" s="4">
        <f t="shared" si="245"/>
        <v>41955.638888888891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9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4">
        <f t="shared" si="244"/>
        <v>41617.662662037037</v>
      </c>
      <c r="T2605" s="4">
        <f t="shared" si="245"/>
        <v>41631.662662037037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9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4">
        <f t="shared" si="244"/>
        <v>40997.801192129627</v>
      </c>
      <c r="T2606" s="4">
        <f t="shared" si="245"/>
        <v>41027.801192129627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9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4">
        <f t="shared" si="244"/>
        <v>42508.291550925926</v>
      </c>
      <c r="T2607" s="4">
        <f t="shared" si="245"/>
        <v>42538.291550925926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9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4">
        <f t="shared" si="244"/>
        <v>41726.462754629625</v>
      </c>
      <c r="T2608" s="4">
        <f t="shared" si="245"/>
        <v>41758.462754629625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4">
        <f t="shared" si="244"/>
        <v>42184.624675925923</v>
      </c>
      <c r="T2609" s="4">
        <f t="shared" si="245"/>
        <v>42227.833333333328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9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4">
        <f t="shared" si="244"/>
        <v>42767.551712962959</v>
      </c>
      <c r="T2610" s="4">
        <f t="shared" si="245"/>
        <v>42808.75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9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4">
        <f t="shared" si="244"/>
        <v>41074.987858796296</v>
      </c>
      <c r="T2611" s="4">
        <f t="shared" si="245"/>
        <v>41104.987858796296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9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4">
        <f t="shared" si="244"/>
        <v>42564.631076388891</v>
      </c>
      <c r="T2612" s="4">
        <f t="shared" si="245"/>
        <v>42604.040972222225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9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4">
        <f t="shared" si="244"/>
        <v>42704.085810185185</v>
      </c>
      <c r="T2613" s="4">
        <f t="shared" si="245"/>
        <v>42737.707638888889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9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4">
        <f t="shared" si="244"/>
        <v>41981.893171296295</v>
      </c>
      <c r="T2614" s="4">
        <f t="shared" si="245"/>
        <v>42012.893171296295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9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4">
        <f t="shared" si="244"/>
        <v>41143.56821759259</v>
      </c>
      <c r="T2615" s="4">
        <f t="shared" si="245"/>
        <v>41173.56821759259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9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4">
        <f t="shared" si="244"/>
        <v>41730.458472222221</v>
      </c>
      <c r="T2616" s="4">
        <f t="shared" si="245"/>
        <v>41758.958333333336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9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4">
        <f t="shared" si="244"/>
        <v>42453.24726851852</v>
      </c>
      <c r="T2617" s="4">
        <f t="shared" si="245"/>
        <v>42490.25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9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4">
        <f t="shared" si="244"/>
        <v>42211.74454861111</v>
      </c>
      <c r="T2618" s="4">
        <f t="shared" si="245"/>
        <v>42241.74454861111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4">
        <f t="shared" si="244"/>
        <v>41902.624432870369</v>
      </c>
      <c r="T2619" s="4">
        <f t="shared" si="245"/>
        <v>41932.624432870369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9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4">
        <f t="shared" si="244"/>
        <v>42279.542372685188</v>
      </c>
      <c r="T2620" s="4">
        <f t="shared" si="245"/>
        <v>42339.584039351852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9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4">
        <f t="shared" si="244"/>
        <v>42273.634305555555</v>
      </c>
      <c r="T2621" s="4">
        <f t="shared" si="245"/>
        <v>42300.208333333328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9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4">
        <f t="shared" si="244"/>
        <v>42250.91715277778</v>
      </c>
      <c r="T2622" s="4">
        <f t="shared" si="245"/>
        <v>42287.791666666672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9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4">
        <f t="shared" si="244"/>
        <v>42115.497546296298</v>
      </c>
      <c r="T2623" s="4">
        <f t="shared" si="245"/>
        <v>42145.497546296298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9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4">
        <f t="shared" si="244"/>
        <v>42689.49324074074</v>
      </c>
      <c r="T2624" s="4">
        <f t="shared" si="245"/>
        <v>42734.49324074074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9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4">
        <f t="shared" si="244"/>
        <v>42692.006550925929</v>
      </c>
      <c r="T2625" s="4">
        <f t="shared" si="245"/>
        <v>42706.006550925929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9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4">
        <f t="shared" si="244"/>
        <v>41144.171550925923</v>
      </c>
      <c r="T2626" s="4">
        <f t="shared" si="245"/>
        <v>41165.171550925923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9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4">
        <f t="shared" ref="S2627:S2690" si="250">(J2627/86400)+25569+(-6/24)</f>
        <v>42658.560277777782</v>
      </c>
      <c r="T2627" s="4">
        <f t="shared" ref="T2627:T2690" si="251">(I2627/86400)+25569+(-6/24)</f>
        <v>42683.601944444439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9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4">
        <f t="shared" si="250"/>
        <v>42128.378113425926</v>
      </c>
      <c r="T2628" s="4">
        <f t="shared" si="251"/>
        <v>42158.378113425926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4">
        <f t="shared" si="250"/>
        <v>42304.579409722224</v>
      </c>
      <c r="T2629" s="4">
        <f t="shared" si="251"/>
        <v>42334.621076388888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9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4">
        <f t="shared" si="250"/>
        <v>41953.716053240743</v>
      </c>
      <c r="T2630" s="4">
        <f t="shared" si="251"/>
        <v>41973.716053240743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9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4">
        <f t="shared" si="250"/>
        <v>42108.288449074069</v>
      </c>
      <c r="T2631" s="4">
        <f t="shared" si="251"/>
        <v>42138.288449074069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9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4">
        <f t="shared" si="250"/>
        <v>42523.855462962965</v>
      </c>
      <c r="T2632" s="4">
        <f t="shared" si="251"/>
        <v>42551.166666666672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9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4">
        <f t="shared" si="250"/>
        <v>42217.919293981482</v>
      </c>
      <c r="T2633" s="4">
        <f t="shared" si="251"/>
        <v>42245.919293981482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9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4">
        <f t="shared" si="250"/>
        <v>42493.811793981484</v>
      </c>
      <c r="T2634" s="4">
        <f t="shared" si="251"/>
        <v>42518.811793981484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9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4">
        <f t="shared" si="250"/>
        <v>41667.573287037041</v>
      </c>
      <c r="T2635" s="4">
        <f t="shared" si="251"/>
        <v>41697.708333333336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9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4">
        <f t="shared" si="250"/>
        <v>42612.406493055554</v>
      </c>
      <c r="T2636" s="4">
        <f t="shared" si="251"/>
        <v>42642.406493055554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9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4">
        <f t="shared" si="250"/>
        <v>42037.700937500005</v>
      </c>
      <c r="T2637" s="4">
        <f t="shared" si="251"/>
        <v>42072.659270833334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9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4">
        <f t="shared" si="250"/>
        <v>42636.364745370374</v>
      </c>
      <c r="T2638" s="4">
        <f t="shared" si="251"/>
        <v>42658.791666666672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4">
        <f t="shared" si="250"/>
        <v>42639.299479166672</v>
      </c>
      <c r="T2639" s="4">
        <f t="shared" si="251"/>
        <v>42655.299479166672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9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4">
        <f t="shared" si="250"/>
        <v>41989.663136574076</v>
      </c>
      <c r="T2640" s="4">
        <f t="shared" si="251"/>
        <v>42019.663136574076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9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4">
        <f t="shared" si="250"/>
        <v>42024.61513888889</v>
      </c>
      <c r="T2641" s="4">
        <f t="shared" si="251"/>
        <v>42054.61513888889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9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4">
        <f t="shared" si="250"/>
        <v>42102.910578703704</v>
      </c>
      <c r="T2642" s="4">
        <f t="shared" si="251"/>
        <v>42162.910578703704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9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4">
        <f t="shared" si="250"/>
        <v>41880.577118055553</v>
      </c>
      <c r="T2643" s="4">
        <f t="shared" si="251"/>
        <v>41897.589583333334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9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4">
        <f t="shared" si="250"/>
        <v>42535.996620370366</v>
      </c>
      <c r="T2644" s="4">
        <f t="shared" si="251"/>
        <v>42566.039583333331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9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4">
        <f t="shared" si="250"/>
        <v>42689.332349537042</v>
      </c>
      <c r="T2645" s="4">
        <f t="shared" si="251"/>
        <v>42725.082638888889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9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4">
        <f t="shared" si="250"/>
        <v>42774.542071759264</v>
      </c>
      <c r="T2646" s="4">
        <f t="shared" si="251"/>
        <v>42804.542071759264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9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4">
        <f t="shared" si="250"/>
        <v>41921.592627314814</v>
      </c>
      <c r="T2647" s="4">
        <f t="shared" si="251"/>
        <v>41951.634293981479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9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4">
        <f t="shared" si="250"/>
        <v>42226.063298611116</v>
      </c>
      <c r="T2648" s="4">
        <f t="shared" si="251"/>
        <v>42256.063298611116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4">
        <f t="shared" si="250"/>
        <v>42200.011793981481</v>
      </c>
      <c r="T2649" s="4">
        <f t="shared" si="251"/>
        <v>42230.011793981481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9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4">
        <f t="shared" si="250"/>
        <v>42408.464814814812</v>
      </c>
      <c r="T2650" s="4">
        <f t="shared" si="251"/>
        <v>42438.464814814812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9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4">
        <f t="shared" si="250"/>
        <v>42341.74700231482</v>
      </c>
      <c r="T2651" s="4">
        <f t="shared" si="251"/>
        <v>42401.74700231482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9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4">
        <f t="shared" si="250"/>
        <v>42695.374340277776</v>
      </c>
      <c r="T2652" s="4">
        <f t="shared" si="251"/>
        <v>42725.374340277776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9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4">
        <f t="shared" si="250"/>
        <v>42327.555659722224</v>
      </c>
      <c r="T2653" s="4">
        <f t="shared" si="251"/>
        <v>42355.555659722224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9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4">
        <f t="shared" si="250"/>
        <v>41952.908854166672</v>
      </c>
      <c r="T2654" s="4">
        <f t="shared" si="251"/>
        <v>41982.908854166672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9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4">
        <f t="shared" si="250"/>
        <v>41771.401932870373</v>
      </c>
      <c r="T2655" s="4">
        <f t="shared" si="251"/>
        <v>41802.916666666664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9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4">
        <f t="shared" si="250"/>
        <v>42055.350995370369</v>
      </c>
      <c r="T2656" s="4">
        <f t="shared" si="251"/>
        <v>42115.309328703705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9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4">
        <f t="shared" si="250"/>
        <v>42381.616284722222</v>
      </c>
      <c r="T2657" s="4">
        <f t="shared" si="251"/>
        <v>42409.583333333328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9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4">
        <f t="shared" si="250"/>
        <v>42767.438518518524</v>
      </c>
      <c r="T2658" s="4">
        <f t="shared" si="251"/>
        <v>42806.541666666672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4">
        <f t="shared" si="250"/>
        <v>42551.678854166668</v>
      </c>
      <c r="T2659" s="4">
        <f t="shared" si="251"/>
        <v>42584.8125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9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4">
        <f t="shared" si="250"/>
        <v>42551.634189814809</v>
      </c>
      <c r="T2660" s="4">
        <f t="shared" si="251"/>
        <v>42581.634189814809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9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4">
        <f t="shared" si="250"/>
        <v>42081.819560185184</v>
      </c>
      <c r="T2661" s="4">
        <f t="shared" si="251"/>
        <v>42111.819560185184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9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4">
        <f t="shared" si="250"/>
        <v>42272.463171296295</v>
      </c>
      <c r="T2662" s="4">
        <f t="shared" si="251"/>
        <v>42332.504837962959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9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4">
        <f t="shared" si="250"/>
        <v>41542.708449074074</v>
      </c>
      <c r="T2663" s="4">
        <f t="shared" si="251"/>
        <v>41572.708449074074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9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4">
        <f t="shared" si="250"/>
        <v>42207.496678240743</v>
      </c>
      <c r="T2664" s="4">
        <f t="shared" si="251"/>
        <v>42237.496678240743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9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4">
        <f t="shared" si="250"/>
        <v>42222.372766203705</v>
      </c>
      <c r="T2665" s="4">
        <f t="shared" si="251"/>
        <v>42251.375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9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4">
        <f t="shared" si="250"/>
        <v>42312.77542824074</v>
      </c>
      <c r="T2666" s="4">
        <f t="shared" si="251"/>
        <v>42347.040972222225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9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4">
        <f t="shared" si="250"/>
        <v>42083.645532407405</v>
      </c>
      <c r="T2667" s="4">
        <f t="shared" si="251"/>
        <v>42128.645532407405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9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4">
        <f t="shared" si="250"/>
        <v>42235.514340277776</v>
      </c>
      <c r="T2668" s="4">
        <f t="shared" si="251"/>
        <v>42272.625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4">
        <f t="shared" si="250"/>
        <v>42380.676111111112</v>
      </c>
      <c r="T2669" s="4">
        <f t="shared" si="251"/>
        <v>42410.676111111112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9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4">
        <f t="shared" si="250"/>
        <v>42275.33871527778</v>
      </c>
      <c r="T2670" s="4">
        <f t="shared" si="251"/>
        <v>42317.35555555555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9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4">
        <f t="shared" si="250"/>
        <v>42318.785833333328</v>
      </c>
      <c r="T2671" s="4">
        <f t="shared" si="251"/>
        <v>42378.785833333328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9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4">
        <f t="shared" si="250"/>
        <v>41820.770601851851</v>
      </c>
      <c r="T2672" s="4">
        <f t="shared" si="251"/>
        <v>41848.770601851851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9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4">
        <f t="shared" si="250"/>
        <v>41962.499027777776</v>
      </c>
      <c r="T2673" s="4">
        <f t="shared" si="251"/>
        <v>41992.568055555559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9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4">
        <f t="shared" si="250"/>
        <v>42344.634143518517</v>
      </c>
      <c r="T2674" s="4">
        <f t="shared" si="251"/>
        <v>42366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9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4">
        <f t="shared" si="250"/>
        <v>41912.291655092595</v>
      </c>
      <c r="T2675" s="4">
        <f t="shared" si="251"/>
        <v>41941.697916666664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9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4">
        <f t="shared" si="250"/>
        <v>42529.382754629631</v>
      </c>
      <c r="T2676" s="4">
        <f t="shared" si="251"/>
        <v>42555.957638888889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9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4">
        <f t="shared" si="250"/>
        <v>41923.607511574075</v>
      </c>
      <c r="T2677" s="4">
        <f t="shared" si="251"/>
        <v>41953.649178240739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9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4">
        <f t="shared" si="250"/>
        <v>42482.374699074076</v>
      </c>
      <c r="T2678" s="4">
        <f t="shared" si="251"/>
        <v>42512.374699074076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4">
        <f t="shared" si="250"/>
        <v>41792.779432870375</v>
      </c>
      <c r="T2679" s="4">
        <f t="shared" si="251"/>
        <v>41822.779432870375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9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4">
        <f t="shared" si="250"/>
        <v>42241.548206018517</v>
      </c>
      <c r="T2680" s="4">
        <f t="shared" si="251"/>
        <v>42271.548206018517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9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4">
        <f t="shared" si="250"/>
        <v>42032.751087962963</v>
      </c>
      <c r="T2681" s="4">
        <f t="shared" si="251"/>
        <v>42062.751087962963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9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4">
        <f t="shared" si="250"/>
        <v>42435.961701388893</v>
      </c>
      <c r="T2682" s="4">
        <f t="shared" si="251"/>
        <v>42465.920034722221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9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4">
        <f t="shared" si="250"/>
        <v>41805.645254629628</v>
      </c>
      <c r="T2683" s="4">
        <f t="shared" si="251"/>
        <v>41830.645254629628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9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4">
        <f t="shared" si="250"/>
        <v>41932.621990740743</v>
      </c>
      <c r="T2684" s="4">
        <f t="shared" si="251"/>
        <v>41964.999305555553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9">
        <f t="shared" si="247"/>
        <v>12</v>
      </c>
      <c r="Q2685" t="str">
        <f t="shared" si="248"/>
        <v>food</v>
      </c>
      <c r="R2685" t="str">
        <f t="shared" si="249"/>
        <v>food trucks</v>
      </c>
      <c r="S2685" s="4">
        <f t="shared" si="250"/>
        <v>42034.50509259259</v>
      </c>
      <c r="T2685" s="4">
        <f t="shared" si="251"/>
        <v>42064.50509259259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9">
        <f t="shared" si="247"/>
        <v>200</v>
      </c>
      <c r="Q2686" t="str">
        <f t="shared" si="248"/>
        <v>food</v>
      </c>
      <c r="R2686" t="str">
        <f t="shared" si="249"/>
        <v>food trucks</v>
      </c>
      <c r="S2686" s="4">
        <f t="shared" si="250"/>
        <v>41820.664641203708</v>
      </c>
      <c r="T2686" s="4">
        <f t="shared" si="251"/>
        <v>41860.664641203708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9">
        <f t="shared" si="247"/>
        <v>10</v>
      </c>
      <c r="Q2687" t="str">
        <f t="shared" si="248"/>
        <v>food</v>
      </c>
      <c r="R2687" t="str">
        <f t="shared" si="249"/>
        <v>food trucks</v>
      </c>
      <c r="S2687" s="4">
        <f t="shared" si="250"/>
        <v>42061.44594907407</v>
      </c>
      <c r="T2687" s="4">
        <f t="shared" si="251"/>
        <v>42121.404282407406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9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4">
        <f t="shared" si="250"/>
        <v>41892.724803240737</v>
      </c>
      <c r="T2688" s="4">
        <f t="shared" si="251"/>
        <v>41912.724803240737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4">
        <f t="shared" si="250"/>
        <v>42154.39025462963</v>
      </c>
      <c r="T2689" s="4">
        <f t="shared" si="251"/>
        <v>42184.39025462963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9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4">
        <f t="shared" si="250"/>
        <v>42027.86886574074</v>
      </c>
      <c r="T2690" s="4">
        <f t="shared" si="251"/>
        <v>42058.875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9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4">
        <f t="shared" ref="S2691:S2754" si="256">(J2691/86400)+25569+(-6/24)</f>
        <v>42551.711689814816</v>
      </c>
      <c r="T2691" s="4">
        <f t="shared" ref="T2691:T2754" si="257">(I2691/86400)+25569+(-6/24)</f>
        <v>42581.711689814816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9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4">
        <f t="shared" si="256"/>
        <v>42112.855046296296</v>
      </c>
      <c r="T2692" s="4">
        <f t="shared" si="257"/>
        <v>42157.855046296296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9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4">
        <f t="shared" si="256"/>
        <v>42089.474039351851</v>
      </c>
      <c r="T2693" s="4">
        <f t="shared" si="257"/>
        <v>42134.474039351851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9">
        <f t="shared" si="253"/>
        <v>25</v>
      </c>
      <c r="Q2694" t="str">
        <f t="shared" si="254"/>
        <v>food</v>
      </c>
      <c r="R2694" t="str">
        <f t="shared" si="255"/>
        <v>food trucks</v>
      </c>
      <c r="S2694" s="4">
        <f t="shared" si="256"/>
        <v>42058.084027777775</v>
      </c>
      <c r="T2694" s="4">
        <f t="shared" si="257"/>
        <v>42088.042361111111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9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4">
        <f t="shared" si="256"/>
        <v>41833.888495370367</v>
      </c>
      <c r="T2695" s="4">
        <f t="shared" si="257"/>
        <v>41863.888495370367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9">
        <f t="shared" si="253"/>
        <v>1</v>
      </c>
      <c r="Q2696" t="str">
        <f t="shared" si="254"/>
        <v>food</v>
      </c>
      <c r="R2696" t="str">
        <f t="shared" si="255"/>
        <v>food trucks</v>
      </c>
      <c r="S2696" s="4">
        <f t="shared" si="256"/>
        <v>41877.890497685185</v>
      </c>
      <c r="T2696" s="4">
        <f t="shared" si="257"/>
        <v>41907.890497685185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9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4">
        <f t="shared" si="256"/>
        <v>42047.931921296295</v>
      </c>
      <c r="T2697" s="4">
        <f t="shared" si="257"/>
        <v>42107.89025462963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9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4">
        <f t="shared" si="256"/>
        <v>41964.594444444447</v>
      </c>
      <c r="T2698" s="4">
        <f t="shared" si="257"/>
        <v>41998.594444444447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4">
        <f t="shared" si="256"/>
        <v>42187.690081018518</v>
      </c>
      <c r="T2699" s="4">
        <f t="shared" si="257"/>
        <v>42218.666666666672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9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4">
        <f t="shared" si="256"/>
        <v>41787.648240740738</v>
      </c>
      <c r="T2700" s="4">
        <f t="shared" si="257"/>
        <v>41817.648240740738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9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4">
        <f t="shared" si="256"/>
        <v>41829.646562499998</v>
      </c>
      <c r="T2701" s="4">
        <f t="shared" si="257"/>
        <v>41859.646562499998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9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4">
        <f t="shared" si="256"/>
        <v>41870.624675925923</v>
      </c>
      <c r="T2702" s="4">
        <f t="shared" si="257"/>
        <v>41900.624675925923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9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4">
        <f t="shared" si="256"/>
        <v>42801.524699074071</v>
      </c>
      <c r="T2703" s="4">
        <f t="shared" si="257"/>
        <v>42832.483032407406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9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4">
        <f t="shared" si="256"/>
        <v>42800.551817129628</v>
      </c>
      <c r="T2704" s="4">
        <f t="shared" si="257"/>
        <v>42830.510150462964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9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4">
        <f t="shared" si="256"/>
        <v>42756.440162037034</v>
      </c>
      <c r="T2705" s="4">
        <f t="shared" si="257"/>
        <v>42816.398495370369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9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4">
        <f t="shared" si="256"/>
        <v>42787.612430555557</v>
      </c>
      <c r="T2706" s="4">
        <f t="shared" si="257"/>
        <v>42830.570763888885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9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4">
        <f t="shared" si="256"/>
        <v>42773.666180555556</v>
      </c>
      <c r="T2707" s="4">
        <f t="shared" si="257"/>
        <v>42818.624513888892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9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4">
        <f t="shared" si="256"/>
        <v>41899.044942129629</v>
      </c>
      <c r="T2708" s="4">
        <f t="shared" si="257"/>
        <v>41928.040972222225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4">
        <f t="shared" si="256"/>
        <v>41391.532905092594</v>
      </c>
      <c r="T2709" s="4">
        <f t="shared" si="257"/>
        <v>41421.040972222225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9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4">
        <f t="shared" si="256"/>
        <v>42512.448217592595</v>
      </c>
      <c r="T2710" s="4">
        <f t="shared" si="257"/>
        <v>42572.448217592595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9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4">
        <f t="shared" si="256"/>
        <v>42611.899780092594</v>
      </c>
      <c r="T2711" s="4">
        <f t="shared" si="257"/>
        <v>42646.915972222225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9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4">
        <f t="shared" si="256"/>
        <v>41827.979490740741</v>
      </c>
      <c r="T2712" s="4">
        <f t="shared" si="257"/>
        <v>41859.833333333336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9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4">
        <f t="shared" si="256"/>
        <v>41780.495254629626</v>
      </c>
      <c r="T2713" s="4">
        <f t="shared" si="257"/>
        <v>41810.667361111111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9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4">
        <f t="shared" si="256"/>
        <v>41431.812037037038</v>
      </c>
      <c r="T2714" s="4">
        <f t="shared" si="257"/>
        <v>41468.5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9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4">
        <f t="shared" si="256"/>
        <v>42322.403749999998</v>
      </c>
      <c r="T2715" s="4">
        <f t="shared" si="257"/>
        <v>42362.403749999998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9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4">
        <f t="shared" si="256"/>
        <v>42629.405046296291</v>
      </c>
      <c r="T2716" s="4">
        <f t="shared" si="257"/>
        <v>42657.708333333328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9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4">
        <f t="shared" si="256"/>
        <v>42387.148472222223</v>
      </c>
      <c r="T2717" s="4">
        <f t="shared" si="257"/>
        <v>42421.148472222223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9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4">
        <f t="shared" si="256"/>
        <v>42255.083252314813</v>
      </c>
      <c r="T2718" s="4">
        <f t="shared" si="257"/>
        <v>42285.083252314813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4">
        <f t="shared" si="256"/>
        <v>41934.664918981478</v>
      </c>
      <c r="T2719" s="4">
        <f t="shared" si="257"/>
        <v>41979.706585648149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9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4">
        <f t="shared" si="256"/>
        <v>42465.346585648149</v>
      </c>
      <c r="T2720" s="4">
        <f t="shared" si="257"/>
        <v>42493.708333333328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9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4">
        <f t="shared" si="256"/>
        <v>42417.781180555554</v>
      </c>
      <c r="T2721" s="4">
        <f t="shared" si="257"/>
        <v>42477.73951388889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9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4">
        <f t="shared" si="256"/>
        <v>42655.215891203705</v>
      </c>
      <c r="T2722" s="4">
        <f t="shared" si="257"/>
        <v>42685.257557870369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9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4">
        <f t="shared" si="256"/>
        <v>41493.293958333335</v>
      </c>
      <c r="T2723" s="4">
        <f t="shared" si="257"/>
        <v>41523.541666666664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9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4">
        <f t="shared" si="256"/>
        <v>42704.607094907406</v>
      </c>
      <c r="T2724" s="4">
        <f t="shared" si="257"/>
        <v>42764.607094907406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9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4">
        <f t="shared" si="256"/>
        <v>41944.58898148148</v>
      </c>
      <c r="T2725" s="4">
        <f t="shared" si="257"/>
        <v>42004.630648148144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9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4">
        <f t="shared" si="256"/>
        <v>42199.07707175926</v>
      </c>
      <c r="T2726" s="4">
        <f t="shared" si="257"/>
        <v>42231.07707175926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9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4">
        <f t="shared" si="256"/>
        <v>42745.494618055556</v>
      </c>
      <c r="T2727" s="4">
        <f t="shared" si="257"/>
        <v>42795.494618055556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9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4">
        <f t="shared" si="256"/>
        <v>42452.329988425925</v>
      </c>
      <c r="T2728" s="4">
        <f t="shared" si="257"/>
        <v>42482.329988425925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4">
        <f t="shared" si="256"/>
        <v>42198.426655092597</v>
      </c>
      <c r="T2729" s="4">
        <f t="shared" si="257"/>
        <v>42223.426655092597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9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4">
        <f t="shared" si="256"/>
        <v>42333.34993055556</v>
      </c>
      <c r="T2730" s="4">
        <f t="shared" si="257"/>
        <v>42368.34993055556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9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4">
        <f t="shared" si="256"/>
        <v>42094.990706018521</v>
      </c>
      <c r="T2731" s="4">
        <f t="shared" si="257"/>
        <v>42124.990706018521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9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4">
        <f t="shared" si="256"/>
        <v>41351.291377314818</v>
      </c>
      <c r="T2732" s="4">
        <f t="shared" si="257"/>
        <v>41386.291377314818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9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4">
        <f t="shared" si="256"/>
        <v>41872.275717592594</v>
      </c>
      <c r="T2733" s="4">
        <f t="shared" si="257"/>
        <v>41929.916666666664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9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4">
        <f t="shared" si="256"/>
        <v>41389.558194444442</v>
      </c>
      <c r="T2734" s="4">
        <f t="shared" si="257"/>
        <v>41421.75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9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4">
        <f t="shared" si="256"/>
        <v>42044.022847222222</v>
      </c>
      <c r="T2735" s="4">
        <f t="shared" si="257"/>
        <v>42103.981180555551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9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4">
        <f t="shared" si="256"/>
        <v>42626.418888888889</v>
      </c>
      <c r="T2736" s="4">
        <f t="shared" si="257"/>
        <v>42656.665972222225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9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4">
        <f t="shared" si="256"/>
        <v>41315.870949074073</v>
      </c>
      <c r="T2737" s="4">
        <f t="shared" si="257"/>
        <v>41346.583333333336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9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4">
        <f t="shared" si="256"/>
        <v>41722.416354166664</v>
      </c>
      <c r="T2738" s="4">
        <f t="shared" si="257"/>
        <v>41752.416354166664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4">
        <f t="shared" si="256"/>
        <v>41611.667673611111</v>
      </c>
      <c r="T2739" s="4">
        <f t="shared" si="257"/>
        <v>41654.541666666664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9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4">
        <f t="shared" si="256"/>
        <v>42619.893564814818</v>
      </c>
      <c r="T2740" s="4">
        <f t="shared" si="257"/>
        <v>42679.893564814818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9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4">
        <f t="shared" si="256"/>
        <v>41719.637928240743</v>
      </c>
      <c r="T2741" s="4">
        <f t="shared" si="257"/>
        <v>41764.637928240743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9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4">
        <f t="shared" si="256"/>
        <v>42044.781851851847</v>
      </c>
      <c r="T2742" s="4">
        <f t="shared" si="257"/>
        <v>42074.74018518519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9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4">
        <f t="shared" si="256"/>
        <v>41911.407430555555</v>
      </c>
      <c r="T2743" s="4">
        <f t="shared" si="257"/>
        <v>41931.838194444441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9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4">
        <f t="shared" si="256"/>
        <v>41030.469756944447</v>
      </c>
      <c r="T2744" s="4">
        <f t="shared" si="257"/>
        <v>41044.469756944447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9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4">
        <f t="shared" si="256"/>
        <v>42632.078784722224</v>
      </c>
      <c r="T2745" s="4">
        <f t="shared" si="257"/>
        <v>42662.078784722224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9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4">
        <f t="shared" si="256"/>
        <v>40937.812476851854</v>
      </c>
      <c r="T2746" s="4">
        <f t="shared" si="257"/>
        <v>40967.812476851854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9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4">
        <f t="shared" si="256"/>
        <v>41044.738055555557</v>
      </c>
      <c r="T2747" s="4">
        <f t="shared" si="257"/>
        <v>41104.738055555557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9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4">
        <f t="shared" si="256"/>
        <v>41850.531377314815</v>
      </c>
      <c r="T2748" s="4">
        <f t="shared" si="257"/>
        <v>41880.531377314815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4">
        <f t="shared" si="256"/>
        <v>41044.398113425923</v>
      </c>
      <c r="T2749" s="4">
        <f t="shared" si="257"/>
        <v>41075.881944444445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9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4">
        <f t="shared" si="256"/>
        <v>42585.4606712963</v>
      </c>
      <c r="T2750" s="4">
        <f t="shared" si="257"/>
        <v>42615.4606712963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9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4">
        <f t="shared" si="256"/>
        <v>42068.549039351856</v>
      </c>
      <c r="T2751" s="4">
        <f t="shared" si="257"/>
        <v>42098.507372685184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9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4">
        <f t="shared" si="256"/>
        <v>41078.649826388893</v>
      </c>
      <c r="T2752" s="4">
        <f t="shared" si="257"/>
        <v>41090.583333333336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9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4">
        <f t="shared" si="256"/>
        <v>41747.637060185181</v>
      </c>
      <c r="T2753" s="4">
        <f t="shared" si="257"/>
        <v>41807.637060185181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9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4">
        <f t="shared" si="256"/>
        <v>40855.515092592592</v>
      </c>
      <c r="T2754" s="4">
        <f t="shared" si="257"/>
        <v>40895.515092592592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9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4">
        <f t="shared" ref="S2755:S2818" si="262">(J2755/86400)+25569+(-6/24)</f>
        <v>41117.650729166664</v>
      </c>
      <c r="T2755" s="4">
        <f t="shared" ref="T2755:T2818" si="263">(I2755/86400)+25569+(-6/24)</f>
        <v>41147.650729166664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9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4">
        <f t="shared" si="262"/>
        <v>41863.386006944442</v>
      </c>
      <c r="T2756" s="4">
        <f t="shared" si="263"/>
        <v>41893.386006944442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9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4">
        <f t="shared" si="262"/>
        <v>42072.540821759263</v>
      </c>
      <c r="T2757" s="4">
        <f t="shared" si="263"/>
        <v>42102.540821759263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9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4">
        <f t="shared" si="262"/>
        <v>41620.650474537033</v>
      </c>
      <c r="T2758" s="4">
        <f t="shared" si="263"/>
        <v>41650.650474537033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4">
        <f t="shared" si="262"/>
        <v>42573.40662037037</v>
      </c>
      <c r="T2759" s="4">
        <f t="shared" si="263"/>
        <v>42588.40662037037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9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4">
        <f t="shared" si="262"/>
        <v>42639.191932870366</v>
      </c>
      <c r="T2760" s="4">
        <f t="shared" si="263"/>
        <v>42653.191932870366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9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4">
        <f t="shared" si="262"/>
        <v>42524.11650462963</v>
      </c>
      <c r="T2761" s="4">
        <f t="shared" si="263"/>
        <v>42567.11650462963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9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4">
        <f t="shared" si="262"/>
        <v>41415.211319444446</v>
      </c>
      <c r="T2762" s="4">
        <f t="shared" si="263"/>
        <v>41445.211319444446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9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4">
        <f t="shared" si="262"/>
        <v>41246.813576388886</v>
      </c>
      <c r="T2763" s="4">
        <f t="shared" si="263"/>
        <v>41276.813576388886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9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4">
        <f t="shared" si="262"/>
        <v>40926.786979166667</v>
      </c>
      <c r="T2764" s="4">
        <f t="shared" si="263"/>
        <v>40986.745312500003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9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4">
        <f t="shared" si="262"/>
        <v>41373.329675925925</v>
      </c>
      <c r="T2765" s="4">
        <f t="shared" si="263"/>
        <v>41418.329675925925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9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4">
        <f t="shared" si="262"/>
        <v>41030.042025462964</v>
      </c>
      <c r="T2766" s="4">
        <f t="shared" si="263"/>
        <v>41059.541666666664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9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4">
        <f t="shared" si="262"/>
        <v>41194.329027777778</v>
      </c>
      <c r="T2767" s="4">
        <f t="shared" si="263"/>
        <v>41210.329027777778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9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4">
        <f t="shared" si="262"/>
        <v>40736.418032407411</v>
      </c>
      <c r="T2768" s="4">
        <f t="shared" si="263"/>
        <v>40766.418032407411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4">
        <f t="shared" si="262"/>
        <v>42172.708912037036</v>
      </c>
      <c r="T2769" s="4">
        <f t="shared" si="263"/>
        <v>42232.708912037036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9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4">
        <f t="shared" si="262"/>
        <v>40967.364849537036</v>
      </c>
      <c r="T2770" s="4">
        <f t="shared" si="263"/>
        <v>40997.323182870372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9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4">
        <f t="shared" si="262"/>
        <v>41745.576273148152</v>
      </c>
      <c r="T2771" s="4">
        <f t="shared" si="263"/>
        <v>41795.576273148152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9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4">
        <f t="shared" si="262"/>
        <v>41686.455208333333</v>
      </c>
      <c r="T2772" s="4">
        <f t="shared" si="263"/>
        <v>41716.413541666669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9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4">
        <f t="shared" si="262"/>
        <v>41257.281712962962</v>
      </c>
      <c r="T2773" s="4">
        <f t="shared" si="263"/>
        <v>41306.458333333336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9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4">
        <f t="shared" si="262"/>
        <v>41537.619143518517</v>
      </c>
      <c r="T2774" s="4">
        <f t="shared" si="263"/>
        <v>41552.619143518517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9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4">
        <f t="shared" si="262"/>
        <v>42474.61482638889</v>
      </c>
      <c r="T2775" s="4">
        <f t="shared" si="263"/>
        <v>42484.61482638889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9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4">
        <f t="shared" si="262"/>
        <v>41310.876481481479</v>
      </c>
      <c r="T2776" s="4">
        <f t="shared" si="263"/>
        <v>41340.876481481479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9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4">
        <f t="shared" si="262"/>
        <v>40862.763356481482</v>
      </c>
      <c r="T2777" s="4">
        <f t="shared" si="263"/>
        <v>40892.763356481482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9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4">
        <f t="shared" si="262"/>
        <v>42136.047175925924</v>
      </c>
      <c r="T2778" s="4">
        <f t="shared" si="263"/>
        <v>42167.047175925924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4">
        <f t="shared" si="262"/>
        <v>42172.419027777782</v>
      </c>
      <c r="T2779" s="4">
        <f t="shared" si="263"/>
        <v>42202.419027777782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9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4">
        <f t="shared" si="262"/>
        <v>41846.728078703702</v>
      </c>
      <c r="T2780" s="4">
        <f t="shared" si="263"/>
        <v>41876.728078703702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9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4">
        <f t="shared" si="262"/>
        <v>42300.335891203707</v>
      </c>
      <c r="T2781" s="4">
        <f t="shared" si="263"/>
        <v>42330.377557870372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9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4">
        <f t="shared" si="262"/>
        <v>42774.197777777779</v>
      </c>
      <c r="T2782" s="4">
        <f t="shared" si="263"/>
        <v>42804.197777777779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9">
        <f t="shared" si="259"/>
        <v>47</v>
      </c>
      <c r="Q2783" t="str">
        <f t="shared" si="260"/>
        <v>theater</v>
      </c>
      <c r="R2783" t="str">
        <f t="shared" si="261"/>
        <v>plays</v>
      </c>
      <c r="S2783" s="4">
        <f t="shared" si="262"/>
        <v>42018.69159722222</v>
      </c>
      <c r="T2783" s="4">
        <f t="shared" si="263"/>
        <v>42047.041666666672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9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4">
        <f t="shared" si="262"/>
        <v>42026.674976851849</v>
      </c>
      <c r="T2784" s="4">
        <f t="shared" si="263"/>
        <v>42051.957638888889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9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4">
        <f t="shared" si="262"/>
        <v>42103.285254629634</v>
      </c>
      <c r="T2785" s="4">
        <f t="shared" si="263"/>
        <v>42117.285254629634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9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4">
        <f t="shared" si="262"/>
        <v>41920.537534722222</v>
      </c>
      <c r="T2786" s="4">
        <f t="shared" si="263"/>
        <v>41941.537534722222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9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4">
        <f t="shared" si="262"/>
        <v>42557.939432870371</v>
      </c>
      <c r="T2787" s="4">
        <f t="shared" si="263"/>
        <v>42587.625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9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4">
        <f t="shared" si="262"/>
        <v>41815.319212962961</v>
      </c>
      <c r="T2788" s="4">
        <f t="shared" si="263"/>
        <v>41829.319212962961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9">
        <f t="shared" si="259"/>
        <v>31.5</v>
      </c>
      <c r="Q2789" t="str">
        <f t="shared" si="260"/>
        <v>theater</v>
      </c>
      <c r="R2789" t="str">
        <f t="shared" si="261"/>
        <v>plays</v>
      </c>
      <c r="S2789" s="4">
        <f t="shared" si="262"/>
        <v>41807.948518518519</v>
      </c>
      <c r="T2789" s="4">
        <f t="shared" si="263"/>
        <v>41837.948518518519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9">
        <f t="shared" si="259"/>
        <v>102.5</v>
      </c>
      <c r="Q2790" t="str">
        <f t="shared" si="260"/>
        <v>theater</v>
      </c>
      <c r="R2790" t="str">
        <f t="shared" si="261"/>
        <v>plays</v>
      </c>
      <c r="S2790" s="4">
        <f t="shared" si="262"/>
        <v>42550.451886574076</v>
      </c>
      <c r="T2790" s="4">
        <f t="shared" si="263"/>
        <v>42580.451886574076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9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4">
        <f t="shared" si="262"/>
        <v>42055.763124999998</v>
      </c>
      <c r="T2791" s="4">
        <f t="shared" si="263"/>
        <v>42074.916666666672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9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4">
        <f t="shared" si="262"/>
        <v>42016.688692129625</v>
      </c>
      <c r="T2792" s="4">
        <f t="shared" si="263"/>
        <v>42046.688692129625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9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4">
        <f t="shared" si="262"/>
        <v>42591.649988425925</v>
      </c>
      <c r="T2793" s="4">
        <f t="shared" si="263"/>
        <v>42621.916666666672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9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4">
        <f t="shared" si="262"/>
        <v>42182.981006944443</v>
      </c>
      <c r="T2794" s="4">
        <f t="shared" si="263"/>
        <v>42227.981006944443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9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4">
        <f t="shared" si="262"/>
        <v>42176.169039351851</v>
      </c>
      <c r="T2795" s="4">
        <f t="shared" si="263"/>
        <v>42206.169039351851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9">
        <f t="shared" si="259"/>
        <v>25</v>
      </c>
      <c r="Q2796" t="str">
        <f t="shared" si="260"/>
        <v>theater</v>
      </c>
      <c r="R2796" t="str">
        <f t="shared" si="261"/>
        <v>plays</v>
      </c>
      <c r="S2796" s="4">
        <f t="shared" si="262"/>
        <v>42416.441655092596</v>
      </c>
      <c r="T2796" s="4">
        <f t="shared" si="263"/>
        <v>42432.541666666672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9">
        <f t="shared" si="259"/>
        <v>36.5</v>
      </c>
      <c r="Q2797" t="str">
        <f t="shared" si="260"/>
        <v>theater</v>
      </c>
      <c r="R2797" t="str">
        <f t="shared" si="261"/>
        <v>plays</v>
      </c>
      <c r="S2797" s="4">
        <f t="shared" si="262"/>
        <v>41780.275937500002</v>
      </c>
      <c r="T2797" s="4">
        <f t="shared" si="263"/>
        <v>41796.708333333336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9">
        <f t="shared" si="259"/>
        <v>44</v>
      </c>
      <c r="Q2798" t="str">
        <f t="shared" si="260"/>
        <v>theater</v>
      </c>
      <c r="R2798" t="str">
        <f t="shared" si="261"/>
        <v>plays</v>
      </c>
      <c r="S2798" s="4">
        <f t="shared" si="262"/>
        <v>41795.278101851851</v>
      </c>
      <c r="T2798" s="4">
        <f t="shared" si="263"/>
        <v>41825.278101851851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4">
        <f t="shared" si="262"/>
        <v>41798.69027777778</v>
      </c>
      <c r="T2799" s="4">
        <f t="shared" si="263"/>
        <v>41828.69027777778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9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4">
        <f t="shared" si="262"/>
        <v>42201.425011574072</v>
      </c>
      <c r="T2800" s="4">
        <f t="shared" si="263"/>
        <v>42216.416666666672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9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4">
        <f t="shared" si="262"/>
        <v>42507.014699074076</v>
      </c>
      <c r="T2801" s="4">
        <f t="shared" si="263"/>
        <v>42538.416666666672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9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4">
        <f t="shared" si="262"/>
        <v>41948.302847222221</v>
      </c>
      <c r="T2802" s="4">
        <f t="shared" si="263"/>
        <v>42008.302847222221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9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4">
        <f t="shared" si="262"/>
        <v>41899.993159722224</v>
      </c>
      <c r="T2803" s="4">
        <f t="shared" si="263"/>
        <v>41922.208333333336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9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4">
        <f t="shared" si="262"/>
        <v>42192.39707175926</v>
      </c>
      <c r="T2804" s="4">
        <f t="shared" si="263"/>
        <v>42222.39707175926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9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4">
        <f t="shared" si="262"/>
        <v>42157.815694444449</v>
      </c>
      <c r="T2805" s="4">
        <f t="shared" si="263"/>
        <v>42200.75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9">
        <f t="shared" si="259"/>
        <v>50</v>
      </c>
      <c r="Q2806" t="str">
        <f t="shared" si="260"/>
        <v>theater</v>
      </c>
      <c r="R2806" t="str">
        <f t="shared" si="261"/>
        <v>plays</v>
      </c>
      <c r="S2806" s="4">
        <f t="shared" si="262"/>
        <v>41881.203587962962</v>
      </c>
      <c r="T2806" s="4">
        <f t="shared" si="263"/>
        <v>41911.203587962962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9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4">
        <f t="shared" si="262"/>
        <v>42213.255474537036</v>
      </c>
      <c r="T2807" s="4">
        <f t="shared" si="263"/>
        <v>42238.255474537036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9">
        <f t="shared" si="259"/>
        <v>44.25</v>
      </c>
      <c r="Q2808" t="str">
        <f t="shared" si="260"/>
        <v>theater</v>
      </c>
      <c r="R2808" t="str">
        <f t="shared" si="261"/>
        <v>plays</v>
      </c>
      <c r="S2808" s="4">
        <f t="shared" si="262"/>
        <v>42185.017245370371</v>
      </c>
      <c r="T2808" s="4">
        <f t="shared" si="263"/>
        <v>42221.208333333328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4">
        <f t="shared" si="262"/>
        <v>42154.623124999998</v>
      </c>
      <c r="T2809" s="4">
        <f t="shared" si="263"/>
        <v>42184.623124999998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9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4">
        <f t="shared" si="262"/>
        <v>42208.59646990741</v>
      </c>
      <c r="T2810" s="4">
        <f t="shared" si="263"/>
        <v>42238.59646990741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9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4">
        <f t="shared" si="262"/>
        <v>42451.246817129635</v>
      </c>
      <c r="T2811" s="4">
        <f t="shared" si="263"/>
        <v>42459.360416666663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9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4">
        <f t="shared" si="262"/>
        <v>41758.88962962963</v>
      </c>
      <c r="T2812" s="4">
        <f t="shared" si="263"/>
        <v>41790.915972222225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9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4">
        <f t="shared" si="262"/>
        <v>42028.246562500004</v>
      </c>
      <c r="T2813" s="4">
        <f t="shared" si="263"/>
        <v>42058.246562500004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9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4">
        <f t="shared" si="262"/>
        <v>42054.49418981481</v>
      </c>
      <c r="T2814" s="4">
        <f t="shared" si="263"/>
        <v>42099.916666666672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9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4">
        <f t="shared" si="262"/>
        <v>42693.492604166662</v>
      </c>
      <c r="T2815" s="4">
        <f t="shared" si="263"/>
        <v>42718.492604166662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9">
        <f t="shared" si="259"/>
        <v>25.25</v>
      </c>
      <c r="Q2816" t="str">
        <f t="shared" si="260"/>
        <v>theater</v>
      </c>
      <c r="R2816" t="str">
        <f t="shared" si="261"/>
        <v>plays</v>
      </c>
      <c r="S2816" s="4">
        <f t="shared" si="262"/>
        <v>42103.149479166663</v>
      </c>
      <c r="T2816" s="4">
        <f t="shared" si="263"/>
        <v>42133.149479166663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9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4">
        <f t="shared" si="262"/>
        <v>42559.526724537034</v>
      </c>
      <c r="T2817" s="4">
        <f t="shared" si="263"/>
        <v>42589.526724537034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9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4">
        <f t="shared" si="262"/>
        <v>42188.217499999999</v>
      </c>
      <c r="T2818" s="4">
        <f t="shared" si="263"/>
        <v>42218.416666666672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9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4">
        <f t="shared" ref="S2819:S2882" si="268">(J2819/86400)+25569+(-6/24)</f>
        <v>42023.384976851856</v>
      </c>
      <c r="T2819" s="4">
        <f t="shared" ref="T2819:T2882" si="269">(I2819/86400)+25569+(-6/24)</f>
        <v>42063.384976851856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9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4">
        <f t="shared" si="268"/>
        <v>42250.348217592589</v>
      </c>
      <c r="T2820" s="4">
        <f t="shared" si="269"/>
        <v>42270.348217592589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9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4">
        <f t="shared" si="268"/>
        <v>42139.275567129633</v>
      </c>
      <c r="T2821" s="4">
        <f t="shared" si="269"/>
        <v>42169.275567129633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9">
        <f t="shared" si="265"/>
        <v>13.6</v>
      </c>
      <c r="Q2822" t="str">
        <f t="shared" si="266"/>
        <v>theater</v>
      </c>
      <c r="R2822" t="str">
        <f t="shared" si="267"/>
        <v>plays</v>
      </c>
      <c r="S2822" s="4">
        <f t="shared" si="268"/>
        <v>42401.360983796301</v>
      </c>
      <c r="T2822" s="4">
        <f t="shared" si="269"/>
        <v>42425.75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9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4">
        <f t="shared" si="268"/>
        <v>41875.672858796301</v>
      </c>
      <c r="T2823" s="4">
        <f t="shared" si="269"/>
        <v>41905.672858796301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9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4">
        <f t="shared" si="268"/>
        <v>42060.433935185181</v>
      </c>
      <c r="T2824" s="4">
        <f t="shared" si="269"/>
        <v>42090.392268518517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9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4">
        <f t="shared" si="268"/>
        <v>42066.761643518519</v>
      </c>
      <c r="T2825" s="4">
        <f t="shared" si="269"/>
        <v>42094.707638888889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9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4">
        <f t="shared" si="268"/>
        <v>42136.020787037036</v>
      </c>
      <c r="T2826" s="4">
        <f t="shared" si="269"/>
        <v>42167.821527777778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9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4">
        <f t="shared" si="268"/>
        <v>42312.542662037042</v>
      </c>
      <c r="T2827" s="4">
        <f t="shared" si="269"/>
        <v>42342.542662037042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9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4">
        <f t="shared" si="268"/>
        <v>42170.784861111111</v>
      </c>
      <c r="T2828" s="4">
        <f t="shared" si="269"/>
        <v>42195.041666666672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4">
        <f t="shared" si="268"/>
        <v>42494.433634259258</v>
      </c>
      <c r="T2829" s="4">
        <f t="shared" si="269"/>
        <v>42524.4375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9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4">
        <f t="shared" si="268"/>
        <v>42254.014687499999</v>
      </c>
      <c r="T2830" s="4">
        <f t="shared" si="269"/>
        <v>42279.708333333328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9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4">
        <f t="shared" si="268"/>
        <v>42495.184236111112</v>
      </c>
      <c r="T2831" s="4">
        <f t="shared" si="269"/>
        <v>42523.184236111112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9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4">
        <f t="shared" si="268"/>
        <v>41758.589675925927</v>
      </c>
      <c r="T2832" s="4">
        <f t="shared" si="269"/>
        <v>41770.915972222225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9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4">
        <f t="shared" si="268"/>
        <v>42171.574884259258</v>
      </c>
      <c r="T2833" s="4">
        <f t="shared" si="269"/>
        <v>42201.574884259258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9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4">
        <f t="shared" si="268"/>
        <v>41938.459421296298</v>
      </c>
      <c r="T2834" s="4">
        <f t="shared" si="269"/>
        <v>41966.666666666672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9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4">
        <f t="shared" si="268"/>
        <v>42267.877696759257</v>
      </c>
      <c r="T2835" s="4">
        <f t="shared" si="269"/>
        <v>42287.833333333328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9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4">
        <f t="shared" si="268"/>
        <v>42019.709837962961</v>
      </c>
      <c r="T2836" s="4">
        <f t="shared" si="269"/>
        <v>42034.709837962961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9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4">
        <f t="shared" si="268"/>
        <v>42313.453900462962</v>
      </c>
      <c r="T2837" s="4">
        <f t="shared" si="269"/>
        <v>42342.75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9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4">
        <f t="shared" si="268"/>
        <v>42746.011782407411</v>
      </c>
      <c r="T2838" s="4">
        <f t="shared" si="269"/>
        <v>42783.957638888889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4">
        <f t="shared" si="268"/>
        <v>42307.658379629633</v>
      </c>
      <c r="T2839" s="4">
        <f t="shared" si="269"/>
        <v>42347.700046296297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9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4">
        <f t="shared" si="268"/>
        <v>41842.357592592591</v>
      </c>
      <c r="T2840" s="4">
        <f t="shared" si="269"/>
        <v>41864.666666666664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9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4">
        <f t="shared" si="268"/>
        <v>41852.990208333329</v>
      </c>
      <c r="T2841" s="4">
        <f t="shared" si="269"/>
        <v>41875.957638888889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9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4">
        <f t="shared" si="268"/>
        <v>42059.785636574074</v>
      </c>
      <c r="T2842" s="4">
        <f t="shared" si="269"/>
        <v>42081.458333333328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9">
        <f t="shared" si="265"/>
        <v>10</v>
      </c>
      <c r="Q2843" t="str">
        <f t="shared" si="266"/>
        <v>theater</v>
      </c>
      <c r="R2843" t="str">
        <f t="shared" si="267"/>
        <v>plays</v>
      </c>
      <c r="S2843" s="4">
        <f t="shared" si="268"/>
        <v>42291.489548611113</v>
      </c>
      <c r="T2843" s="4">
        <f t="shared" si="269"/>
        <v>42351.531215277777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9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4">
        <f t="shared" si="268"/>
        <v>41784.70248842593</v>
      </c>
      <c r="T2844" s="4">
        <f t="shared" si="269"/>
        <v>41811.208333333336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9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4">
        <f t="shared" si="268"/>
        <v>42492.487847222219</v>
      </c>
      <c r="T2845" s="4">
        <f t="shared" si="269"/>
        <v>42533.916666666672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9">
        <f t="shared" si="265"/>
        <v>30</v>
      </c>
      <c r="Q2846" t="str">
        <f t="shared" si="266"/>
        <v>theater</v>
      </c>
      <c r="R2846" t="str">
        <f t="shared" si="267"/>
        <v>plays</v>
      </c>
      <c r="S2846" s="4">
        <f t="shared" si="268"/>
        <v>42709.296064814815</v>
      </c>
      <c r="T2846" s="4">
        <f t="shared" si="269"/>
        <v>42739.296064814815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9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4">
        <f t="shared" si="268"/>
        <v>42102.766585648147</v>
      </c>
      <c r="T2847" s="4">
        <f t="shared" si="269"/>
        <v>42162.766585648147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9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4">
        <f t="shared" si="268"/>
        <v>42108.442060185189</v>
      </c>
      <c r="T2848" s="4">
        <f t="shared" si="269"/>
        <v>42153.442060185189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4">
        <f t="shared" si="268"/>
        <v>42453.556307870371</v>
      </c>
      <c r="T2849" s="4">
        <f t="shared" si="269"/>
        <v>42513.556307870371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9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4">
        <f t="shared" si="268"/>
        <v>42123.398831018523</v>
      </c>
      <c r="T2850" s="4">
        <f t="shared" si="269"/>
        <v>42153.398831018523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9">
        <f t="shared" si="265"/>
        <v>5</v>
      </c>
      <c r="Q2851" t="str">
        <f t="shared" si="266"/>
        <v>theater</v>
      </c>
      <c r="R2851" t="str">
        <f t="shared" si="267"/>
        <v>plays</v>
      </c>
      <c r="S2851" s="4">
        <f t="shared" si="268"/>
        <v>42453.178240740745</v>
      </c>
      <c r="T2851" s="4">
        <f t="shared" si="269"/>
        <v>42483.178240740745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9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4">
        <f t="shared" si="268"/>
        <v>41857.757071759261</v>
      </c>
      <c r="T2852" s="4">
        <f t="shared" si="269"/>
        <v>41887.757071759261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9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4">
        <f t="shared" si="268"/>
        <v>42389.752650462964</v>
      </c>
      <c r="T2853" s="4">
        <f t="shared" si="269"/>
        <v>42398.720138888893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9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4">
        <f t="shared" si="268"/>
        <v>41780.795173611114</v>
      </c>
      <c r="T2854" s="4">
        <f t="shared" si="269"/>
        <v>41810.795173611114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9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4">
        <f t="shared" si="268"/>
        <v>41835.940937499996</v>
      </c>
      <c r="T2855" s="4">
        <f t="shared" si="269"/>
        <v>41895.940937499996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9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4">
        <f t="shared" si="268"/>
        <v>42111.46665509259</v>
      </c>
      <c r="T2856" s="4">
        <f t="shared" si="269"/>
        <v>42131.46665509259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9">
        <f t="shared" si="265"/>
        <v>60</v>
      </c>
      <c r="Q2857" t="str">
        <f t="shared" si="266"/>
        <v>theater</v>
      </c>
      <c r="R2857" t="str">
        <f t="shared" si="267"/>
        <v>plays</v>
      </c>
      <c r="S2857" s="4">
        <f t="shared" si="268"/>
        <v>42369.757766203707</v>
      </c>
      <c r="T2857" s="4">
        <f t="shared" si="269"/>
        <v>42398.731944444444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9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4">
        <f t="shared" si="268"/>
        <v>42164.787581018521</v>
      </c>
      <c r="T2858" s="4">
        <f t="shared" si="269"/>
        <v>42224.648611111115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9">
        <f t="shared" si="265"/>
        <v>500</v>
      </c>
      <c r="Q2859" t="str">
        <f t="shared" si="266"/>
        <v>theater</v>
      </c>
      <c r="R2859" t="str">
        <f t="shared" si="267"/>
        <v>plays</v>
      </c>
      <c r="S2859" s="4">
        <f t="shared" si="268"/>
        <v>42726.670081018514</v>
      </c>
      <c r="T2859" s="4">
        <f t="shared" si="269"/>
        <v>42786.5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9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4">
        <f t="shared" si="268"/>
        <v>41954.295081018514</v>
      </c>
      <c r="T2860" s="4">
        <f t="shared" si="269"/>
        <v>41978.227777777778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9">
        <f t="shared" si="265"/>
        <v>35</v>
      </c>
      <c r="Q2861" t="str">
        <f t="shared" si="266"/>
        <v>theater</v>
      </c>
      <c r="R2861" t="str">
        <f t="shared" si="267"/>
        <v>plays</v>
      </c>
      <c r="S2861" s="4">
        <f t="shared" si="268"/>
        <v>42233.112314814818</v>
      </c>
      <c r="T2861" s="4">
        <f t="shared" si="269"/>
        <v>42293.112314814818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9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4">
        <f t="shared" si="268"/>
        <v>42480.55064814815</v>
      </c>
      <c r="T2862" s="4">
        <f t="shared" si="269"/>
        <v>42540.55064814815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9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4">
        <f t="shared" si="268"/>
        <v>42257.340833333335</v>
      </c>
      <c r="T2863" s="4">
        <f t="shared" si="269"/>
        <v>42271.340833333335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9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4">
        <f t="shared" si="268"/>
        <v>41784.539687500001</v>
      </c>
      <c r="T2864" s="4">
        <f t="shared" si="269"/>
        <v>41814.539687500001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9">
        <f t="shared" si="265"/>
        <v>20</v>
      </c>
      <c r="Q2865" t="str">
        <f t="shared" si="266"/>
        <v>theater</v>
      </c>
      <c r="R2865" t="str">
        <f t="shared" si="267"/>
        <v>plays</v>
      </c>
      <c r="S2865" s="4">
        <f t="shared" si="268"/>
        <v>41831.425034722226</v>
      </c>
      <c r="T2865" s="4">
        <f t="shared" si="269"/>
        <v>41891.425034722226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9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4">
        <f t="shared" si="268"/>
        <v>42172.363506944443</v>
      </c>
      <c r="T2866" s="4">
        <f t="shared" si="269"/>
        <v>42202.304166666669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9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4">
        <f t="shared" si="268"/>
        <v>41949.864108796297</v>
      </c>
      <c r="T2867" s="4">
        <f t="shared" si="269"/>
        <v>42009.864108796297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9">
        <f t="shared" si="265"/>
        <v>22.5</v>
      </c>
      <c r="Q2868" t="str">
        <f t="shared" si="266"/>
        <v>theater</v>
      </c>
      <c r="R2868" t="str">
        <f t="shared" si="267"/>
        <v>plays</v>
      </c>
      <c r="S2868" s="4">
        <f t="shared" si="268"/>
        <v>42627.705104166671</v>
      </c>
      <c r="T2868" s="4">
        <f t="shared" si="269"/>
        <v>42657.666666666672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9">
        <f t="shared" si="265"/>
        <v>50.4</v>
      </c>
      <c r="Q2869" t="str">
        <f t="shared" si="266"/>
        <v>theater</v>
      </c>
      <c r="R2869" t="str">
        <f t="shared" si="267"/>
        <v>plays</v>
      </c>
      <c r="S2869" s="4">
        <f t="shared" si="268"/>
        <v>42530.945277777777</v>
      </c>
      <c r="T2869" s="4">
        <f t="shared" si="269"/>
        <v>42554.916666666672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9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4">
        <f t="shared" si="268"/>
        <v>42618.577013888891</v>
      </c>
      <c r="T2870" s="4">
        <f t="shared" si="269"/>
        <v>42648.577013888891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9">
        <f t="shared" si="265"/>
        <v>35.4</v>
      </c>
      <c r="Q2871" t="str">
        <f t="shared" si="266"/>
        <v>theater</v>
      </c>
      <c r="R2871" t="str">
        <f t="shared" si="267"/>
        <v>plays</v>
      </c>
      <c r="S2871" s="4">
        <f t="shared" si="268"/>
        <v>42540.343530092592</v>
      </c>
      <c r="T2871" s="4">
        <f t="shared" si="269"/>
        <v>42570.343530092592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9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4">
        <f t="shared" si="268"/>
        <v>41745.939409722225</v>
      </c>
      <c r="T2872" s="4">
        <f t="shared" si="269"/>
        <v>41775.939409722225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9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4">
        <f t="shared" si="268"/>
        <v>41974.488576388889</v>
      </c>
      <c r="T2873" s="4">
        <f t="shared" si="269"/>
        <v>41994.488576388889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9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4">
        <f t="shared" si="268"/>
        <v>42114.86618055556</v>
      </c>
      <c r="T2874" s="4">
        <f t="shared" si="269"/>
        <v>42174.86618055556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9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4">
        <f t="shared" si="268"/>
        <v>42002.567488425921</v>
      </c>
      <c r="T2875" s="4">
        <f t="shared" si="269"/>
        <v>42032.567488425921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9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4">
        <f t="shared" si="268"/>
        <v>42722.59474537037</v>
      </c>
      <c r="T2876" s="4">
        <f t="shared" si="269"/>
        <v>42752.59474537037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9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4">
        <f t="shared" si="268"/>
        <v>42464.878391203703</v>
      </c>
      <c r="T2877" s="4">
        <f t="shared" si="269"/>
        <v>42494.878391203703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9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4">
        <f t="shared" si="268"/>
        <v>42171.493969907402</v>
      </c>
      <c r="T2878" s="4">
        <f t="shared" si="269"/>
        <v>42201.493969907402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4">
        <f t="shared" si="268"/>
        <v>42672.705138888894</v>
      </c>
      <c r="T2879" s="4">
        <f t="shared" si="269"/>
        <v>42704.458333333328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9">
        <f t="shared" si="265"/>
        <v>15.75</v>
      </c>
      <c r="Q2880" t="str">
        <f t="shared" si="266"/>
        <v>theater</v>
      </c>
      <c r="R2880" t="str">
        <f t="shared" si="267"/>
        <v>plays</v>
      </c>
      <c r="S2880" s="4">
        <f t="shared" si="268"/>
        <v>42128.365682870368</v>
      </c>
      <c r="T2880" s="4">
        <f t="shared" si="269"/>
        <v>42188.365682870368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9">
        <f t="shared" si="265"/>
        <v>29</v>
      </c>
      <c r="Q2881" t="str">
        <f t="shared" si="266"/>
        <v>theater</v>
      </c>
      <c r="R2881" t="str">
        <f t="shared" si="267"/>
        <v>plays</v>
      </c>
      <c r="S2881" s="4">
        <f t="shared" si="268"/>
        <v>42359.475243055553</v>
      </c>
      <c r="T2881" s="4">
        <f t="shared" si="269"/>
        <v>42389.475243055553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9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4">
        <f t="shared" si="268"/>
        <v>42192.655694444446</v>
      </c>
      <c r="T2882" s="4">
        <f t="shared" si="269"/>
        <v>42236.461805555555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9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4">
        <f t="shared" ref="S2883:S2946" si="274">(J2883/86400)+25569+(-6/24)</f>
        <v>41916.347638888888</v>
      </c>
      <c r="T2883" s="4">
        <f t="shared" ref="T2883:T2946" si="275">(I2883/86400)+25569+(-6/24)</f>
        <v>41976.389305555553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9">
        <f t="shared" si="271"/>
        <v>63</v>
      </c>
      <c r="Q2884" t="str">
        <f t="shared" si="272"/>
        <v>theater</v>
      </c>
      <c r="R2884" t="str">
        <f t="shared" si="273"/>
        <v>plays</v>
      </c>
      <c r="S2884" s="4">
        <f t="shared" si="274"/>
        <v>42461.346273148149</v>
      </c>
      <c r="T2884" s="4">
        <f t="shared" si="275"/>
        <v>42491.346273148149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9">
        <f t="shared" si="271"/>
        <v>381.6</v>
      </c>
      <c r="Q2885" t="str">
        <f t="shared" si="272"/>
        <v>theater</v>
      </c>
      <c r="R2885" t="str">
        <f t="shared" si="273"/>
        <v>plays</v>
      </c>
      <c r="S2885" s="4">
        <f t="shared" si="274"/>
        <v>42370.65320601852</v>
      </c>
      <c r="T2885" s="4">
        <f t="shared" si="275"/>
        <v>42405.957638888889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9">
        <f t="shared" si="271"/>
        <v>46.25</v>
      </c>
      <c r="Q2886" t="str">
        <f t="shared" si="272"/>
        <v>theater</v>
      </c>
      <c r="R2886" t="str">
        <f t="shared" si="273"/>
        <v>plays</v>
      </c>
      <c r="S2886" s="4">
        <f t="shared" si="274"/>
        <v>41948.477256944447</v>
      </c>
      <c r="T2886" s="4">
        <f t="shared" si="275"/>
        <v>41978.477256944447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9">
        <f t="shared" si="271"/>
        <v>26</v>
      </c>
      <c r="Q2887" t="str">
        <f t="shared" si="272"/>
        <v>theater</v>
      </c>
      <c r="R2887" t="str">
        <f t="shared" si="273"/>
        <v>plays</v>
      </c>
      <c r="S2887" s="4">
        <f t="shared" si="274"/>
        <v>42046.82640046296</v>
      </c>
      <c r="T2887" s="4">
        <f t="shared" si="275"/>
        <v>42076.784733796296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9">
        <f t="shared" si="271"/>
        <v>10</v>
      </c>
      <c r="Q2888" t="str">
        <f t="shared" si="272"/>
        <v>theater</v>
      </c>
      <c r="R2888" t="str">
        <f t="shared" si="273"/>
        <v>plays</v>
      </c>
      <c r="S2888" s="4">
        <f t="shared" si="274"/>
        <v>42261.382916666669</v>
      </c>
      <c r="T2888" s="4">
        <f t="shared" si="275"/>
        <v>42265.915972222225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9">
        <f t="shared" si="271"/>
        <v>5</v>
      </c>
      <c r="Q2889" t="str">
        <f t="shared" si="272"/>
        <v>theater</v>
      </c>
      <c r="R2889" t="str">
        <f t="shared" si="273"/>
        <v>plays</v>
      </c>
      <c r="S2889" s="4">
        <f t="shared" si="274"/>
        <v>41985.177361111113</v>
      </c>
      <c r="T2889" s="4">
        <f t="shared" si="275"/>
        <v>42015.177361111113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9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4">
        <f t="shared" si="274"/>
        <v>41922.285185185188</v>
      </c>
      <c r="T2890" s="4">
        <f t="shared" si="275"/>
        <v>41929.957638888889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9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4">
        <f t="shared" si="274"/>
        <v>41850.613252314812</v>
      </c>
      <c r="T2891" s="4">
        <f t="shared" si="275"/>
        <v>41880.613252314812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9">
        <f t="shared" si="271"/>
        <v>7</v>
      </c>
      <c r="Q2892" t="str">
        <f t="shared" si="272"/>
        <v>theater</v>
      </c>
      <c r="R2892" t="str">
        <f t="shared" si="273"/>
        <v>plays</v>
      </c>
      <c r="S2892" s="4">
        <f t="shared" si="274"/>
        <v>41831.492962962962</v>
      </c>
      <c r="T2892" s="4">
        <f t="shared" si="275"/>
        <v>41859.875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9">
        <f t="shared" si="271"/>
        <v>27.3</v>
      </c>
      <c r="Q2893" t="str">
        <f t="shared" si="272"/>
        <v>theater</v>
      </c>
      <c r="R2893" t="str">
        <f t="shared" si="273"/>
        <v>plays</v>
      </c>
      <c r="S2893" s="4">
        <f t="shared" si="274"/>
        <v>42415.633425925931</v>
      </c>
      <c r="T2893" s="4">
        <f t="shared" si="275"/>
        <v>42475.59175925926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9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4">
        <f t="shared" si="274"/>
        <v>41869.464166666665</v>
      </c>
      <c r="T2894" s="4">
        <f t="shared" si="275"/>
        <v>41876.625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9">
        <f t="shared" si="271"/>
        <v>12.5</v>
      </c>
      <c r="Q2895" t="str">
        <f t="shared" si="272"/>
        <v>theater</v>
      </c>
      <c r="R2895" t="str">
        <f t="shared" si="273"/>
        <v>plays</v>
      </c>
      <c r="S2895" s="4">
        <f t="shared" si="274"/>
        <v>41953.523090277777</v>
      </c>
      <c r="T2895" s="4">
        <f t="shared" si="275"/>
        <v>42012.833333333328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9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4">
        <f t="shared" si="274"/>
        <v>42037.736284722225</v>
      </c>
      <c r="T2896" s="4">
        <f t="shared" si="275"/>
        <v>42097.694618055553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9">
        <f t="shared" si="271"/>
        <v>5.75</v>
      </c>
      <c r="Q2897" t="str">
        <f t="shared" si="272"/>
        <v>theater</v>
      </c>
      <c r="R2897" t="str">
        <f t="shared" si="273"/>
        <v>plays</v>
      </c>
      <c r="S2897" s="4">
        <f t="shared" si="274"/>
        <v>41811.305462962962</v>
      </c>
      <c r="T2897" s="4">
        <f t="shared" si="275"/>
        <v>41812.625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9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4">
        <f t="shared" si="274"/>
        <v>42701.658807870372</v>
      </c>
      <c r="T2898" s="4">
        <f t="shared" si="275"/>
        <v>42716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4">
        <f t="shared" si="274"/>
        <v>42258.396504629629</v>
      </c>
      <c r="T2899" s="4">
        <f t="shared" si="275"/>
        <v>42288.395196759258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9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4">
        <f t="shared" si="274"/>
        <v>42278.414965277778</v>
      </c>
      <c r="T2900" s="4">
        <f t="shared" si="275"/>
        <v>42308.414965277778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9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4">
        <f t="shared" si="274"/>
        <v>42514.828217592592</v>
      </c>
      <c r="T2901" s="4">
        <f t="shared" si="275"/>
        <v>42574.828217592592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9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4">
        <f t="shared" si="274"/>
        <v>41829.984166666669</v>
      </c>
      <c r="T2902" s="4">
        <f t="shared" si="275"/>
        <v>41859.984166666669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9">
        <f t="shared" si="271"/>
        <v>3</v>
      </c>
      <c r="Q2903" t="str">
        <f t="shared" si="272"/>
        <v>theater</v>
      </c>
      <c r="R2903" t="str">
        <f t="shared" si="273"/>
        <v>plays</v>
      </c>
      <c r="S2903" s="4">
        <f t="shared" si="274"/>
        <v>41982.654386574075</v>
      </c>
      <c r="T2903" s="4">
        <f t="shared" si="275"/>
        <v>42042.654386574075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9">
        <f t="shared" si="271"/>
        <v>25</v>
      </c>
      <c r="Q2904" t="str">
        <f t="shared" si="272"/>
        <v>theater</v>
      </c>
      <c r="R2904" t="str">
        <f t="shared" si="273"/>
        <v>plays</v>
      </c>
      <c r="S2904" s="4">
        <f t="shared" si="274"/>
        <v>42210.189768518518</v>
      </c>
      <c r="T2904" s="4">
        <f t="shared" si="275"/>
        <v>42240.189768518518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9">
        <f t="shared" si="271"/>
        <v>9.75</v>
      </c>
      <c r="Q2905" t="str">
        <f t="shared" si="272"/>
        <v>theater</v>
      </c>
      <c r="R2905" t="str">
        <f t="shared" si="273"/>
        <v>plays</v>
      </c>
      <c r="S2905" s="4">
        <f t="shared" si="274"/>
        <v>42195.916874999995</v>
      </c>
      <c r="T2905" s="4">
        <f t="shared" si="275"/>
        <v>42255.916874999995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9">
        <f t="shared" si="271"/>
        <v>18.75</v>
      </c>
      <c r="Q2906" t="str">
        <f t="shared" si="272"/>
        <v>theater</v>
      </c>
      <c r="R2906" t="str">
        <f t="shared" si="273"/>
        <v>plays</v>
      </c>
      <c r="S2906" s="4">
        <f t="shared" si="274"/>
        <v>41940.717951388891</v>
      </c>
      <c r="T2906" s="4">
        <f t="shared" si="275"/>
        <v>41952.25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9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4">
        <f t="shared" si="274"/>
        <v>42605.806863425925</v>
      </c>
      <c r="T2907" s="4">
        <f t="shared" si="275"/>
        <v>42619.806863425925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9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4">
        <f t="shared" si="274"/>
        <v>42199.398912037039</v>
      </c>
      <c r="T2908" s="4">
        <f t="shared" si="275"/>
        <v>42216.791666666672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9">
        <f t="shared" si="271"/>
        <v>1</v>
      </c>
      <c r="Q2909" t="str">
        <f t="shared" si="272"/>
        <v>theater</v>
      </c>
      <c r="R2909" t="str">
        <f t="shared" si="273"/>
        <v>plays</v>
      </c>
      <c r="S2909" s="4">
        <f t="shared" si="274"/>
        <v>42444.627743055556</v>
      </c>
      <c r="T2909" s="4">
        <f t="shared" si="275"/>
        <v>42504.627743055556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9">
        <f t="shared" si="271"/>
        <v>52.8</v>
      </c>
      <c r="Q2910" t="str">
        <f t="shared" si="272"/>
        <v>theater</v>
      </c>
      <c r="R2910" t="str">
        <f t="shared" si="273"/>
        <v>plays</v>
      </c>
      <c r="S2910" s="4">
        <f t="shared" si="274"/>
        <v>42499.48170138889</v>
      </c>
      <c r="T2910" s="4">
        <f t="shared" si="275"/>
        <v>42529.48170138889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9">
        <f t="shared" si="271"/>
        <v>20</v>
      </c>
      <c r="Q2911" t="str">
        <f t="shared" si="272"/>
        <v>theater</v>
      </c>
      <c r="R2911" t="str">
        <f t="shared" si="273"/>
        <v>plays</v>
      </c>
      <c r="S2911" s="4">
        <f t="shared" si="274"/>
        <v>41929.016215277778</v>
      </c>
      <c r="T2911" s="4">
        <f t="shared" si="275"/>
        <v>41968.573611111111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9">
        <f t="shared" si="271"/>
        <v>1</v>
      </c>
      <c r="Q2912" t="str">
        <f t="shared" si="272"/>
        <v>theater</v>
      </c>
      <c r="R2912" t="str">
        <f t="shared" si="273"/>
        <v>plays</v>
      </c>
      <c r="S2912" s="4">
        <f t="shared" si="274"/>
        <v>42107.591284722221</v>
      </c>
      <c r="T2912" s="4">
        <f t="shared" si="275"/>
        <v>42167.591284722221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9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4">
        <f t="shared" si="274"/>
        <v>42142.518819444449</v>
      </c>
      <c r="T2913" s="4">
        <f t="shared" si="275"/>
        <v>42182.518819444449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9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4">
        <f t="shared" si="274"/>
        <v>42353.881643518514</v>
      </c>
      <c r="T2914" s="4">
        <f t="shared" si="275"/>
        <v>42383.881643518514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9">
        <f t="shared" si="271"/>
        <v>1</v>
      </c>
      <c r="Q2915" t="str">
        <f t="shared" si="272"/>
        <v>theater</v>
      </c>
      <c r="R2915" t="str">
        <f t="shared" si="273"/>
        <v>plays</v>
      </c>
      <c r="S2915" s="4">
        <f t="shared" si="274"/>
        <v>41828.672905092593</v>
      </c>
      <c r="T2915" s="4">
        <f t="shared" si="275"/>
        <v>41888.672905092593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9">
        <f t="shared" si="271"/>
        <v>1</v>
      </c>
      <c r="Q2916" t="str">
        <f t="shared" si="272"/>
        <v>theater</v>
      </c>
      <c r="R2916" t="str">
        <f t="shared" si="273"/>
        <v>plays</v>
      </c>
      <c r="S2916" s="4">
        <f t="shared" si="274"/>
        <v>42017.657337962963</v>
      </c>
      <c r="T2916" s="4">
        <f t="shared" si="275"/>
        <v>42077.615671296298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9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4">
        <f t="shared" si="274"/>
        <v>42415.148032407407</v>
      </c>
      <c r="T2917" s="4">
        <f t="shared" si="275"/>
        <v>42445.106365740736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9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4">
        <f t="shared" si="274"/>
        <v>41755.226724537039</v>
      </c>
      <c r="T2918" s="4">
        <f t="shared" si="275"/>
        <v>41778.226724537039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4">
        <f t="shared" si="274"/>
        <v>42244.984340277777</v>
      </c>
      <c r="T2919" s="4">
        <f t="shared" si="275"/>
        <v>42262.984340277777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9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4">
        <f t="shared" si="274"/>
        <v>42278.379710648151</v>
      </c>
      <c r="T2920" s="4">
        <f t="shared" si="275"/>
        <v>42306.379710648151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9">
        <f t="shared" si="271"/>
        <v>8.5</v>
      </c>
      <c r="Q2921" t="str">
        <f t="shared" si="272"/>
        <v>theater</v>
      </c>
      <c r="R2921" t="str">
        <f t="shared" si="273"/>
        <v>plays</v>
      </c>
      <c r="S2921" s="4">
        <f t="shared" si="274"/>
        <v>41826.36954861111</v>
      </c>
      <c r="T2921" s="4">
        <f t="shared" si="275"/>
        <v>41856.36954861111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9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4">
        <f t="shared" si="274"/>
        <v>42058.542476851857</v>
      </c>
      <c r="T2922" s="4">
        <f t="shared" si="275"/>
        <v>42088.500810185185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9">
        <f t="shared" si="271"/>
        <v>43</v>
      </c>
      <c r="Q2923" t="str">
        <f t="shared" si="272"/>
        <v>theater</v>
      </c>
      <c r="R2923" t="str">
        <f t="shared" si="273"/>
        <v>musical</v>
      </c>
      <c r="S2923" s="4">
        <f t="shared" si="274"/>
        <v>41877.636620370373</v>
      </c>
      <c r="T2923" s="4">
        <f t="shared" si="275"/>
        <v>41907.636620370373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9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4">
        <f t="shared" si="274"/>
        <v>42097.624155092592</v>
      </c>
      <c r="T2924" s="4">
        <f t="shared" si="275"/>
        <v>42142.624155092592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9">
        <f t="shared" si="271"/>
        <v>30</v>
      </c>
      <c r="Q2925" t="str">
        <f t="shared" si="272"/>
        <v>theater</v>
      </c>
      <c r="R2925" t="str">
        <f t="shared" si="273"/>
        <v>musical</v>
      </c>
      <c r="S2925" s="4">
        <f t="shared" si="274"/>
        <v>42012.90253472222</v>
      </c>
      <c r="T2925" s="4">
        <f t="shared" si="275"/>
        <v>42027.875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9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4">
        <f t="shared" si="274"/>
        <v>42103.306828703702</v>
      </c>
      <c r="T2926" s="4">
        <f t="shared" si="275"/>
        <v>42132.915972222225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9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4">
        <f t="shared" si="274"/>
        <v>41863.334120370375</v>
      </c>
      <c r="T2927" s="4">
        <f t="shared" si="275"/>
        <v>41893.334120370375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9">
        <f t="shared" si="271"/>
        <v>75</v>
      </c>
      <c r="Q2928" t="str">
        <f t="shared" si="272"/>
        <v>theater</v>
      </c>
      <c r="R2928" t="str">
        <f t="shared" si="273"/>
        <v>musical</v>
      </c>
      <c r="S2928" s="4">
        <f t="shared" si="274"/>
        <v>42044.515960648147</v>
      </c>
      <c r="T2928" s="4">
        <f t="shared" si="275"/>
        <v>42058.515960648147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4">
        <f t="shared" si="274"/>
        <v>41806.419317129628</v>
      </c>
      <c r="T2929" s="4">
        <f t="shared" si="275"/>
        <v>41834.958333333336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9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4">
        <f t="shared" si="274"/>
        <v>42403.748217592598</v>
      </c>
      <c r="T2930" s="4">
        <f t="shared" si="275"/>
        <v>42433.748217592598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9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4">
        <f t="shared" si="274"/>
        <v>41754.314328703702</v>
      </c>
      <c r="T2931" s="4">
        <f t="shared" si="275"/>
        <v>41784.314328703702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9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4">
        <f t="shared" si="274"/>
        <v>42101.334074074075</v>
      </c>
      <c r="T2932" s="4">
        <f t="shared" si="275"/>
        <v>42131.334074074075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9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4">
        <f t="shared" si="274"/>
        <v>41872.041238425925</v>
      </c>
      <c r="T2933" s="4">
        <f t="shared" si="275"/>
        <v>41897.005555555559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9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4">
        <f t="shared" si="274"/>
        <v>42024.914780092593</v>
      </c>
      <c r="T2934" s="4">
        <f t="shared" si="275"/>
        <v>42056.208333333328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9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4">
        <f t="shared" si="274"/>
        <v>42495.706631944442</v>
      </c>
      <c r="T2935" s="4">
        <f t="shared" si="275"/>
        <v>42525.706631944442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9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4">
        <f t="shared" si="274"/>
        <v>41775.386157407411</v>
      </c>
      <c r="T2936" s="4">
        <f t="shared" si="275"/>
        <v>41805.386157407411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9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4">
        <f t="shared" si="274"/>
        <v>42553.333425925928</v>
      </c>
      <c r="T2937" s="4">
        <f t="shared" si="275"/>
        <v>42611.458333333328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9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4">
        <f t="shared" si="274"/>
        <v>41912.400729166664</v>
      </c>
      <c r="T2938" s="4">
        <f t="shared" si="275"/>
        <v>41924.957638888889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4">
        <f t="shared" si="274"/>
        <v>41803.207326388889</v>
      </c>
      <c r="T2939" s="4">
        <f t="shared" si="275"/>
        <v>41833.207326388889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9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4">
        <f t="shared" si="274"/>
        <v>42004.453865740739</v>
      </c>
      <c r="T2940" s="4">
        <f t="shared" si="275"/>
        <v>42034.453865740739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9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4">
        <f t="shared" si="274"/>
        <v>41845.559166666666</v>
      </c>
      <c r="T2941" s="4">
        <f t="shared" si="275"/>
        <v>41878.791666666664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9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4">
        <f t="shared" si="274"/>
        <v>41982.523356481484</v>
      </c>
      <c r="T2942" s="4">
        <f t="shared" si="275"/>
        <v>42022.523356481484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9">
        <f t="shared" si="271"/>
        <v>1</v>
      </c>
      <c r="Q2943" t="str">
        <f t="shared" si="272"/>
        <v>theater</v>
      </c>
      <c r="R2943" t="str">
        <f t="shared" si="273"/>
        <v>spaces</v>
      </c>
      <c r="S2943" s="4">
        <f t="shared" si="274"/>
        <v>42034.710127314815</v>
      </c>
      <c r="T2943" s="4">
        <f t="shared" si="275"/>
        <v>42064.710127314815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9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4">
        <f t="shared" si="274"/>
        <v>42334.553923611107</v>
      </c>
      <c r="T2944" s="4">
        <f t="shared" si="275"/>
        <v>42354.595833333333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9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4">
        <f t="shared" si="274"/>
        <v>42076.879398148143</v>
      </c>
      <c r="T2945" s="4">
        <f t="shared" si="275"/>
        <v>42106.879398148143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9">
        <f t="shared" si="271"/>
        <v>100</v>
      </c>
      <c r="Q2946" t="str">
        <f t="shared" si="272"/>
        <v>theater</v>
      </c>
      <c r="R2946" t="str">
        <f t="shared" si="273"/>
        <v>spaces</v>
      </c>
      <c r="S2946" s="4">
        <f t="shared" si="274"/>
        <v>42132.6643287037</v>
      </c>
      <c r="T2946" s="4">
        <f t="shared" si="275"/>
        <v>42162.6643287037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9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4">
        <f t="shared" ref="S2947:S3010" si="280">(J2947/86400)+25569+(-6/24)</f>
        <v>42117.889583333337</v>
      </c>
      <c r="T2947" s="4">
        <f t="shared" ref="T2947:T3010" si="281">(I2947/86400)+25569+(-6/24)</f>
        <v>42147.889583333337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9">
        <f t="shared" si="277"/>
        <v>1</v>
      </c>
      <c r="Q2948" t="str">
        <f t="shared" si="278"/>
        <v>theater</v>
      </c>
      <c r="R2948" t="str">
        <f t="shared" si="279"/>
        <v>spaces</v>
      </c>
      <c r="S2948" s="4">
        <f t="shared" si="280"/>
        <v>42567.281157407408</v>
      </c>
      <c r="T2948" s="4">
        <f t="shared" si="281"/>
        <v>42597.281157407408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4">
        <f t="shared" si="280"/>
        <v>42649.312118055561</v>
      </c>
      <c r="T2949" s="4">
        <f t="shared" si="281"/>
        <v>42698.46597222222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9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4">
        <f t="shared" si="280"/>
        <v>42097.399224537032</v>
      </c>
      <c r="T2950" s="4">
        <f t="shared" si="281"/>
        <v>42157.399224537032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9">
        <f t="shared" si="277"/>
        <v>12.5</v>
      </c>
      <c r="Q2951" t="str">
        <f t="shared" si="278"/>
        <v>theater</v>
      </c>
      <c r="R2951" t="str">
        <f t="shared" si="279"/>
        <v>spaces</v>
      </c>
      <c r="S2951" s="4">
        <f t="shared" si="280"/>
        <v>42297.573113425926</v>
      </c>
      <c r="T2951" s="4">
        <f t="shared" si="281"/>
        <v>42327.614780092597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9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4">
        <f t="shared" si="280"/>
        <v>42362.11518518519</v>
      </c>
      <c r="T2952" s="4">
        <f t="shared" si="281"/>
        <v>42392.11518518519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9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4">
        <f t="shared" si="280"/>
        <v>41872.552928240737</v>
      </c>
      <c r="T2953" s="4">
        <f t="shared" si="281"/>
        <v>41917.552928240737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9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4">
        <f t="shared" si="280"/>
        <v>42628.440266203703</v>
      </c>
      <c r="T2954" s="4">
        <f t="shared" si="281"/>
        <v>42659.916666666672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9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4">
        <f t="shared" si="280"/>
        <v>42255.541909722218</v>
      </c>
      <c r="T2955" s="4">
        <f t="shared" si="281"/>
        <v>42285.541909722218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9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4">
        <f t="shared" si="280"/>
        <v>42790.333368055552</v>
      </c>
      <c r="T2956" s="4">
        <f t="shared" si="281"/>
        <v>42810.291701388887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9">
        <f t="shared" si="277"/>
        <v>65</v>
      </c>
      <c r="Q2957" t="str">
        <f t="shared" si="278"/>
        <v>theater</v>
      </c>
      <c r="R2957" t="str">
        <f t="shared" si="279"/>
        <v>spaces</v>
      </c>
      <c r="S2957" s="4">
        <f t="shared" si="280"/>
        <v>42141.491307870368</v>
      </c>
      <c r="T2957" s="4">
        <f t="shared" si="281"/>
        <v>42171.491307870368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9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4">
        <f t="shared" si="280"/>
        <v>42464.708912037036</v>
      </c>
      <c r="T2958" s="4">
        <f t="shared" si="281"/>
        <v>42494.708912037036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4">
        <f t="shared" si="280"/>
        <v>42030.761249999996</v>
      </c>
      <c r="T2959" s="4">
        <f t="shared" si="281"/>
        <v>42090.719583333332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9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4">
        <f t="shared" si="280"/>
        <v>42438.529131944444</v>
      </c>
      <c r="T2960" s="4">
        <f t="shared" si="281"/>
        <v>42498.48746527778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9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4">
        <f t="shared" si="280"/>
        <v>42497.758391203708</v>
      </c>
      <c r="T2961" s="4">
        <f t="shared" si="281"/>
        <v>42527.758391203708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9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4">
        <f t="shared" si="280"/>
        <v>41863.507210648146</v>
      </c>
      <c r="T2962" s="4">
        <f t="shared" si="281"/>
        <v>41893.507210648146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9">
        <f t="shared" si="277"/>
        <v>50.75</v>
      </c>
      <c r="Q2963" t="str">
        <f t="shared" si="278"/>
        <v>theater</v>
      </c>
      <c r="R2963" t="str">
        <f t="shared" si="279"/>
        <v>plays</v>
      </c>
      <c r="S2963" s="4">
        <f t="shared" si="280"/>
        <v>42060.962488425925</v>
      </c>
      <c r="T2963" s="4">
        <f t="shared" si="281"/>
        <v>42088.916666666672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9">
        <f t="shared" si="277"/>
        <v>60.9</v>
      </c>
      <c r="Q2964" t="str">
        <f t="shared" si="278"/>
        <v>theater</v>
      </c>
      <c r="R2964" t="str">
        <f t="shared" si="279"/>
        <v>plays</v>
      </c>
      <c r="S2964" s="4">
        <f t="shared" si="280"/>
        <v>42035.99428240741</v>
      </c>
      <c r="T2964" s="4">
        <f t="shared" si="281"/>
        <v>42064.040972222225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9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4">
        <f t="shared" si="280"/>
        <v>42157.220185185186</v>
      </c>
      <c r="T2965" s="4">
        <f t="shared" si="281"/>
        <v>42187.220185185186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9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4">
        <f t="shared" si="280"/>
        <v>41827.659942129627</v>
      </c>
      <c r="T2966" s="4">
        <f t="shared" si="281"/>
        <v>41857.647222222222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9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4">
        <f t="shared" si="280"/>
        <v>42162.479548611111</v>
      </c>
      <c r="T2967" s="4">
        <f t="shared" si="281"/>
        <v>42192.479548611111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9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4">
        <f t="shared" si="280"/>
        <v>42233.488564814819</v>
      </c>
      <c r="T2968" s="4">
        <f t="shared" si="281"/>
        <v>42263.488564814819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4">
        <f t="shared" si="280"/>
        <v>42041.947824074072</v>
      </c>
      <c r="T2969" s="4">
        <f t="shared" si="281"/>
        <v>42071.906157407408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9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4">
        <f t="shared" si="280"/>
        <v>42585.273842592593</v>
      </c>
      <c r="T2970" s="4">
        <f t="shared" si="281"/>
        <v>42598.915972222225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9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4">
        <f t="shared" si="280"/>
        <v>42097.536493055552</v>
      </c>
      <c r="T2971" s="4">
        <f t="shared" si="281"/>
        <v>42127.702083333337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9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4">
        <f t="shared" si="280"/>
        <v>41808.419571759259</v>
      </c>
      <c r="T2972" s="4">
        <f t="shared" si="281"/>
        <v>41838.419571759259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9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4">
        <f t="shared" si="280"/>
        <v>41852.408310185187</v>
      </c>
      <c r="T2973" s="4">
        <f t="shared" si="281"/>
        <v>41882.408310185187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9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4">
        <f t="shared" si="280"/>
        <v>42693.860185185185</v>
      </c>
      <c r="T2974" s="4">
        <f t="shared" si="281"/>
        <v>42708.791666666672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9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4">
        <f t="shared" si="280"/>
        <v>42341.568379629629</v>
      </c>
      <c r="T2975" s="4">
        <f t="shared" si="281"/>
        <v>42369.916666666672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9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4">
        <f t="shared" si="280"/>
        <v>41879.811006944445</v>
      </c>
      <c r="T2976" s="4">
        <f t="shared" si="281"/>
        <v>41907.815972222219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9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4">
        <f t="shared" si="280"/>
        <v>41941.433865740742</v>
      </c>
      <c r="T2977" s="4">
        <f t="shared" si="281"/>
        <v>41969.875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9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4">
        <f t="shared" si="280"/>
        <v>42425.480671296296</v>
      </c>
      <c r="T2978" s="4">
        <f t="shared" si="281"/>
        <v>42442.25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4">
        <f t="shared" si="280"/>
        <v>42026.63118055556</v>
      </c>
      <c r="T2979" s="4">
        <f t="shared" si="281"/>
        <v>42085.843055555553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9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4">
        <f t="shared" si="280"/>
        <v>41922.390590277777</v>
      </c>
      <c r="T2980" s="4">
        <f t="shared" si="281"/>
        <v>41931.999305555553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9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4">
        <f t="shared" si="280"/>
        <v>41993.574340277773</v>
      </c>
      <c r="T2981" s="4">
        <f t="shared" si="281"/>
        <v>42010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9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4">
        <f t="shared" si="280"/>
        <v>42219.665856481486</v>
      </c>
      <c r="T2982" s="4">
        <f t="shared" si="281"/>
        <v>42239.833333333328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9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4">
        <f t="shared" si="280"/>
        <v>42225.309675925921</v>
      </c>
      <c r="T2983" s="4">
        <f t="shared" si="281"/>
        <v>42270.309675925921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9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4">
        <f t="shared" si="280"/>
        <v>42381.436840277776</v>
      </c>
      <c r="T2984" s="4">
        <f t="shared" si="281"/>
        <v>42411.436840277776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9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4">
        <f t="shared" si="280"/>
        <v>41894.382361111115</v>
      </c>
      <c r="T2985" s="4">
        <f t="shared" si="281"/>
        <v>41954.424027777779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9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4">
        <f t="shared" si="280"/>
        <v>42576.028715277775</v>
      </c>
      <c r="T2986" s="4">
        <f t="shared" si="281"/>
        <v>42606.028715277775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9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4">
        <f t="shared" si="280"/>
        <v>42654.723703703705</v>
      </c>
      <c r="T2987" s="4">
        <f t="shared" si="281"/>
        <v>42673.916666666672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9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4">
        <f t="shared" si="280"/>
        <v>42431.250069444446</v>
      </c>
      <c r="T2988" s="4">
        <f t="shared" si="281"/>
        <v>42491.208402777775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4">
        <f t="shared" si="280"/>
        <v>42627.057303240741</v>
      </c>
      <c r="T2989" s="4">
        <f t="shared" si="281"/>
        <v>42655.75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9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4">
        <f t="shared" si="280"/>
        <v>42511.11204861111</v>
      </c>
      <c r="T2990" s="4">
        <f t="shared" si="281"/>
        <v>42541.11204861111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9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4">
        <f t="shared" si="280"/>
        <v>42336.77039351852</v>
      </c>
      <c r="T2991" s="4">
        <f t="shared" si="281"/>
        <v>42358.957638888889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9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4">
        <f t="shared" si="280"/>
        <v>42341.32430555555</v>
      </c>
      <c r="T2992" s="4">
        <f t="shared" si="281"/>
        <v>42376.32430555555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9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4">
        <f t="shared" si="280"/>
        <v>42740.587152777778</v>
      </c>
      <c r="T2993" s="4">
        <f t="shared" si="281"/>
        <v>42762.587152777778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9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4">
        <f t="shared" si="280"/>
        <v>42622.517476851848</v>
      </c>
      <c r="T2994" s="4">
        <f t="shared" si="281"/>
        <v>42652.517476851848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9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4">
        <f t="shared" si="280"/>
        <v>42390.588738425926</v>
      </c>
      <c r="T2995" s="4">
        <f t="shared" si="281"/>
        <v>42420.588738425926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9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4">
        <f t="shared" si="280"/>
        <v>41885.228842592594</v>
      </c>
      <c r="T2996" s="4">
        <f t="shared" si="281"/>
        <v>41915.228842592594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9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4">
        <f t="shared" si="280"/>
        <v>42724.415173611109</v>
      </c>
      <c r="T2997" s="4">
        <f t="shared" si="281"/>
        <v>42754.415173611109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9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4">
        <f t="shared" si="280"/>
        <v>42090.662499999999</v>
      </c>
      <c r="T2998" s="4">
        <f t="shared" si="281"/>
        <v>42150.662499999999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9">
        <f t="shared" si="277"/>
        <v>90.2</v>
      </c>
      <c r="Q2999" t="str">
        <f t="shared" si="278"/>
        <v>theater</v>
      </c>
      <c r="R2999" t="str">
        <f t="shared" si="279"/>
        <v>spaces</v>
      </c>
      <c r="S2999" s="4">
        <f t="shared" si="280"/>
        <v>42775.483715277776</v>
      </c>
      <c r="T2999" s="4">
        <f t="shared" si="281"/>
        <v>42792.957638888889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9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4">
        <f t="shared" si="280"/>
        <v>41777.943622685183</v>
      </c>
      <c r="T3000" s="4">
        <f t="shared" si="281"/>
        <v>41805.934027777781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9">
        <f t="shared" si="277"/>
        <v>80.25</v>
      </c>
      <c r="Q3001" t="str">
        <f t="shared" si="278"/>
        <v>theater</v>
      </c>
      <c r="R3001" t="str">
        <f t="shared" si="279"/>
        <v>spaces</v>
      </c>
      <c r="S3001" s="4">
        <f t="shared" si="280"/>
        <v>42780.490277777775</v>
      </c>
      <c r="T3001" s="4">
        <f t="shared" si="281"/>
        <v>42794.833333333328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9">
        <f t="shared" si="277"/>
        <v>62.5</v>
      </c>
      <c r="Q3002" t="str">
        <f t="shared" si="278"/>
        <v>theater</v>
      </c>
      <c r="R3002" t="str">
        <f t="shared" si="279"/>
        <v>spaces</v>
      </c>
      <c r="S3002" s="4">
        <f t="shared" si="280"/>
        <v>42752.577199074076</v>
      </c>
      <c r="T3002" s="4">
        <f t="shared" si="281"/>
        <v>42766.5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9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4">
        <f t="shared" si="280"/>
        <v>42534.645625000005</v>
      </c>
      <c r="T3003" s="4">
        <f t="shared" si="281"/>
        <v>42564.645625000005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9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4">
        <f t="shared" si="280"/>
        <v>41239.58625</v>
      </c>
      <c r="T3004" s="4">
        <f t="shared" si="281"/>
        <v>41269.58625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9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4">
        <f t="shared" si="280"/>
        <v>42398.599259259259</v>
      </c>
      <c r="T3005" s="4">
        <f t="shared" si="281"/>
        <v>42429.999305555553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9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4">
        <f t="shared" si="280"/>
        <v>41928.631064814814</v>
      </c>
      <c r="T3006" s="4">
        <f t="shared" si="281"/>
        <v>41958.672731481478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9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4">
        <f t="shared" si="280"/>
        <v>41888.424826388888</v>
      </c>
      <c r="T3007" s="4">
        <f t="shared" si="281"/>
        <v>41918.424826388888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9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4">
        <f t="shared" si="280"/>
        <v>41957.506840277776</v>
      </c>
      <c r="T3008" s="4">
        <f t="shared" si="281"/>
        <v>41987.506840277776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9">
        <f t="shared" si="277"/>
        <v>54</v>
      </c>
      <c r="Q3009" t="str">
        <f t="shared" si="278"/>
        <v>theater</v>
      </c>
      <c r="R3009" t="str">
        <f t="shared" si="279"/>
        <v>spaces</v>
      </c>
      <c r="S3009" s="4">
        <f t="shared" si="280"/>
        <v>42097.966238425928</v>
      </c>
      <c r="T3009" s="4">
        <f t="shared" si="281"/>
        <v>42118.966238425928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9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4">
        <f t="shared" si="280"/>
        <v>42359.962025462963</v>
      </c>
      <c r="T3010" s="4">
        <f t="shared" si="281"/>
        <v>42389.962025462963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9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4">
        <f t="shared" ref="S3011:S3074" si="286">(J3011/86400)+25569+(-6/24)</f>
        <v>41939.319907407407</v>
      </c>
      <c r="T3011" s="4">
        <f t="shared" ref="T3011:T3074" si="287">(I3011/86400)+25569+(-6/24)</f>
        <v>41969.361574074079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9">
        <f t="shared" si="283"/>
        <v>158</v>
      </c>
      <c r="Q3012" t="str">
        <f t="shared" si="284"/>
        <v>theater</v>
      </c>
      <c r="R3012" t="str">
        <f t="shared" si="285"/>
        <v>spaces</v>
      </c>
      <c r="S3012" s="4">
        <f t="shared" si="286"/>
        <v>41996.582395833335</v>
      </c>
      <c r="T3012" s="4">
        <f t="shared" si="287"/>
        <v>42056.582395833335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9">
        <f t="shared" si="283"/>
        <v>14.84</v>
      </c>
      <c r="Q3013" t="str">
        <f t="shared" si="284"/>
        <v>theater</v>
      </c>
      <c r="R3013" t="str">
        <f t="shared" si="285"/>
        <v>spaces</v>
      </c>
      <c r="S3013" s="4">
        <f t="shared" si="286"/>
        <v>42334.218935185185</v>
      </c>
      <c r="T3013" s="4">
        <f t="shared" si="287"/>
        <v>42361.707638888889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9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4">
        <f t="shared" si="286"/>
        <v>42024.452893518523</v>
      </c>
      <c r="T3014" s="4">
        <f t="shared" si="287"/>
        <v>42045.452893518523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9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4">
        <f t="shared" si="286"/>
        <v>42146.586215277777</v>
      </c>
      <c r="T3015" s="4">
        <f t="shared" si="287"/>
        <v>42176.586215277777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9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4">
        <f t="shared" si="286"/>
        <v>41919.873611111107</v>
      </c>
      <c r="T3016" s="4">
        <f t="shared" si="287"/>
        <v>41947.958333333336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9">
        <f t="shared" si="283"/>
        <v>87.7</v>
      </c>
      <c r="Q3017" t="str">
        <f t="shared" si="284"/>
        <v>theater</v>
      </c>
      <c r="R3017" t="str">
        <f t="shared" si="285"/>
        <v>spaces</v>
      </c>
      <c r="S3017" s="4">
        <f t="shared" si="286"/>
        <v>41785.47729166667</v>
      </c>
      <c r="T3017" s="4">
        <f t="shared" si="287"/>
        <v>41800.916666666664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9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4">
        <f t="shared" si="286"/>
        <v>41778.298055555555</v>
      </c>
      <c r="T3018" s="4">
        <f t="shared" si="287"/>
        <v>41838.298055555555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4">
        <f t="shared" si="286"/>
        <v>41841.600034722222</v>
      </c>
      <c r="T3019" s="4">
        <f t="shared" si="287"/>
        <v>41871.600034722222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9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4">
        <f t="shared" si="286"/>
        <v>42163.048333333332</v>
      </c>
      <c r="T3020" s="4">
        <f t="shared" si="287"/>
        <v>42205.666666666672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9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4">
        <f t="shared" si="286"/>
        <v>41758.583564814813</v>
      </c>
      <c r="T3021" s="4">
        <f t="shared" si="287"/>
        <v>41785.875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9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4">
        <f t="shared" si="286"/>
        <v>42170.596446759257</v>
      </c>
      <c r="T3022" s="4">
        <f t="shared" si="287"/>
        <v>42230.596446759257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9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4">
        <f t="shared" si="286"/>
        <v>42660.368854166663</v>
      </c>
      <c r="T3023" s="4">
        <f t="shared" si="287"/>
        <v>42695.999305555553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9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4">
        <f t="shared" si="286"/>
        <v>42564.70380787037</v>
      </c>
      <c r="T3024" s="4">
        <f t="shared" si="287"/>
        <v>42609.70380787037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9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4">
        <f t="shared" si="286"/>
        <v>42121.425763888888</v>
      </c>
      <c r="T3025" s="4">
        <f t="shared" si="287"/>
        <v>42166.425763888888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9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4">
        <f t="shared" si="286"/>
        <v>41158.743923611109</v>
      </c>
      <c r="T3026" s="4">
        <f t="shared" si="287"/>
        <v>41188.743923611109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9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4">
        <f t="shared" si="286"/>
        <v>41761.259409722225</v>
      </c>
      <c r="T3027" s="4">
        <f t="shared" si="287"/>
        <v>41789.416666666664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9">
        <f t="shared" si="283"/>
        <v>51.6</v>
      </c>
      <c r="Q3028" t="str">
        <f t="shared" si="284"/>
        <v>theater</v>
      </c>
      <c r="R3028" t="str">
        <f t="shared" si="285"/>
        <v>spaces</v>
      </c>
      <c r="S3028" s="4">
        <f t="shared" si="286"/>
        <v>42783.209398148145</v>
      </c>
      <c r="T3028" s="4">
        <f t="shared" si="287"/>
        <v>42797.209398148145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4">
        <f t="shared" si="286"/>
        <v>42053.454293981486</v>
      </c>
      <c r="T3029" s="4">
        <f t="shared" si="287"/>
        <v>42083.412627314814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9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4">
        <f t="shared" si="286"/>
        <v>42567.014178240745</v>
      </c>
      <c r="T3030" s="4">
        <f t="shared" si="287"/>
        <v>42597.014178240745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9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4">
        <f t="shared" si="286"/>
        <v>41932.458877314813</v>
      </c>
      <c r="T3031" s="4">
        <f t="shared" si="287"/>
        <v>41960.940972222219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9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4">
        <f t="shared" si="286"/>
        <v>42233.497349537036</v>
      </c>
      <c r="T3032" s="4">
        <f t="shared" si="287"/>
        <v>42263.497349537036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9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4">
        <f t="shared" si="286"/>
        <v>42597.632488425923</v>
      </c>
      <c r="T3033" s="4">
        <f t="shared" si="287"/>
        <v>42657.632488425923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9">
        <f t="shared" si="283"/>
        <v>50.88</v>
      </c>
      <c r="Q3034" t="str">
        <f t="shared" si="284"/>
        <v>theater</v>
      </c>
      <c r="R3034" t="str">
        <f t="shared" si="285"/>
        <v>spaces</v>
      </c>
      <c r="S3034" s="4">
        <f t="shared" si="286"/>
        <v>42227.794664351852</v>
      </c>
      <c r="T3034" s="4">
        <f t="shared" si="287"/>
        <v>42257.794664351852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9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4">
        <f t="shared" si="286"/>
        <v>42569.860243055555</v>
      </c>
      <c r="T3035" s="4">
        <f t="shared" si="287"/>
        <v>42599.860243055555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9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4">
        <f t="shared" si="286"/>
        <v>42644.285358796296</v>
      </c>
      <c r="T3036" s="4">
        <f t="shared" si="287"/>
        <v>42674.915972222225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9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4">
        <f t="shared" si="286"/>
        <v>41368.310289351852</v>
      </c>
      <c r="T3037" s="4">
        <f t="shared" si="287"/>
        <v>41398.310289351852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9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4">
        <f t="shared" si="286"/>
        <v>41466.535231481481</v>
      </c>
      <c r="T3038" s="4">
        <f t="shared" si="287"/>
        <v>41502.249305555553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4">
        <f t="shared" si="286"/>
        <v>40378.643206018518</v>
      </c>
      <c r="T3039" s="4">
        <f t="shared" si="287"/>
        <v>40452.957638888889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9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4">
        <f t="shared" si="286"/>
        <v>42373.002280092594</v>
      </c>
      <c r="T3040" s="4">
        <f t="shared" si="287"/>
        <v>42433.002280092594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9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4">
        <f t="shared" si="286"/>
        <v>41610.544421296298</v>
      </c>
      <c r="T3041" s="4">
        <f t="shared" si="287"/>
        <v>41637.082638888889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9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4">
        <f t="shared" si="286"/>
        <v>42177.541909722218</v>
      </c>
      <c r="T3042" s="4">
        <f t="shared" si="287"/>
        <v>42181.708333333328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9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4">
        <f t="shared" si="286"/>
        <v>42359.618611111116</v>
      </c>
      <c r="T3043" s="4">
        <f t="shared" si="287"/>
        <v>42389.618611111116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9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4">
        <f t="shared" si="286"/>
        <v>42253.438043981485</v>
      </c>
      <c r="T3044" s="4">
        <f t="shared" si="287"/>
        <v>42283.438043981485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9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4">
        <f t="shared" si="286"/>
        <v>42082.820590277777</v>
      </c>
      <c r="T3045" s="4">
        <f t="shared" si="287"/>
        <v>42109.868055555555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9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4">
        <f t="shared" si="286"/>
        <v>42387.4768287037</v>
      </c>
      <c r="T3046" s="4">
        <f t="shared" si="287"/>
        <v>42402.4768287037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9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4">
        <f t="shared" si="286"/>
        <v>41842.905729166669</v>
      </c>
      <c r="T3047" s="4">
        <f t="shared" si="287"/>
        <v>41872.905729166669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9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4">
        <f t="shared" si="286"/>
        <v>41862.553078703706</v>
      </c>
      <c r="T3048" s="4">
        <f t="shared" si="287"/>
        <v>41891.952777777777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4">
        <f t="shared" si="286"/>
        <v>42443.739050925928</v>
      </c>
      <c r="T3049" s="4">
        <f t="shared" si="287"/>
        <v>42487.302777777775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9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4">
        <f t="shared" si="286"/>
        <v>41975.651180555556</v>
      </c>
      <c r="T3050" s="4">
        <f t="shared" si="287"/>
        <v>42004.640277777777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9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4">
        <f t="shared" si="286"/>
        <v>42138.764525462961</v>
      </c>
      <c r="T3051" s="4">
        <f t="shared" si="287"/>
        <v>42168.764525462961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9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4">
        <f t="shared" si="286"/>
        <v>42464.91851851852</v>
      </c>
      <c r="T3052" s="4">
        <f t="shared" si="287"/>
        <v>42494.91851851852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9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4">
        <f t="shared" si="286"/>
        <v>42744.166030092594</v>
      </c>
      <c r="T3053" s="4">
        <f t="shared" si="287"/>
        <v>42774.166030092594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9">
        <f t="shared" si="283"/>
        <v>37.5</v>
      </c>
      <c r="Q3054" t="str">
        <f t="shared" si="284"/>
        <v>theater</v>
      </c>
      <c r="R3054" t="str">
        <f t="shared" si="285"/>
        <v>spaces</v>
      </c>
      <c r="S3054" s="4">
        <f t="shared" si="286"/>
        <v>42122.420069444444</v>
      </c>
      <c r="T3054" s="4">
        <f t="shared" si="287"/>
        <v>42152.415972222225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9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4">
        <f t="shared" si="286"/>
        <v>41862.511724537035</v>
      </c>
      <c r="T3055" s="4">
        <f t="shared" si="287"/>
        <v>41913.915972222225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9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4">
        <f t="shared" si="286"/>
        <v>42027.582800925928</v>
      </c>
      <c r="T3056" s="4">
        <f t="shared" si="287"/>
        <v>42064.794444444444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9">
        <f t="shared" si="283"/>
        <v>1</v>
      </c>
      <c r="Q3057" t="str">
        <f t="shared" si="284"/>
        <v>theater</v>
      </c>
      <c r="R3057" t="str">
        <f t="shared" si="285"/>
        <v>spaces</v>
      </c>
      <c r="S3057" s="4">
        <f t="shared" si="286"/>
        <v>41953.70821759259</v>
      </c>
      <c r="T3057" s="4">
        <f t="shared" si="287"/>
        <v>42013.70821759259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9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4">
        <f t="shared" si="286"/>
        <v>41851.386388888888</v>
      </c>
      <c r="T3058" s="4">
        <f t="shared" si="287"/>
        <v>41911.386388888888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4">
        <f t="shared" si="286"/>
        <v>42433.400590277779</v>
      </c>
      <c r="T3059" s="4">
        <f t="shared" si="287"/>
        <v>42463.358923611115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9">
        <f t="shared" si="283"/>
        <v>1</v>
      </c>
      <c r="Q3060" t="str">
        <f t="shared" si="284"/>
        <v>theater</v>
      </c>
      <c r="R3060" t="str">
        <f t="shared" si="285"/>
        <v>spaces</v>
      </c>
      <c r="S3060" s="4">
        <f t="shared" si="286"/>
        <v>42460.124305555553</v>
      </c>
      <c r="T3060" s="4">
        <f t="shared" si="287"/>
        <v>42510.124305555553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9">
        <f t="shared" si="283"/>
        <v>41</v>
      </c>
      <c r="Q3061" t="str">
        <f t="shared" si="284"/>
        <v>theater</v>
      </c>
      <c r="R3061" t="str">
        <f t="shared" si="285"/>
        <v>spaces</v>
      </c>
      <c r="S3061" s="4">
        <f t="shared" si="286"/>
        <v>41829.685717592591</v>
      </c>
      <c r="T3061" s="4">
        <f t="shared" si="287"/>
        <v>41859.685717592591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9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4">
        <f t="shared" si="286"/>
        <v>42245.024699074071</v>
      </c>
      <c r="T3062" s="4">
        <f t="shared" si="287"/>
        <v>42275.024699074071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9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4">
        <f t="shared" si="286"/>
        <v>41834.534120370372</v>
      </c>
      <c r="T3063" s="4">
        <f t="shared" si="287"/>
        <v>41864.534120370372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9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4">
        <f t="shared" si="286"/>
        <v>42248.285787037035</v>
      </c>
      <c r="T3064" s="4">
        <f t="shared" si="287"/>
        <v>42277.5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9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4">
        <f t="shared" si="286"/>
        <v>42630.672893518524</v>
      </c>
      <c r="T3065" s="4">
        <f t="shared" si="287"/>
        <v>42665.672893518524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9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4">
        <f t="shared" si="286"/>
        <v>42298.880162037036</v>
      </c>
      <c r="T3066" s="4">
        <f t="shared" si="287"/>
        <v>42330.040972222225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9">
        <f t="shared" si="283"/>
        <v>5</v>
      </c>
      <c r="Q3067" t="str">
        <f t="shared" si="284"/>
        <v>theater</v>
      </c>
      <c r="R3067" t="str">
        <f t="shared" si="285"/>
        <v>spaces</v>
      </c>
      <c r="S3067" s="4">
        <f t="shared" si="286"/>
        <v>41824.805231481485</v>
      </c>
      <c r="T3067" s="4">
        <f t="shared" si="287"/>
        <v>41849.805231481485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9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4">
        <f t="shared" si="286"/>
        <v>42530.978437500002</v>
      </c>
      <c r="T3068" s="4">
        <f t="shared" si="287"/>
        <v>42560.978437500002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9">
        <f t="shared" si="283"/>
        <v>200</v>
      </c>
      <c r="Q3069" t="str">
        <f t="shared" si="284"/>
        <v>theater</v>
      </c>
      <c r="R3069" t="str">
        <f t="shared" si="285"/>
        <v>spaces</v>
      </c>
      <c r="S3069" s="4">
        <f t="shared" si="286"/>
        <v>42226.688414351855</v>
      </c>
      <c r="T3069" s="4">
        <f t="shared" si="287"/>
        <v>42256.688414351855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9">
        <f t="shared" si="283"/>
        <v>87.5</v>
      </c>
      <c r="Q3070" t="str">
        <f t="shared" si="284"/>
        <v>theater</v>
      </c>
      <c r="R3070" t="str">
        <f t="shared" si="285"/>
        <v>spaces</v>
      </c>
      <c r="S3070" s="4">
        <f t="shared" si="286"/>
        <v>42263.441574074073</v>
      </c>
      <c r="T3070" s="4">
        <f t="shared" si="287"/>
        <v>42293.441574074073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9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4">
        <f t="shared" si="286"/>
        <v>41957.583726851852</v>
      </c>
      <c r="T3071" s="4">
        <f t="shared" si="287"/>
        <v>41987.583726851852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9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4">
        <f t="shared" si="286"/>
        <v>42690.483437499999</v>
      </c>
      <c r="T3072" s="4">
        <f t="shared" si="287"/>
        <v>42711.483437499999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9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4">
        <f t="shared" si="286"/>
        <v>42097.482418981483</v>
      </c>
      <c r="T3073" s="4">
        <f t="shared" si="287"/>
        <v>42114.999305555553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9">
        <f t="shared" si="283"/>
        <v>1</v>
      </c>
      <c r="Q3074" t="str">
        <f t="shared" si="284"/>
        <v>theater</v>
      </c>
      <c r="R3074" t="str">
        <f t="shared" si="285"/>
        <v>spaces</v>
      </c>
      <c r="S3074" s="4">
        <f t="shared" si="286"/>
        <v>42658.440532407403</v>
      </c>
      <c r="T3074" s="4">
        <f t="shared" si="287"/>
        <v>42672.823611111111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9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4">
        <f t="shared" ref="S3075:S3138" si="292">(J3075/86400)+25569+(-6/24)</f>
        <v>42111.434027777781</v>
      </c>
      <c r="T3075" s="4">
        <f t="shared" ref="T3075:T3138" si="293">(I3075/86400)+25569+(-6/24)</f>
        <v>42169.554861111115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9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4">
        <f t="shared" si="292"/>
        <v>42409.321284722224</v>
      </c>
      <c r="T3076" s="4">
        <f t="shared" si="293"/>
        <v>42439.321284722224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9">
        <f t="shared" si="289"/>
        <v>64.8</v>
      </c>
      <c r="Q3077" t="str">
        <f t="shared" si="290"/>
        <v>theater</v>
      </c>
      <c r="R3077" t="str">
        <f t="shared" si="291"/>
        <v>spaces</v>
      </c>
      <c r="S3077" s="4">
        <f t="shared" si="292"/>
        <v>42550.852314814816</v>
      </c>
      <c r="T3077" s="4">
        <f t="shared" si="293"/>
        <v>42600.852314814816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9">
        <f t="shared" si="289"/>
        <v>30.12</v>
      </c>
      <c r="Q3078" t="str">
        <f t="shared" si="290"/>
        <v>theater</v>
      </c>
      <c r="R3078" t="str">
        <f t="shared" si="291"/>
        <v>spaces</v>
      </c>
      <c r="S3078" s="4">
        <f t="shared" si="292"/>
        <v>42226.401886574073</v>
      </c>
      <c r="T3078" s="4">
        <f t="shared" si="293"/>
        <v>42286.401886574073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9">
        <f t="shared" si="289"/>
        <v>52.5</v>
      </c>
      <c r="Q3079" t="str">
        <f t="shared" si="290"/>
        <v>theater</v>
      </c>
      <c r="R3079" t="str">
        <f t="shared" si="291"/>
        <v>spaces</v>
      </c>
      <c r="S3079" s="4">
        <f t="shared" si="292"/>
        <v>42766.706921296296</v>
      </c>
      <c r="T3079" s="4">
        <f t="shared" si="293"/>
        <v>42796.706921296296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9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4">
        <f t="shared" si="292"/>
        <v>42030.888831018514</v>
      </c>
      <c r="T3080" s="4">
        <f t="shared" si="293"/>
        <v>42060.888831018514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9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4">
        <f t="shared" si="292"/>
        <v>42055.463368055556</v>
      </c>
      <c r="T3081" s="4">
        <f t="shared" si="293"/>
        <v>42085.421701388885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9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4">
        <f t="shared" si="292"/>
        <v>41939.778287037036</v>
      </c>
      <c r="T3082" s="4">
        <f t="shared" si="293"/>
        <v>41999.8199537037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9">
        <f t="shared" si="289"/>
        <v>420.6</v>
      </c>
      <c r="Q3083" t="str">
        <f t="shared" si="290"/>
        <v>theater</v>
      </c>
      <c r="R3083" t="str">
        <f t="shared" si="291"/>
        <v>spaces</v>
      </c>
      <c r="S3083" s="4">
        <f t="shared" si="292"/>
        <v>42236.931608796294</v>
      </c>
      <c r="T3083" s="4">
        <f t="shared" si="293"/>
        <v>42266.931608796294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9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4">
        <f t="shared" si="292"/>
        <v>42293.672986111109</v>
      </c>
      <c r="T3084" s="4">
        <f t="shared" si="293"/>
        <v>42323.71465277778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9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4">
        <f t="shared" si="292"/>
        <v>41853.313402777778</v>
      </c>
      <c r="T3085" s="4">
        <f t="shared" si="293"/>
        <v>41882.958333333336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9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4">
        <f t="shared" si="292"/>
        <v>42100.473738425921</v>
      </c>
      <c r="T3086" s="4">
        <f t="shared" si="293"/>
        <v>42129.533333333333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9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4">
        <f t="shared" si="292"/>
        <v>42246.633784722224</v>
      </c>
      <c r="T3087" s="4">
        <f t="shared" si="293"/>
        <v>42276.633784722224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9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4">
        <f t="shared" si="292"/>
        <v>42173.42082175926</v>
      </c>
      <c r="T3088" s="4">
        <f t="shared" si="293"/>
        <v>42233.42082175926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9">
        <f t="shared" si="289"/>
        <v>62.5</v>
      </c>
      <c r="Q3089" t="str">
        <f t="shared" si="290"/>
        <v>theater</v>
      </c>
      <c r="R3089" t="str">
        <f t="shared" si="291"/>
        <v>spaces</v>
      </c>
      <c r="S3089" s="4">
        <f t="shared" si="292"/>
        <v>42664.900347222225</v>
      </c>
      <c r="T3089" s="4">
        <f t="shared" si="293"/>
        <v>42724.942013888889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9">
        <f t="shared" si="289"/>
        <v>42</v>
      </c>
      <c r="Q3090" t="str">
        <f t="shared" si="290"/>
        <v>theater</v>
      </c>
      <c r="R3090" t="str">
        <f t="shared" si="291"/>
        <v>spaces</v>
      </c>
      <c r="S3090" s="4">
        <f t="shared" si="292"/>
        <v>41981.32230324074</v>
      </c>
      <c r="T3090" s="4">
        <f t="shared" si="293"/>
        <v>42012.320138888885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9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4">
        <f t="shared" si="292"/>
        <v>42528.292627314819</v>
      </c>
      <c r="T3091" s="4">
        <f t="shared" si="293"/>
        <v>42559.832638888889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9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4">
        <f t="shared" si="292"/>
        <v>42065.568807870368</v>
      </c>
      <c r="T3092" s="4">
        <f t="shared" si="293"/>
        <v>42125.527141203704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9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4">
        <f t="shared" si="292"/>
        <v>42566.698414351849</v>
      </c>
      <c r="T3093" s="4">
        <f t="shared" si="293"/>
        <v>42596.698414351849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9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4">
        <f t="shared" si="292"/>
        <v>42255.369351851856</v>
      </c>
      <c r="T3094" s="4">
        <f t="shared" si="293"/>
        <v>42292.666666666672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9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4">
        <f t="shared" si="292"/>
        <v>41760.659039351856</v>
      </c>
      <c r="T3095" s="4">
        <f t="shared" si="293"/>
        <v>41790.915972222225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9">
        <f t="shared" si="289"/>
        <v>25</v>
      </c>
      <c r="Q3096" t="str">
        <f t="shared" si="290"/>
        <v>theater</v>
      </c>
      <c r="R3096" t="str">
        <f t="shared" si="291"/>
        <v>spaces</v>
      </c>
      <c r="S3096" s="4">
        <f t="shared" si="292"/>
        <v>42207.545787037037</v>
      </c>
      <c r="T3096" s="4">
        <f t="shared" si="293"/>
        <v>42267.545787037037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9">
        <f t="shared" si="289"/>
        <v>50</v>
      </c>
      <c r="Q3097" t="str">
        <f t="shared" si="290"/>
        <v>theater</v>
      </c>
      <c r="R3097" t="str">
        <f t="shared" si="291"/>
        <v>spaces</v>
      </c>
      <c r="S3097" s="4">
        <f t="shared" si="292"/>
        <v>42522.775231481486</v>
      </c>
      <c r="T3097" s="4">
        <f t="shared" si="293"/>
        <v>42582.775231481486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9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4">
        <f t="shared" si="292"/>
        <v>42114.575532407413</v>
      </c>
      <c r="T3098" s="4">
        <f t="shared" si="293"/>
        <v>42144.575532407413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4">
        <f t="shared" si="292"/>
        <v>42629.253483796296</v>
      </c>
      <c r="T3099" s="4">
        <f t="shared" si="293"/>
        <v>42650.333333333328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9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4">
        <f t="shared" si="292"/>
        <v>42359.542233796295</v>
      </c>
      <c r="T3100" s="4">
        <f t="shared" si="293"/>
        <v>42407.76180555555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9">
        <f t="shared" si="289"/>
        <v>55.6</v>
      </c>
      <c r="Q3101" t="str">
        <f t="shared" si="290"/>
        <v>theater</v>
      </c>
      <c r="R3101" t="str">
        <f t="shared" si="291"/>
        <v>spaces</v>
      </c>
      <c r="S3101" s="4">
        <f t="shared" si="292"/>
        <v>42381.939710648148</v>
      </c>
      <c r="T3101" s="4">
        <f t="shared" si="293"/>
        <v>42411.939710648148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9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4">
        <f t="shared" si="292"/>
        <v>41902.372395833336</v>
      </c>
      <c r="T3102" s="4">
        <f t="shared" si="293"/>
        <v>41932.372395833336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9">
        <f t="shared" si="289"/>
        <v>25</v>
      </c>
      <c r="Q3103" t="str">
        <f t="shared" si="290"/>
        <v>theater</v>
      </c>
      <c r="R3103" t="str">
        <f t="shared" si="291"/>
        <v>spaces</v>
      </c>
      <c r="S3103" s="4">
        <f t="shared" si="292"/>
        <v>42171.133530092593</v>
      </c>
      <c r="T3103" s="4">
        <f t="shared" si="293"/>
        <v>42201.080555555556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9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4">
        <f t="shared" si="292"/>
        <v>42555.090486111112</v>
      </c>
      <c r="T3104" s="4">
        <f t="shared" si="293"/>
        <v>42605.090486111112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9">
        <f t="shared" si="289"/>
        <v>5.5</v>
      </c>
      <c r="Q3105" t="str">
        <f t="shared" si="290"/>
        <v>theater</v>
      </c>
      <c r="R3105" t="str">
        <f t="shared" si="291"/>
        <v>spaces</v>
      </c>
      <c r="S3105" s="4">
        <f t="shared" si="292"/>
        <v>42106.906319444446</v>
      </c>
      <c r="T3105" s="4">
        <f t="shared" si="293"/>
        <v>42166.906319444446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9">
        <f t="shared" si="289"/>
        <v>237</v>
      </c>
      <c r="Q3106" t="str">
        <f t="shared" si="290"/>
        <v>theater</v>
      </c>
      <c r="R3106" t="str">
        <f t="shared" si="291"/>
        <v>spaces</v>
      </c>
      <c r="S3106" s="4">
        <f t="shared" si="292"/>
        <v>42006.658692129626</v>
      </c>
      <c r="T3106" s="4">
        <f t="shared" si="293"/>
        <v>42037.833333333328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9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4">
        <f t="shared" si="292"/>
        <v>41876.468935185185</v>
      </c>
      <c r="T3107" s="4">
        <f t="shared" si="293"/>
        <v>41930.958333333336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9">
        <f t="shared" si="289"/>
        <v>10.25</v>
      </c>
      <c r="Q3108" t="str">
        <f t="shared" si="290"/>
        <v>theater</v>
      </c>
      <c r="R3108" t="str">
        <f t="shared" si="291"/>
        <v>spaces</v>
      </c>
      <c r="S3108" s="4">
        <f t="shared" si="292"/>
        <v>42241.179120370369</v>
      </c>
      <c r="T3108" s="4">
        <f t="shared" si="293"/>
        <v>42263.666666666672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4">
        <f t="shared" si="292"/>
        <v>42128.564247685186</v>
      </c>
      <c r="T3109" s="4">
        <f t="shared" si="293"/>
        <v>42135.564247685186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9">
        <f t="shared" si="289"/>
        <v>13</v>
      </c>
      <c r="Q3110" t="str">
        <f t="shared" si="290"/>
        <v>theater</v>
      </c>
      <c r="R3110" t="str">
        <f t="shared" si="291"/>
        <v>spaces</v>
      </c>
      <c r="S3110" s="4">
        <f t="shared" si="292"/>
        <v>42062.430486111116</v>
      </c>
      <c r="T3110" s="4">
        <f t="shared" si="293"/>
        <v>42122.388819444444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9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4">
        <f t="shared" si="292"/>
        <v>41843.875115740739</v>
      </c>
      <c r="T3111" s="4">
        <f t="shared" si="293"/>
        <v>41878.875115740739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9">
        <f t="shared" si="289"/>
        <v>10</v>
      </c>
      <c r="Q3112" t="str">
        <f t="shared" si="290"/>
        <v>theater</v>
      </c>
      <c r="R3112" t="str">
        <f t="shared" si="291"/>
        <v>spaces</v>
      </c>
      <c r="S3112" s="4">
        <f t="shared" si="292"/>
        <v>42744.781469907408</v>
      </c>
      <c r="T3112" s="4">
        <f t="shared" si="293"/>
        <v>42784.781469907408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9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4">
        <f t="shared" si="292"/>
        <v>41885.345138888893</v>
      </c>
      <c r="T3113" s="4">
        <f t="shared" si="293"/>
        <v>41916.345138888893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9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4">
        <f t="shared" si="292"/>
        <v>42614.871921296297</v>
      </c>
      <c r="T3114" s="4">
        <f t="shared" si="293"/>
        <v>42674.871921296297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9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4">
        <f t="shared" si="292"/>
        <v>42081.481273148151</v>
      </c>
      <c r="T3115" s="4">
        <f t="shared" si="293"/>
        <v>42111.481273148151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9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4">
        <f t="shared" si="292"/>
        <v>41843.382523148146</v>
      </c>
      <c r="T3116" s="4">
        <f t="shared" si="293"/>
        <v>41903.382523148146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9">
        <f t="shared" si="289"/>
        <v>300</v>
      </c>
      <c r="Q3117" t="str">
        <f t="shared" si="290"/>
        <v>theater</v>
      </c>
      <c r="R3117" t="str">
        <f t="shared" si="291"/>
        <v>spaces</v>
      </c>
      <c r="S3117" s="4">
        <f t="shared" si="292"/>
        <v>42496.197071759263</v>
      </c>
      <c r="T3117" s="4">
        <f t="shared" si="293"/>
        <v>42526.197071759263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9">
        <f t="shared" si="289"/>
        <v>43</v>
      </c>
      <c r="Q3118" t="str">
        <f t="shared" si="290"/>
        <v>theater</v>
      </c>
      <c r="R3118" t="str">
        <f t="shared" si="291"/>
        <v>spaces</v>
      </c>
      <c r="S3118" s="4">
        <f t="shared" si="292"/>
        <v>42081.265335648146</v>
      </c>
      <c r="T3118" s="4">
        <f t="shared" si="293"/>
        <v>42095.265335648146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9">
        <f t="shared" si="289"/>
        <v>1</v>
      </c>
      <c r="Q3119" t="str">
        <f t="shared" si="290"/>
        <v>theater</v>
      </c>
      <c r="R3119" t="str">
        <f t="shared" si="291"/>
        <v>spaces</v>
      </c>
      <c r="S3119" s="4">
        <f t="shared" si="292"/>
        <v>42509.124537037038</v>
      </c>
      <c r="T3119" s="4">
        <f t="shared" si="293"/>
        <v>42517.3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9">
        <f t="shared" si="289"/>
        <v>775</v>
      </c>
      <c r="Q3120" t="str">
        <f t="shared" si="290"/>
        <v>theater</v>
      </c>
      <c r="R3120" t="str">
        <f t="shared" si="291"/>
        <v>spaces</v>
      </c>
      <c r="S3120" s="4">
        <f t="shared" si="292"/>
        <v>42534.399571759262</v>
      </c>
      <c r="T3120" s="4">
        <f t="shared" si="293"/>
        <v>42553.399571759262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9">
        <f t="shared" si="289"/>
        <v>5</v>
      </c>
      <c r="Q3121" t="str">
        <f t="shared" si="290"/>
        <v>theater</v>
      </c>
      <c r="R3121" t="str">
        <f t="shared" si="291"/>
        <v>spaces</v>
      </c>
      <c r="S3121" s="4">
        <f t="shared" si="292"/>
        <v>42059.79550925926</v>
      </c>
      <c r="T3121" s="4">
        <f t="shared" si="293"/>
        <v>42089.753842592589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9">
        <f t="shared" si="289"/>
        <v>12.8</v>
      </c>
      <c r="Q3122" t="str">
        <f t="shared" si="290"/>
        <v>theater</v>
      </c>
      <c r="R3122" t="str">
        <f t="shared" si="291"/>
        <v>spaces</v>
      </c>
      <c r="S3122" s="4">
        <f t="shared" si="292"/>
        <v>42435.692083333328</v>
      </c>
      <c r="T3122" s="4">
        <f t="shared" si="293"/>
        <v>42495.650416666671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9">
        <f t="shared" si="289"/>
        <v>10</v>
      </c>
      <c r="Q3123" t="str">
        <f t="shared" si="290"/>
        <v>theater</v>
      </c>
      <c r="R3123" t="str">
        <f t="shared" si="291"/>
        <v>spaces</v>
      </c>
      <c r="S3123" s="4">
        <f t="shared" si="292"/>
        <v>41848.429803240739</v>
      </c>
      <c r="T3123" s="4">
        <f t="shared" si="293"/>
        <v>41908.429803240739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9">
        <f t="shared" si="289"/>
        <v>58</v>
      </c>
      <c r="Q3124" t="str">
        <f t="shared" si="290"/>
        <v>theater</v>
      </c>
      <c r="R3124" t="str">
        <f t="shared" si="291"/>
        <v>spaces</v>
      </c>
      <c r="S3124" s="4">
        <f t="shared" si="292"/>
        <v>42678.682083333333</v>
      </c>
      <c r="T3124" s="4">
        <f t="shared" si="293"/>
        <v>42683.723750000005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9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4">
        <f t="shared" si="292"/>
        <v>42530.743032407408</v>
      </c>
      <c r="T3125" s="4">
        <f t="shared" si="293"/>
        <v>42560.743032407408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9">
        <f t="shared" si="289"/>
        <v>6.5</v>
      </c>
      <c r="Q3126" t="str">
        <f t="shared" si="290"/>
        <v>theater</v>
      </c>
      <c r="R3126" t="str">
        <f t="shared" si="291"/>
        <v>spaces</v>
      </c>
      <c r="S3126" s="4">
        <f t="shared" si="292"/>
        <v>41977.530104166668</v>
      </c>
      <c r="T3126" s="4">
        <f t="shared" si="293"/>
        <v>42037.530104166668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9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4">
        <f t="shared" si="292"/>
        <v>42345.95685185185</v>
      </c>
      <c r="T3127" s="4">
        <f t="shared" si="293"/>
        <v>42375.95685185185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9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4">
        <f t="shared" si="292"/>
        <v>42426.768078703702</v>
      </c>
      <c r="T3128" s="4">
        <f t="shared" si="293"/>
        <v>42456.726412037038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4">
        <f t="shared" si="292"/>
        <v>42034.606817129628</v>
      </c>
      <c r="T3129" s="4">
        <f t="shared" si="293"/>
        <v>42064.606817129628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9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4">
        <f t="shared" si="292"/>
        <v>42780.575706018513</v>
      </c>
      <c r="T3130" s="4">
        <f t="shared" si="293"/>
        <v>42810.534039351856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9">
        <f t="shared" si="289"/>
        <v>10</v>
      </c>
      <c r="Q3131" t="str">
        <f t="shared" si="290"/>
        <v>theater</v>
      </c>
      <c r="R3131" t="str">
        <f t="shared" si="291"/>
        <v>plays</v>
      </c>
      <c r="S3131" s="4">
        <f t="shared" si="292"/>
        <v>42803.592812499999</v>
      </c>
      <c r="T3131" s="4">
        <f t="shared" si="293"/>
        <v>42843.551145833335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9">
        <f t="shared" si="289"/>
        <v>93.75</v>
      </c>
      <c r="Q3132" t="str">
        <f t="shared" si="290"/>
        <v>theater</v>
      </c>
      <c r="R3132" t="str">
        <f t="shared" si="291"/>
        <v>plays</v>
      </c>
      <c r="S3132" s="4">
        <f t="shared" si="292"/>
        <v>42808.390231481477</v>
      </c>
      <c r="T3132" s="4">
        <f t="shared" si="293"/>
        <v>42838.957638888889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9">
        <f t="shared" si="289"/>
        <v>53.75</v>
      </c>
      <c r="Q3133" t="str">
        <f t="shared" si="290"/>
        <v>theater</v>
      </c>
      <c r="R3133" t="str">
        <f t="shared" si="291"/>
        <v>plays</v>
      </c>
      <c r="S3133" s="4">
        <f t="shared" si="292"/>
        <v>42803.329224537039</v>
      </c>
      <c r="T3133" s="4">
        <f t="shared" si="293"/>
        <v>42833.287557870368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9">
        <f t="shared" si="289"/>
        <v>10</v>
      </c>
      <c r="Q3134" t="str">
        <f t="shared" si="290"/>
        <v>theater</v>
      </c>
      <c r="R3134" t="str">
        <f t="shared" si="291"/>
        <v>plays</v>
      </c>
      <c r="S3134" s="4">
        <f t="shared" si="292"/>
        <v>42786.100231481483</v>
      </c>
      <c r="T3134" s="4">
        <f t="shared" si="293"/>
        <v>42846.058564814812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9">
        <f t="shared" si="289"/>
        <v>33.75</v>
      </c>
      <c r="Q3135" t="str">
        <f t="shared" si="290"/>
        <v>theater</v>
      </c>
      <c r="R3135" t="str">
        <f t="shared" si="291"/>
        <v>plays</v>
      </c>
      <c r="S3135" s="4">
        <f t="shared" si="292"/>
        <v>42788.315208333333</v>
      </c>
      <c r="T3135" s="4">
        <f t="shared" si="293"/>
        <v>42818.273541666669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9">
        <f t="shared" si="289"/>
        <v>18.75</v>
      </c>
      <c r="Q3136" t="str">
        <f t="shared" si="290"/>
        <v>theater</v>
      </c>
      <c r="R3136" t="str">
        <f t="shared" si="291"/>
        <v>plays</v>
      </c>
      <c r="S3136" s="4">
        <f t="shared" si="292"/>
        <v>42800.470127314809</v>
      </c>
      <c r="T3136" s="4">
        <f t="shared" si="293"/>
        <v>42821.428460648152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9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4">
        <f t="shared" si="292"/>
        <v>42806.901863425926</v>
      </c>
      <c r="T3137" s="4">
        <f t="shared" si="293"/>
        <v>42828.901863425926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9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4">
        <f t="shared" si="292"/>
        <v>42789.212430555555</v>
      </c>
      <c r="T3138" s="4">
        <f t="shared" si="293"/>
        <v>42825.707638888889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9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4">
        <f t="shared" ref="S3139:S3202" si="298">(J3139/86400)+25569+(-6/24)</f>
        <v>42807.635057870371</v>
      </c>
      <c r="T3139" s="4">
        <f t="shared" ref="T3139:T3202" si="299">(I3139/86400)+25569+(-6/24)</f>
        <v>42858.55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9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4">
        <f t="shared" si="298"/>
        <v>42809.395914351851</v>
      </c>
      <c r="T3140" s="4">
        <f t="shared" si="299"/>
        <v>42828.395914351851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9">
        <f t="shared" si="295"/>
        <v>450</v>
      </c>
      <c r="Q3141" t="str">
        <f t="shared" si="296"/>
        <v>theater</v>
      </c>
      <c r="R3141" t="str">
        <f t="shared" si="297"/>
        <v>plays</v>
      </c>
      <c r="S3141" s="4">
        <f t="shared" si="298"/>
        <v>42785.020370370374</v>
      </c>
      <c r="T3141" s="4">
        <f t="shared" si="299"/>
        <v>42818.939583333333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9">
        <f t="shared" si="295"/>
        <v>24</v>
      </c>
      <c r="Q3142" t="str">
        <f t="shared" si="296"/>
        <v>theater</v>
      </c>
      <c r="R3142" t="str">
        <f t="shared" si="297"/>
        <v>plays</v>
      </c>
      <c r="S3142" s="4">
        <f t="shared" si="298"/>
        <v>42802.468784722223</v>
      </c>
      <c r="T3142" s="4">
        <f t="shared" si="299"/>
        <v>42832.427118055552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9">
        <f t="shared" si="295"/>
        <v>32.25</v>
      </c>
      <c r="Q3143" t="str">
        <f t="shared" si="296"/>
        <v>theater</v>
      </c>
      <c r="R3143" t="str">
        <f t="shared" si="297"/>
        <v>plays</v>
      </c>
      <c r="S3143" s="4">
        <f t="shared" si="298"/>
        <v>42800.503333333334</v>
      </c>
      <c r="T3143" s="4">
        <f t="shared" si="299"/>
        <v>42841.583333333328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9">
        <f t="shared" si="295"/>
        <v>15</v>
      </c>
      <c r="Q3144" t="str">
        <f t="shared" si="296"/>
        <v>theater</v>
      </c>
      <c r="R3144" t="str">
        <f t="shared" si="297"/>
        <v>plays</v>
      </c>
      <c r="S3144" s="4">
        <f t="shared" si="298"/>
        <v>42783.263182870374</v>
      </c>
      <c r="T3144" s="4">
        <f t="shared" si="299"/>
        <v>42813.221516203703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9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4">
        <f t="shared" si="298"/>
        <v>42808.108287037037</v>
      </c>
      <c r="T3145" s="4">
        <f t="shared" si="299"/>
        <v>42834.108287037037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9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4">
        <f t="shared" si="298"/>
        <v>42796.288275462968</v>
      </c>
      <c r="T3146" s="4">
        <f t="shared" si="299"/>
        <v>42813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9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4">
        <f t="shared" si="298"/>
        <v>42761.790902777779</v>
      </c>
      <c r="T3147" s="4">
        <f t="shared" si="299"/>
        <v>42821.749236111107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9">
        <f t="shared" si="295"/>
        <v>437.5</v>
      </c>
      <c r="Q3148" t="str">
        <f t="shared" si="296"/>
        <v>theater</v>
      </c>
      <c r="R3148" t="str">
        <f t="shared" si="297"/>
        <v>plays</v>
      </c>
      <c r="S3148" s="4">
        <f t="shared" si="298"/>
        <v>42796.432476851856</v>
      </c>
      <c r="T3148" s="4">
        <f t="shared" si="299"/>
        <v>42841.390810185185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4">
        <f t="shared" si="298"/>
        <v>41909.71938657407</v>
      </c>
      <c r="T3149" s="4">
        <f t="shared" si="299"/>
        <v>41949.761053240742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9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4">
        <f t="shared" si="298"/>
        <v>41891.415324074071</v>
      </c>
      <c r="T3150" s="4">
        <f t="shared" si="299"/>
        <v>41912.916666666664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9">
        <f t="shared" si="295"/>
        <v>52</v>
      </c>
      <c r="Q3151" t="str">
        <f t="shared" si="296"/>
        <v>theater</v>
      </c>
      <c r="R3151" t="str">
        <f t="shared" si="297"/>
        <v>plays</v>
      </c>
      <c r="S3151" s="4">
        <f t="shared" si="298"/>
        <v>41225.767361111109</v>
      </c>
      <c r="T3151" s="4">
        <f t="shared" si="299"/>
        <v>41249.833333333336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9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4">
        <f t="shared" si="298"/>
        <v>40478.013923611114</v>
      </c>
      <c r="T3152" s="4">
        <f t="shared" si="299"/>
        <v>40567.916666666664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9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4">
        <f t="shared" si="298"/>
        <v>41862.58997685185</v>
      </c>
      <c r="T3153" s="4">
        <f t="shared" si="299"/>
        <v>41892.58997685185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9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4">
        <f t="shared" si="298"/>
        <v>41550.617673611108</v>
      </c>
      <c r="T3154" s="4">
        <f t="shared" si="299"/>
        <v>41580.617673611108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9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4">
        <f t="shared" si="298"/>
        <v>40632.904363425929</v>
      </c>
      <c r="T3155" s="4">
        <f t="shared" si="299"/>
        <v>40663.957638888889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9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4">
        <f t="shared" si="298"/>
        <v>40970.625671296293</v>
      </c>
      <c r="T3156" s="4">
        <f t="shared" si="299"/>
        <v>41000.584004629629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9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4">
        <f t="shared" si="298"/>
        <v>41233.249131944445</v>
      </c>
      <c r="T3157" s="4">
        <f t="shared" si="299"/>
        <v>41263.249131944445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9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4">
        <f t="shared" si="298"/>
        <v>41026.703055555554</v>
      </c>
      <c r="T3158" s="4">
        <f t="shared" si="299"/>
        <v>41061.703055555554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4">
        <f t="shared" si="298"/>
        <v>41829.538252314815</v>
      </c>
      <c r="T3159" s="4">
        <f t="shared" si="299"/>
        <v>41838.958333333336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9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4">
        <f t="shared" si="298"/>
        <v>41447.589722222227</v>
      </c>
      <c r="T3160" s="4">
        <f t="shared" si="299"/>
        <v>41477.589722222227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9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4">
        <f t="shared" si="298"/>
        <v>40883.816678240742</v>
      </c>
      <c r="T3161" s="4">
        <f t="shared" si="299"/>
        <v>40926.708333333336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9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4">
        <f t="shared" si="298"/>
        <v>41841.01489583333</v>
      </c>
      <c r="T3162" s="4">
        <f t="shared" si="299"/>
        <v>41863.957638888889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9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4">
        <f t="shared" si="298"/>
        <v>41897.286134259259</v>
      </c>
      <c r="T3163" s="4">
        <f t="shared" si="299"/>
        <v>41927.286134259259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9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4">
        <f t="shared" si="298"/>
        <v>41799.435902777775</v>
      </c>
      <c r="T3164" s="4">
        <f t="shared" si="299"/>
        <v>41826.833333333336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9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4">
        <f t="shared" si="298"/>
        <v>41775.503761574073</v>
      </c>
      <c r="T3165" s="4">
        <f t="shared" si="299"/>
        <v>41805.503761574073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9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4">
        <f t="shared" si="298"/>
        <v>41766.555729166663</v>
      </c>
      <c r="T3166" s="4">
        <f t="shared" si="299"/>
        <v>41799.555729166663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9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4">
        <f t="shared" si="298"/>
        <v>40643.909259259257</v>
      </c>
      <c r="T3167" s="4">
        <f t="shared" si="299"/>
        <v>40665.915972222225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9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4">
        <f t="shared" si="298"/>
        <v>41940.44158564815</v>
      </c>
      <c r="T3168" s="4">
        <f t="shared" si="299"/>
        <v>41969.082638888889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4">
        <f t="shared" si="298"/>
        <v>41838.925706018519</v>
      </c>
      <c r="T3169" s="4">
        <f t="shared" si="299"/>
        <v>41852.925706018519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9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4">
        <f t="shared" si="298"/>
        <v>41771.855937500004</v>
      </c>
      <c r="T3170" s="4">
        <f t="shared" si="299"/>
        <v>41803.666666666664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9">
        <f t="shared" si="295"/>
        <v>100.5</v>
      </c>
      <c r="Q3171" t="str">
        <f t="shared" si="296"/>
        <v>theater</v>
      </c>
      <c r="R3171" t="str">
        <f t="shared" si="297"/>
        <v>plays</v>
      </c>
      <c r="S3171" s="4">
        <f t="shared" si="298"/>
        <v>41591.487974537034</v>
      </c>
      <c r="T3171" s="4">
        <f t="shared" si="299"/>
        <v>41620.957638888889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9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4">
        <f t="shared" si="298"/>
        <v>41788.830370370371</v>
      </c>
      <c r="T3172" s="4">
        <f t="shared" si="299"/>
        <v>41821.916666666664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9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4">
        <f t="shared" si="298"/>
        <v>42466.358310185184</v>
      </c>
      <c r="T3173" s="4">
        <f t="shared" si="299"/>
        <v>42496.358310185184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9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4">
        <f t="shared" si="298"/>
        <v>40923.479953703703</v>
      </c>
      <c r="T3174" s="4">
        <f t="shared" si="299"/>
        <v>40953.479953703703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9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4">
        <f t="shared" si="298"/>
        <v>41878.628379629634</v>
      </c>
      <c r="T3175" s="4">
        <f t="shared" si="299"/>
        <v>41908.628379629634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9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4">
        <f t="shared" si="298"/>
        <v>41862.614675925928</v>
      </c>
      <c r="T3176" s="4">
        <f t="shared" si="299"/>
        <v>41876.614675925928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9">
        <f t="shared" si="295"/>
        <v>91.3</v>
      </c>
      <c r="Q3177" t="str">
        <f t="shared" si="296"/>
        <v>theater</v>
      </c>
      <c r="R3177" t="str">
        <f t="shared" si="297"/>
        <v>plays</v>
      </c>
      <c r="S3177" s="4">
        <f t="shared" si="298"/>
        <v>40531.636886574073</v>
      </c>
      <c r="T3177" s="4">
        <f t="shared" si="299"/>
        <v>40591.636886574073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9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4">
        <f t="shared" si="298"/>
        <v>41477.680914351848</v>
      </c>
      <c r="T3178" s="4">
        <f t="shared" si="299"/>
        <v>41504.375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4">
        <f t="shared" si="298"/>
        <v>41781.416770833333</v>
      </c>
      <c r="T3179" s="4">
        <f t="shared" si="299"/>
        <v>41811.416770833333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9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4">
        <f t="shared" si="298"/>
        <v>41806.355034722219</v>
      </c>
      <c r="T3180" s="4">
        <f t="shared" si="299"/>
        <v>41836.355034722219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9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4">
        <f t="shared" si="298"/>
        <v>41375.452210648145</v>
      </c>
      <c r="T3181" s="4">
        <f t="shared" si="299"/>
        <v>41400.452210648145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9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4">
        <f t="shared" si="298"/>
        <v>41780.162604166668</v>
      </c>
      <c r="T3182" s="4">
        <f t="shared" si="299"/>
        <v>41810.162604166668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9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4">
        <f t="shared" si="298"/>
        <v>41779.060034722221</v>
      </c>
      <c r="T3183" s="4">
        <f t="shared" si="299"/>
        <v>41805.416666666664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9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4">
        <f t="shared" si="298"/>
        <v>40883.699317129627</v>
      </c>
      <c r="T3184" s="4">
        <f t="shared" si="299"/>
        <v>40939.458333333336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9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4">
        <f t="shared" si="298"/>
        <v>41491.54478009259</v>
      </c>
      <c r="T3185" s="4">
        <f t="shared" si="299"/>
        <v>41509.54478009259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9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4">
        <f t="shared" si="298"/>
        <v>41791.743414351848</v>
      </c>
      <c r="T3186" s="4">
        <f t="shared" si="299"/>
        <v>41821.743414351848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9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4">
        <f t="shared" si="298"/>
        <v>41829.727326388893</v>
      </c>
      <c r="T3187" s="4">
        <f t="shared" si="299"/>
        <v>41836.727326388893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9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4">
        <f t="shared" si="298"/>
        <v>41868.674050925925</v>
      </c>
      <c r="T3188" s="4">
        <f t="shared" si="299"/>
        <v>41898.625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4">
        <f t="shared" si="298"/>
        <v>41835.416354166664</v>
      </c>
      <c r="T3189" s="4">
        <f t="shared" si="299"/>
        <v>41855.416354166664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9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4">
        <f t="shared" si="298"/>
        <v>42144.165532407409</v>
      </c>
      <c r="T3190" s="4">
        <f t="shared" si="299"/>
        <v>42165.165532407409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9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4">
        <f t="shared" si="298"/>
        <v>42118.096435185187</v>
      </c>
      <c r="T3191" s="4">
        <f t="shared" si="299"/>
        <v>42148.096435185187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9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4">
        <f t="shared" si="298"/>
        <v>42682.901331018518</v>
      </c>
      <c r="T3192" s="4">
        <f t="shared" si="299"/>
        <v>42712.942997685182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9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4">
        <f t="shared" si="298"/>
        <v>42538.505428240736</v>
      </c>
      <c r="T3193" s="4">
        <f t="shared" si="299"/>
        <v>42598.505428240736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9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4">
        <f t="shared" si="298"/>
        <v>42018.69049768518</v>
      </c>
      <c r="T3194" s="4">
        <f t="shared" si="299"/>
        <v>42063.666666666672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9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4">
        <f t="shared" si="298"/>
        <v>42010.718240740738</v>
      </c>
      <c r="T3195" s="4">
        <f t="shared" si="299"/>
        <v>42055.718240740738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9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4">
        <f t="shared" si="298"/>
        <v>42181.812476851846</v>
      </c>
      <c r="T3196" s="4">
        <f t="shared" si="299"/>
        <v>42211.812476851846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9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4">
        <f t="shared" si="298"/>
        <v>42017.344236111108</v>
      </c>
      <c r="T3197" s="4">
        <f t="shared" si="299"/>
        <v>42047.344236111108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9">
        <f t="shared" si="295"/>
        <v>300</v>
      </c>
      <c r="Q3198" t="str">
        <f t="shared" si="296"/>
        <v>theater</v>
      </c>
      <c r="R3198" t="str">
        <f t="shared" si="297"/>
        <v>musical</v>
      </c>
      <c r="S3198" s="4">
        <f t="shared" si="298"/>
        <v>42157.348090277781</v>
      </c>
      <c r="T3198" s="4">
        <f t="shared" si="299"/>
        <v>42217.333333333328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4">
        <f t="shared" si="298"/>
        <v>42009.243263888886</v>
      </c>
      <c r="T3199" s="4">
        <f t="shared" si="299"/>
        <v>42039.243263888886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9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4">
        <f t="shared" si="298"/>
        <v>42013.174502314811</v>
      </c>
      <c r="T3200" s="4">
        <f t="shared" si="299"/>
        <v>42051.174502314811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9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4">
        <f t="shared" si="298"/>
        <v>41858.511782407411</v>
      </c>
      <c r="T3201" s="4">
        <f t="shared" si="299"/>
        <v>41888.625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9">
        <f t="shared" si="295"/>
        <v>1</v>
      </c>
      <c r="Q3202" t="str">
        <f t="shared" si="296"/>
        <v>theater</v>
      </c>
      <c r="R3202" t="str">
        <f t="shared" si="297"/>
        <v>musical</v>
      </c>
      <c r="S3202" s="4">
        <f t="shared" si="298"/>
        <v>42460.070613425924</v>
      </c>
      <c r="T3202" s="4">
        <f t="shared" si="299"/>
        <v>42489.981944444444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9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4">
        <f t="shared" ref="S3203:S3266" si="304">(J3203/86400)+25569+(-6/24)</f>
        <v>41861.517094907409</v>
      </c>
      <c r="T3203" s="4">
        <f t="shared" ref="T3203:T3266" si="305">(I3203/86400)+25569+(-6/24)</f>
        <v>41882.517094907409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9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4">
        <f t="shared" si="304"/>
        <v>42293.603541666671</v>
      </c>
      <c r="T3204" s="4">
        <f t="shared" si="305"/>
        <v>42351.999305555553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9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4">
        <f t="shared" si="304"/>
        <v>42242.738680555558</v>
      </c>
      <c r="T3205" s="4">
        <f t="shared" si="305"/>
        <v>42272.738680555558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9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4">
        <f t="shared" si="304"/>
        <v>42172.436099537037</v>
      </c>
      <c r="T3206" s="4">
        <f t="shared" si="305"/>
        <v>42202.426388888889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9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4">
        <f t="shared" si="304"/>
        <v>42095.124675925923</v>
      </c>
      <c r="T3207" s="4">
        <f t="shared" si="305"/>
        <v>42125.124675925923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9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4">
        <f t="shared" si="304"/>
        <v>42236.026053240741</v>
      </c>
      <c r="T3208" s="4">
        <f t="shared" si="305"/>
        <v>42266.026053240741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4">
        <f t="shared" si="304"/>
        <v>42057.027858796297</v>
      </c>
      <c r="T3209" s="4">
        <f t="shared" si="305"/>
        <v>42116.986192129625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9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4">
        <f t="shared" si="304"/>
        <v>41827.355057870373</v>
      </c>
      <c r="T3210" s="4">
        <f t="shared" si="305"/>
        <v>41848.355057870373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9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4">
        <f t="shared" si="304"/>
        <v>41778.387245370366</v>
      </c>
      <c r="T3211" s="4">
        <f t="shared" si="305"/>
        <v>41810.708333333336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9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4">
        <f t="shared" si="304"/>
        <v>41013.686562499999</v>
      </c>
      <c r="T3212" s="4">
        <f t="shared" si="305"/>
        <v>41060.915972222225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9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4">
        <f t="shared" si="304"/>
        <v>41834.33657407407</v>
      </c>
      <c r="T3213" s="4">
        <f t="shared" si="305"/>
        <v>41865.833333333336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9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4">
        <f t="shared" si="304"/>
        <v>41829.545729166668</v>
      </c>
      <c r="T3214" s="4">
        <f t="shared" si="305"/>
        <v>41859.545729166668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9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4">
        <f t="shared" si="304"/>
        <v>42171.513414351852</v>
      </c>
      <c r="T3215" s="4">
        <f t="shared" si="305"/>
        <v>42211.513414351852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9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4">
        <f t="shared" si="304"/>
        <v>42337.542511574073</v>
      </c>
      <c r="T3216" s="4">
        <f t="shared" si="305"/>
        <v>42374.746527777781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9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4">
        <f t="shared" si="304"/>
        <v>42219.415173611109</v>
      </c>
      <c r="T3217" s="4">
        <f t="shared" si="305"/>
        <v>42256.915972222225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9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4">
        <f t="shared" si="304"/>
        <v>42165.212627314817</v>
      </c>
      <c r="T3218" s="4">
        <f t="shared" si="305"/>
        <v>42196.354166666672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4">
        <f t="shared" si="304"/>
        <v>42648.296111111107</v>
      </c>
      <c r="T3219" s="4">
        <f t="shared" si="305"/>
        <v>42678.296111111107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9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4">
        <f t="shared" si="304"/>
        <v>41970.752152777779</v>
      </c>
      <c r="T3220" s="4">
        <f t="shared" si="305"/>
        <v>42003.75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9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4">
        <f t="shared" si="304"/>
        <v>42050.733182870375</v>
      </c>
      <c r="T3221" s="4">
        <f t="shared" si="305"/>
        <v>42085.691516203704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9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4">
        <f t="shared" si="304"/>
        <v>42772.583379629628</v>
      </c>
      <c r="T3222" s="4">
        <f t="shared" si="305"/>
        <v>42806.625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9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4">
        <f t="shared" si="304"/>
        <v>42155.446793981479</v>
      </c>
      <c r="T3223" s="4">
        <f t="shared" si="305"/>
        <v>42190.446793981479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9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4">
        <f t="shared" si="304"/>
        <v>42270.332141203704</v>
      </c>
      <c r="T3224" s="4">
        <f t="shared" si="305"/>
        <v>42301.645138888889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9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4">
        <f t="shared" si="304"/>
        <v>42206.585370370369</v>
      </c>
      <c r="T3225" s="4">
        <f t="shared" si="305"/>
        <v>42236.585370370369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9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4">
        <f t="shared" si="304"/>
        <v>42697.600844907407</v>
      </c>
      <c r="T3226" s="4">
        <f t="shared" si="305"/>
        <v>42744.958333333328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9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4">
        <f t="shared" si="304"/>
        <v>42503.309467592597</v>
      </c>
      <c r="T3227" s="4">
        <f t="shared" si="305"/>
        <v>42524.625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9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4">
        <f t="shared" si="304"/>
        <v>42277.333472222221</v>
      </c>
      <c r="T3228" s="4">
        <f t="shared" si="305"/>
        <v>42307.333472222221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9">
        <f t="shared" si="301"/>
        <v>50</v>
      </c>
      <c r="Q3229" t="str">
        <f t="shared" si="302"/>
        <v>theater</v>
      </c>
      <c r="R3229" t="str">
        <f t="shared" si="303"/>
        <v>plays</v>
      </c>
      <c r="S3229" s="4">
        <f t="shared" si="304"/>
        <v>42722.632361111115</v>
      </c>
      <c r="T3229" s="4">
        <f t="shared" si="305"/>
        <v>42752.632361111115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9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4">
        <f t="shared" si="304"/>
        <v>42323.45930555556</v>
      </c>
      <c r="T3230" s="4">
        <f t="shared" si="305"/>
        <v>42354.957638888889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9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4">
        <f t="shared" si="304"/>
        <v>41933.041643518518</v>
      </c>
      <c r="T3231" s="4">
        <f t="shared" si="305"/>
        <v>41963.083310185189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9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4">
        <f t="shared" si="304"/>
        <v>41897.918124999997</v>
      </c>
      <c r="T3232" s="4">
        <f t="shared" si="305"/>
        <v>41912.915972222225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9">
        <f t="shared" si="301"/>
        <v>57.5</v>
      </c>
      <c r="Q3233" t="str">
        <f t="shared" si="302"/>
        <v>theater</v>
      </c>
      <c r="R3233" t="str">
        <f t="shared" si="303"/>
        <v>plays</v>
      </c>
      <c r="S3233" s="4">
        <f t="shared" si="304"/>
        <v>42446.693831018521</v>
      </c>
      <c r="T3233" s="4">
        <f t="shared" si="305"/>
        <v>42476.693831018521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9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4">
        <f t="shared" si="304"/>
        <v>42463.56385416667</v>
      </c>
      <c r="T3234" s="4">
        <f t="shared" si="305"/>
        <v>42493.915972222225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9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4">
        <f t="shared" si="304"/>
        <v>42766.555034722223</v>
      </c>
      <c r="T3235" s="4">
        <f t="shared" si="305"/>
        <v>42796.555034722223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9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4">
        <f t="shared" si="304"/>
        <v>42734.539444444439</v>
      </c>
      <c r="T3236" s="4">
        <f t="shared" si="305"/>
        <v>42767.729861111111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9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4">
        <f t="shared" si="304"/>
        <v>42522.097812499997</v>
      </c>
      <c r="T3237" s="4">
        <f t="shared" si="305"/>
        <v>42552.097812499997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9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4">
        <f t="shared" si="304"/>
        <v>42702.667048611111</v>
      </c>
      <c r="T3238" s="4">
        <f t="shared" si="305"/>
        <v>42732.667048611111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4">
        <f t="shared" si="304"/>
        <v>42252.224351851852</v>
      </c>
      <c r="T3239" s="4">
        <f t="shared" si="305"/>
        <v>42275.915972222225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9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4">
        <f t="shared" si="304"/>
        <v>42156.260393518518</v>
      </c>
      <c r="T3240" s="4">
        <f t="shared" si="305"/>
        <v>42186.260393518518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9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4">
        <f t="shared" si="304"/>
        <v>42277.839039351849</v>
      </c>
      <c r="T3241" s="4">
        <f t="shared" si="305"/>
        <v>42302.749305555553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9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4">
        <f t="shared" si="304"/>
        <v>42754.443842592591</v>
      </c>
      <c r="T3242" s="4">
        <f t="shared" si="305"/>
        <v>42782.708333333328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9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4">
        <f t="shared" si="304"/>
        <v>41893.074884259258</v>
      </c>
      <c r="T3243" s="4">
        <f t="shared" si="305"/>
        <v>41926.040972222225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9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4">
        <f t="shared" si="304"/>
        <v>41871.505694444444</v>
      </c>
      <c r="T3244" s="4">
        <f t="shared" si="305"/>
        <v>41901.505694444444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9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4">
        <f t="shared" si="304"/>
        <v>42261.846782407403</v>
      </c>
      <c r="T3245" s="4">
        <f t="shared" si="305"/>
        <v>42285.75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9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4">
        <f t="shared" si="304"/>
        <v>42675.444236111114</v>
      </c>
      <c r="T3246" s="4">
        <f t="shared" si="305"/>
        <v>42705.485902777778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9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4">
        <f t="shared" si="304"/>
        <v>42135.35020833333</v>
      </c>
      <c r="T3247" s="4">
        <f t="shared" si="305"/>
        <v>42166.833333333328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9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4">
        <f t="shared" si="304"/>
        <v>42230.222222222219</v>
      </c>
      <c r="T3248" s="4">
        <f t="shared" si="305"/>
        <v>42258.915972222225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4">
        <f t="shared" si="304"/>
        <v>42167.184166666666</v>
      </c>
      <c r="T3249" s="4">
        <f t="shared" si="305"/>
        <v>42197.184166666666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9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4">
        <f t="shared" si="304"/>
        <v>42068.638391203705</v>
      </c>
      <c r="T3250" s="4">
        <f t="shared" si="305"/>
        <v>42098.596724537041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9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4">
        <f t="shared" si="304"/>
        <v>42145.496689814812</v>
      </c>
      <c r="T3251" s="4">
        <f t="shared" si="305"/>
        <v>42175.496689814812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9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4">
        <f t="shared" si="304"/>
        <v>41918.492175925923</v>
      </c>
      <c r="T3252" s="4">
        <f t="shared" si="305"/>
        <v>41948.533842592595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9">
        <f t="shared" si="301"/>
        <v>83.05</v>
      </c>
      <c r="Q3253" t="str">
        <f t="shared" si="302"/>
        <v>theater</v>
      </c>
      <c r="R3253" t="str">
        <f t="shared" si="303"/>
        <v>plays</v>
      </c>
      <c r="S3253" s="4">
        <f t="shared" si="304"/>
        <v>42146.481087962966</v>
      </c>
      <c r="T3253" s="4">
        <f t="shared" si="305"/>
        <v>42176.481087962966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9">
        <f t="shared" si="301"/>
        <v>57.52</v>
      </c>
      <c r="Q3254" t="str">
        <f t="shared" si="302"/>
        <v>theater</v>
      </c>
      <c r="R3254" t="str">
        <f t="shared" si="303"/>
        <v>plays</v>
      </c>
      <c r="S3254" s="4">
        <f t="shared" si="304"/>
        <v>42590.222685185188</v>
      </c>
      <c r="T3254" s="4">
        <f t="shared" si="305"/>
        <v>42620.222685185188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9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4">
        <f t="shared" si="304"/>
        <v>42602.326712962968</v>
      </c>
      <c r="T3255" s="4">
        <f t="shared" si="305"/>
        <v>42620.90625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9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4">
        <f t="shared" si="304"/>
        <v>42058.835752314815</v>
      </c>
      <c r="T3256" s="4">
        <f t="shared" si="305"/>
        <v>42088.794085648144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9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4">
        <f t="shared" si="304"/>
        <v>41889.518229166664</v>
      </c>
      <c r="T3257" s="4">
        <f t="shared" si="305"/>
        <v>41919.518229166664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9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4">
        <f t="shared" si="304"/>
        <v>42144.323807870373</v>
      </c>
      <c r="T3258" s="4">
        <f t="shared" si="305"/>
        <v>42165.915972222225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4">
        <f t="shared" si="304"/>
        <v>42758.309629629628</v>
      </c>
      <c r="T3259" s="4">
        <f t="shared" si="305"/>
        <v>42788.309629629628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9">
        <f t="shared" si="301"/>
        <v>98.2</v>
      </c>
      <c r="Q3260" t="str">
        <f t="shared" si="302"/>
        <v>theater</v>
      </c>
      <c r="R3260" t="str">
        <f t="shared" si="303"/>
        <v>plays</v>
      </c>
      <c r="S3260" s="4">
        <f t="shared" si="304"/>
        <v>41982.637280092589</v>
      </c>
      <c r="T3260" s="4">
        <f t="shared" si="305"/>
        <v>42012.637280092589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9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4">
        <f t="shared" si="304"/>
        <v>42614.510937500003</v>
      </c>
      <c r="T3261" s="4">
        <f t="shared" si="305"/>
        <v>42643.915972222225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9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4">
        <f t="shared" si="304"/>
        <v>42303.422662037032</v>
      </c>
      <c r="T3262" s="4">
        <f t="shared" si="305"/>
        <v>42338.464328703703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9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4">
        <f t="shared" si="304"/>
        <v>42171.475416666668</v>
      </c>
      <c r="T3263" s="4">
        <f t="shared" si="305"/>
        <v>42201.475416666668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9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4">
        <f t="shared" si="304"/>
        <v>41964.065532407403</v>
      </c>
      <c r="T3264" s="4">
        <f t="shared" si="305"/>
        <v>41994.916666666672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9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4">
        <f t="shared" si="304"/>
        <v>42284.266064814816</v>
      </c>
      <c r="T3265" s="4">
        <f t="shared" si="305"/>
        <v>42307.625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9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4">
        <f t="shared" si="304"/>
        <v>42016.550208333334</v>
      </c>
      <c r="T3266" s="4">
        <f t="shared" si="305"/>
        <v>42032.666666666672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9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4">
        <f t="shared" ref="S3267:S3330" si="310">(J3267/86400)+25569+(-6/24)</f>
        <v>42311.461979166663</v>
      </c>
      <c r="T3267" s="4">
        <f t="shared" ref="T3267:T3330" si="311">(I3267/86400)+25569+(-6/24)</f>
        <v>42341.458333333328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9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4">
        <f t="shared" si="310"/>
        <v>42136.286134259259</v>
      </c>
      <c r="T3268" s="4">
        <f t="shared" si="311"/>
        <v>42167.625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4">
        <f t="shared" si="310"/>
        <v>42172.507638888885</v>
      </c>
      <c r="T3269" s="4">
        <f t="shared" si="311"/>
        <v>42202.507638888885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9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4">
        <f t="shared" si="310"/>
        <v>42590.65425925926</v>
      </c>
      <c r="T3270" s="4">
        <f t="shared" si="311"/>
        <v>42606.65425925926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9">
        <f t="shared" si="307"/>
        <v>116</v>
      </c>
      <c r="Q3271" t="str">
        <f t="shared" si="308"/>
        <v>theater</v>
      </c>
      <c r="R3271" t="str">
        <f t="shared" si="309"/>
        <v>plays</v>
      </c>
      <c r="S3271" s="4">
        <f t="shared" si="310"/>
        <v>42137.145798611113</v>
      </c>
      <c r="T3271" s="4">
        <f t="shared" si="311"/>
        <v>42171.208333333328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9">
        <f t="shared" si="307"/>
        <v>61</v>
      </c>
      <c r="Q3272" t="str">
        <f t="shared" si="308"/>
        <v>theater</v>
      </c>
      <c r="R3272" t="str">
        <f t="shared" si="309"/>
        <v>plays</v>
      </c>
      <c r="S3272" s="4">
        <f t="shared" si="310"/>
        <v>42167.283159722225</v>
      </c>
      <c r="T3272" s="4">
        <f t="shared" si="311"/>
        <v>42197.283159722225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9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4">
        <f t="shared" si="310"/>
        <v>41915.187210648146</v>
      </c>
      <c r="T3273" s="4">
        <f t="shared" si="311"/>
        <v>41945.228877314818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9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4">
        <f t="shared" si="310"/>
        <v>42284.250104166669</v>
      </c>
      <c r="T3274" s="4">
        <f t="shared" si="311"/>
        <v>42314.291770833333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9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4">
        <f t="shared" si="310"/>
        <v>42611.551412037035</v>
      </c>
      <c r="T3275" s="4">
        <f t="shared" si="311"/>
        <v>42627.541666666672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9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4">
        <f t="shared" si="310"/>
        <v>42400.454537037032</v>
      </c>
      <c r="T3276" s="4">
        <f t="shared" si="311"/>
        <v>42444.625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9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4">
        <f t="shared" si="310"/>
        <v>42017.63045138889</v>
      </c>
      <c r="T3277" s="4">
        <f t="shared" si="311"/>
        <v>42043.9375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9">
        <f t="shared" si="307"/>
        <v>52.58</v>
      </c>
      <c r="Q3278" t="str">
        <f t="shared" si="308"/>
        <v>theater</v>
      </c>
      <c r="R3278" t="str">
        <f t="shared" si="309"/>
        <v>plays</v>
      </c>
      <c r="S3278" s="4">
        <f t="shared" si="310"/>
        <v>42426.699988425928</v>
      </c>
      <c r="T3278" s="4">
        <f t="shared" si="311"/>
        <v>42460.915972222225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9">
        <f t="shared" si="307"/>
        <v>54.3</v>
      </c>
      <c r="Q3279" t="str">
        <f t="shared" si="308"/>
        <v>theater</v>
      </c>
      <c r="R3279" t="str">
        <f t="shared" si="309"/>
        <v>plays</v>
      </c>
      <c r="S3279" s="4">
        <f t="shared" si="310"/>
        <v>41931.432939814811</v>
      </c>
      <c r="T3279" s="4">
        <f t="shared" si="311"/>
        <v>41961.474606481483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9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4">
        <f t="shared" si="310"/>
        <v>42124.598414351851</v>
      </c>
      <c r="T3280" s="4">
        <f t="shared" si="311"/>
        <v>42154.598414351851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9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4">
        <f t="shared" si="310"/>
        <v>42430.852534722224</v>
      </c>
      <c r="T3281" s="4">
        <f t="shared" si="311"/>
        <v>42460.81086805556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9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4">
        <f t="shared" si="310"/>
        <v>42121.506921296299</v>
      </c>
      <c r="T3282" s="4">
        <f t="shared" si="311"/>
        <v>42155.958333333328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9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4">
        <f t="shared" si="310"/>
        <v>42218.769733796296</v>
      </c>
      <c r="T3283" s="4">
        <f t="shared" si="311"/>
        <v>42248.769733796296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9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4">
        <f t="shared" si="310"/>
        <v>42444.94430555556</v>
      </c>
      <c r="T3284" s="4">
        <f t="shared" si="311"/>
        <v>42488.94430555556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9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4">
        <f t="shared" si="310"/>
        <v>42379.49418981481</v>
      </c>
      <c r="T3285" s="4">
        <f t="shared" si="311"/>
        <v>42410.625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9">
        <f t="shared" si="307"/>
        <v>203.2</v>
      </c>
      <c r="Q3286" t="str">
        <f t="shared" si="308"/>
        <v>theater</v>
      </c>
      <c r="R3286" t="str">
        <f t="shared" si="309"/>
        <v>plays</v>
      </c>
      <c r="S3286" s="4">
        <f t="shared" si="310"/>
        <v>42380.634872685187</v>
      </c>
      <c r="T3286" s="4">
        <f t="shared" si="311"/>
        <v>42397.999305555553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9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4">
        <f t="shared" si="310"/>
        <v>42762.692430555559</v>
      </c>
      <c r="T3287" s="4">
        <f t="shared" si="311"/>
        <v>42793.958333333328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9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4">
        <f t="shared" si="310"/>
        <v>42567.590069444443</v>
      </c>
      <c r="T3288" s="4">
        <f t="shared" si="311"/>
        <v>42597.590069444443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4">
        <f t="shared" si="310"/>
        <v>42311.500324074077</v>
      </c>
      <c r="T3289" s="4">
        <f t="shared" si="311"/>
        <v>42336.500324074077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9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4">
        <f t="shared" si="310"/>
        <v>42505.524479166663</v>
      </c>
      <c r="T3290" s="4">
        <f t="shared" si="311"/>
        <v>42541.708333333328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9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4">
        <f t="shared" si="310"/>
        <v>42758.118078703701</v>
      </c>
      <c r="T3291" s="4">
        <f t="shared" si="311"/>
        <v>42786.118078703701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9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4">
        <f t="shared" si="310"/>
        <v>42775.26494212963</v>
      </c>
      <c r="T3292" s="4">
        <f t="shared" si="311"/>
        <v>42805.26494212963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9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4">
        <f t="shared" si="310"/>
        <v>42232.452546296292</v>
      </c>
      <c r="T3293" s="4">
        <f t="shared" si="311"/>
        <v>42263.915972222225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9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4">
        <f t="shared" si="310"/>
        <v>42282.520231481481</v>
      </c>
      <c r="T3294" s="4">
        <f t="shared" si="311"/>
        <v>42342.561898148153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9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4">
        <f t="shared" si="310"/>
        <v>42768.175370370373</v>
      </c>
      <c r="T3295" s="4">
        <f t="shared" si="311"/>
        <v>42798.175370370373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9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4">
        <f t="shared" si="310"/>
        <v>42141.291134259256</v>
      </c>
      <c r="T3296" s="4">
        <f t="shared" si="311"/>
        <v>42171.291134259256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9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4">
        <f t="shared" si="310"/>
        <v>42609.192465277782</v>
      </c>
      <c r="T3297" s="4">
        <f t="shared" si="311"/>
        <v>42639.192465277782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9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4">
        <f t="shared" si="310"/>
        <v>42309.506620370375</v>
      </c>
      <c r="T3298" s="4">
        <f t="shared" si="311"/>
        <v>42330.666666666672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4">
        <f t="shared" si="310"/>
        <v>42193.521481481483</v>
      </c>
      <c r="T3299" s="4">
        <f t="shared" si="311"/>
        <v>42212.707638888889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9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4">
        <f t="shared" si="310"/>
        <v>42239.707962962959</v>
      </c>
      <c r="T3300" s="4">
        <f t="shared" si="311"/>
        <v>42259.75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9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4">
        <f t="shared" si="310"/>
        <v>42261.667395833334</v>
      </c>
      <c r="T3301" s="4">
        <f t="shared" si="311"/>
        <v>42291.667395833334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9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4">
        <f t="shared" si="310"/>
        <v>42102.493773148148</v>
      </c>
      <c r="T3302" s="4">
        <f t="shared" si="311"/>
        <v>42123.493773148148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9">
        <f t="shared" si="307"/>
        <v>57.2</v>
      </c>
      <c r="Q3303" t="str">
        <f t="shared" si="308"/>
        <v>theater</v>
      </c>
      <c r="R3303" t="str">
        <f t="shared" si="309"/>
        <v>plays</v>
      </c>
      <c r="S3303" s="4">
        <f t="shared" si="310"/>
        <v>42538.485833333332</v>
      </c>
      <c r="T3303" s="4">
        <f t="shared" si="311"/>
        <v>42583.040972222225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9">
        <f t="shared" si="307"/>
        <v>173.7</v>
      </c>
      <c r="Q3304" t="str">
        <f t="shared" si="308"/>
        <v>theater</v>
      </c>
      <c r="R3304" t="str">
        <f t="shared" si="309"/>
        <v>plays</v>
      </c>
      <c r="S3304" s="4">
        <f t="shared" si="310"/>
        <v>42681.10157407407</v>
      </c>
      <c r="T3304" s="4">
        <f t="shared" si="311"/>
        <v>42711.10157407407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9">
        <f t="shared" si="307"/>
        <v>59.6</v>
      </c>
      <c r="Q3305" t="str">
        <f t="shared" si="308"/>
        <v>theater</v>
      </c>
      <c r="R3305" t="str">
        <f t="shared" si="309"/>
        <v>plays</v>
      </c>
      <c r="S3305" s="4">
        <f t="shared" si="310"/>
        <v>42056.40143518518</v>
      </c>
      <c r="T3305" s="4">
        <f t="shared" si="311"/>
        <v>42091.359768518523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9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4">
        <f t="shared" si="310"/>
        <v>42696.374444444446</v>
      </c>
      <c r="T3306" s="4">
        <f t="shared" si="311"/>
        <v>42726.374444444446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9">
        <f t="shared" si="307"/>
        <v>204.05</v>
      </c>
      <c r="Q3307" t="str">
        <f t="shared" si="308"/>
        <v>theater</v>
      </c>
      <c r="R3307" t="str">
        <f t="shared" si="309"/>
        <v>plays</v>
      </c>
      <c r="S3307" s="4">
        <f t="shared" si="310"/>
        <v>42186.605879629627</v>
      </c>
      <c r="T3307" s="4">
        <f t="shared" si="311"/>
        <v>42216.605879629627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9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4">
        <f t="shared" si="310"/>
        <v>42492.969236111108</v>
      </c>
      <c r="T3308" s="4">
        <f t="shared" si="311"/>
        <v>42530.875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4">
        <f t="shared" si="310"/>
        <v>42474.807164351849</v>
      </c>
      <c r="T3309" s="4">
        <f t="shared" si="311"/>
        <v>42504.807164351849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9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4">
        <f t="shared" si="310"/>
        <v>42452.626909722225</v>
      </c>
      <c r="T3310" s="4">
        <f t="shared" si="311"/>
        <v>42473.626909722225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9">
        <f t="shared" si="307"/>
        <v>18</v>
      </c>
      <c r="Q3311" t="str">
        <f t="shared" si="308"/>
        <v>theater</v>
      </c>
      <c r="R3311" t="str">
        <f t="shared" si="309"/>
        <v>plays</v>
      </c>
      <c r="S3311" s="4">
        <f t="shared" si="310"/>
        <v>42628.400208333333</v>
      </c>
      <c r="T3311" s="4">
        <f t="shared" si="311"/>
        <v>42659.400208333333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9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4">
        <f t="shared" si="310"/>
        <v>42253.678530092591</v>
      </c>
      <c r="T3312" s="4">
        <f t="shared" si="311"/>
        <v>42283.678530092591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9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4">
        <f t="shared" si="310"/>
        <v>42264.04178240741</v>
      </c>
      <c r="T3313" s="4">
        <f t="shared" si="311"/>
        <v>42294.04178240741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9">
        <f t="shared" si="307"/>
        <v>61</v>
      </c>
      <c r="Q3314" t="str">
        <f t="shared" si="308"/>
        <v>theater</v>
      </c>
      <c r="R3314" t="str">
        <f t="shared" si="309"/>
        <v>plays</v>
      </c>
      <c r="S3314" s="4">
        <f t="shared" si="310"/>
        <v>42664.559560185182</v>
      </c>
      <c r="T3314" s="4">
        <f t="shared" si="311"/>
        <v>42685.666666666672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9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4">
        <f t="shared" si="310"/>
        <v>42381.994409722218</v>
      </c>
      <c r="T3315" s="4">
        <f t="shared" si="311"/>
        <v>42395.791666666672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9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4">
        <f t="shared" si="310"/>
        <v>42105.017488425925</v>
      </c>
      <c r="T3316" s="4">
        <f t="shared" si="311"/>
        <v>42132.586805555555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9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4">
        <f t="shared" si="310"/>
        <v>42466.053715277776</v>
      </c>
      <c r="T3317" s="4">
        <f t="shared" si="311"/>
        <v>42496.053715277776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9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4">
        <f t="shared" si="310"/>
        <v>41826.621238425927</v>
      </c>
      <c r="T3318" s="4">
        <f t="shared" si="311"/>
        <v>41859.329166666663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4">
        <f t="shared" si="310"/>
        <v>42498.789629629631</v>
      </c>
      <c r="T3319" s="4">
        <f t="shared" si="311"/>
        <v>42528.789629629631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9">
        <f t="shared" si="307"/>
        <v>78.5</v>
      </c>
      <c r="Q3320" t="str">
        <f t="shared" si="308"/>
        <v>theater</v>
      </c>
      <c r="R3320" t="str">
        <f t="shared" si="309"/>
        <v>plays</v>
      </c>
      <c r="S3320" s="4">
        <f t="shared" si="310"/>
        <v>42431.052002314813</v>
      </c>
      <c r="T3320" s="4">
        <f t="shared" si="311"/>
        <v>42470.854166666672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9">
        <f t="shared" si="307"/>
        <v>33.75</v>
      </c>
      <c r="Q3321" t="str">
        <f t="shared" si="308"/>
        <v>theater</v>
      </c>
      <c r="R3321" t="str">
        <f t="shared" si="309"/>
        <v>plays</v>
      </c>
      <c r="S3321" s="4">
        <f t="shared" si="310"/>
        <v>41990.335486111115</v>
      </c>
      <c r="T3321" s="4">
        <f t="shared" si="311"/>
        <v>42035.335486111115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9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4">
        <f t="shared" si="310"/>
        <v>42512.795798611114</v>
      </c>
      <c r="T3322" s="4">
        <f t="shared" si="311"/>
        <v>42542.795798611114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9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4">
        <f t="shared" si="310"/>
        <v>41913.850289351853</v>
      </c>
      <c r="T3323" s="4">
        <f t="shared" si="311"/>
        <v>41927.915972222225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9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4">
        <f t="shared" si="310"/>
        <v>42520.760370370372</v>
      </c>
      <c r="T3324" s="4">
        <f t="shared" si="311"/>
        <v>42542.913194444445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9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4">
        <f t="shared" si="310"/>
        <v>42608.11583333333</v>
      </c>
      <c r="T3325" s="4">
        <f t="shared" si="311"/>
        <v>42638.11583333333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9">
        <f t="shared" si="307"/>
        <v>152.5</v>
      </c>
      <c r="Q3326" t="str">
        <f t="shared" si="308"/>
        <v>theater</v>
      </c>
      <c r="R3326" t="str">
        <f t="shared" si="309"/>
        <v>plays</v>
      </c>
      <c r="S3326" s="4">
        <f t="shared" si="310"/>
        <v>42512.33321759259</v>
      </c>
      <c r="T3326" s="4">
        <f t="shared" si="311"/>
        <v>42526.33321759259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9">
        <f t="shared" si="307"/>
        <v>30</v>
      </c>
      <c r="Q3327" t="str">
        <f t="shared" si="308"/>
        <v>theater</v>
      </c>
      <c r="R3327" t="str">
        <f t="shared" si="309"/>
        <v>plays</v>
      </c>
      <c r="S3327" s="4">
        <f t="shared" si="310"/>
        <v>42064.535613425927</v>
      </c>
      <c r="T3327" s="4">
        <f t="shared" si="311"/>
        <v>42099.493946759263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9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4">
        <f t="shared" si="310"/>
        <v>42041.464178240742</v>
      </c>
      <c r="T3328" s="4">
        <f t="shared" si="311"/>
        <v>42071.42251157407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4">
        <f t="shared" si="310"/>
        <v>42468.124606481477</v>
      </c>
      <c r="T3329" s="4">
        <f t="shared" si="311"/>
        <v>42498.124606481477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9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4">
        <f t="shared" si="310"/>
        <v>41822.32503472222</v>
      </c>
      <c r="T3330" s="4">
        <f t="shared" si="311"/>
        <v>41824.791666666664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9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4">
        <f t="shared" ref="S3331:S3394" si="316">(J3331/86400)+25569+(-6/24)</f>
        <v>41837.073009259257</v>
      </c>
      <c r="T3331" s="4">
        <f t="shared" ref="T3331:T3394" si="317">(I3331/86400)+25569+(-6/24)</f>
        <v>41847.708333333336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9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4">
        <f t="shared" si="316"/>
        <v>42065.637361111112</v>
      </c>
      <c r="T3332" s="4">
        <f t="shared" si="317"/>
        <v>42095.595694444448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9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4">
        <f t="shared" si="316"/>
        <v>42248.447754629626</v>
      </c>
      <c r="T3333" s="4">
        <f t="shared" si="317"/>
        <v>42283.447754629626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9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4">
        <f t="shared" si="316"/>
        <v>41809.610300925924</v>
      </c>
      <c r="T3334" s="4">
        <f t="shared" si="317"/>
        <v>41839.610300925924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9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4">
        <f t="shared" si="316"/>
        <v>42148.426851851851</v>
      </c>
      <c r="T3335" s="4">
        <f t="shared" si="317"/>
        <v>42170.426851851851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9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4">
        <f t="shared" si="316"/>
        <v>42185.271087962959</v>
      </c>
      <c r="T3336" s="4">
        <f t="shared" si="317"/>
        <v>42215.271087962959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9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4">
        <f t="shared" si="316"/>
        <v>41827.424143518518</v>
      </c>
      <c r="T3337" s="4">
        <f t="shared" si="317"/>
        <v>41854.708333333336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9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4">
        <f t="shared" si="316"/>
        <v>42437.148680555554</v>
      </c>
      <c r="T3338" s="4">
        <f t="shared" si="317"/>
        <v>42465.10701388889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4">
        <f t="shared" si="316"/>
        <v>41901.032025462962</v>
      </c>
      <c r="T3339" s="4">
        <f t="shared" si="317"/>
        <v>41922.625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9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4">
        <f t="shared" si="316"/>
        <v>42769.324999999997</v>
      </c>
      <c r="T3340" s="4">
        <f t="shared" si="317"/>
        <v>42790.324999999997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9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4">
        <f t="shared" si="316"/>
        <v>42549.415717592594</v>
      </c>
      <c r="T3341" s="4">
        <f t="shared" si="317"/>
        <v>42579.415717592594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9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4">
        <f t="shared" si="316"/>
        <v>42685.724004629628</v>
      </c>
      <c r="T3342" s="4">
        <f t="shared" si="317"/>
        <v>42710.724004629628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9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4">
        <f t="shared" si="316"/>
        <v>42510.548854166671</v>
      </c>
      <c r="T3343" s="4">
        <f t="shared" si="317"/>
        <v>42533.458333333328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9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4">
        <f t="shared" si="316"/>
        <v>42062.046412037038</v>
      </c>
      <c r="T3344" s="4">
        <f t="shared" si="317"/>
        <v>42094.957638888889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9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4">
        <f t="shared" si="316"/>
        <v>42452.666481481487</v>
      </c>
      <c r="T3345" s="4">
        <f t="shared" si="317"/>
        <v>42473.304166666669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9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4">
        <f t="shared" si="316"/>
        <v>41850.950150462959</v>
      </c>
      <c r="T3346" s="4">
        <f t="shared" si="317"/>
        <v>41880.950150462959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9">
        <f t="shared" si="313"/>
        <v>50</v>
      </c>
      <c r="Q3347" t="str">
        <f t="shared" si="314"/>
        <v>theater</v>
      </c>
      <c r="R3347" t="str">
        <f t="shared" si="315"/>
        <v>plays</v>
      </c>
      <c r="S3347" s="4">
        <f t="shared" si="316"/>
        <v>42052.856111111112</v>
      </c>
      <c r="T3347" s="4">
        <f t="shared" si="317"/>
        <v>42111.775694444441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9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4">
        <f t="shared" si="316"/>
        <v>42053.774421296301</v>
      </c>
      <c r="T3348" s="4">
        <f t="shared" si="317"/>
        <v>42060.774421296301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4">
        <f t="shared" si="316"/>
        <v>42484.301550925928</v>
      </c>
      <c r="T3349" s="4">
        <f t="shared" si="317"/>
        <v>42498.625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9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4">
        <f t="shared" si="316"/>
        <v>42466.308796296296</v>
      </c>
      <c r="T3350" s="4">
        <f t="shared" si="317"/>
        <v>42489.915972222225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9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4">
        <f t="shared" si="316"/>
        <v>42512.860787037032</v>
      </c>
      <c r="T3351" s="4">
        <f t="shared" si="317"/>
        <v>42534.458333333328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9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4">
        <f t="shared" si="316"/>
        <v>42302.451516203699</v>
      </c>
      <c r="T3352" s="4">
        <f t="shared" si="317"/>
        <v>42337.708333333328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9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4">
        <f t="shared" si="316"/>
        <v>41806.145428240743</v>
      </c>
      <c r="T3353" s="4">
        <f t="shared" si="317"/>
        <v>41843.208333333336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9">
        <f t="shared" si="313"/>
        <v>76.8</v>
      </c>
      <c r="Q3354" t="str">
        <f t="shared" si="314"/>
        <v>theater</v>
      </c>
      <c r="R3354" t="str">
        <f t="shared" si="315"/>
        <v>plays</v>
      </c>
      <c r="S3354" s="4">
        <f t="shared" si="316"/>
        <v>42495.742800925931</v>
      </c>
      <c r="T3354" s="4">
        <f t="shared" si="317"/>
        <v>42552.708333333328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9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4">
        <f t="shared" si="316"/>
        <v>42479.182291666672</v>
      </c>
      <c r="T3355" s="4">
        <f t="shared" si="317"/>
        <v>42492.708333333328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9">
        <f t="shared" si="313"/>
        <v>55.6</v>
      </c>
      <c r="Q3356" t="str">
        <f t="shared" si="314"/>
        <v>theater</v>
      </c>
      <c r="R3356" t="str">
        <f t="shared" si="315"/>
        <v>plays</v>
      </c>
      <c r="S3356" s="4">
        <f t="shared" si="316"/>
        <v>42270.4769212963</v>
      </c>
      <c r="T3356" s="4">
        <f t="shared" si="317"/>
        <v>42305.917361111111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9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4">
        <f t="shared" si="316"/>
        <v>42489.369525462964</v>
      </c>
      <c r="T3357" s="4">
        <f t="shared" si="317"/>
        <v>42500.220138888893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9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4">
        <f t="shared" si="316"/>
        <v>42536.565648148149</v>
      </c>
      <c r="T3358" s="4">
        <f t="shared" si="317"/>
        <v>42566.565648148149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4">
        <f t="shared" si="316"/>
        <v>41822.167939814812</v>
      </c>
      <c r="T3359" s="4">
        <f t="shared" si="317"/>
        <v>41852.167939814812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9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4">
        <f t="shared" si="316"/>
        <v>41932.061099537037</v>
      </c>
      <c r="T3360" s="4">
        <f t="shared" si="317"/>
        <v>41962.102766203709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9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4">
        <f t="shared" si="316"/>
        <v>42745.807106481487</v>
      </c>
      <c r="T3361" s="4">
        <f t="shared" si="317"/>
        <v>42790.807106481487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9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4">
        <f t="shared" si="316"/>
        <v>42696.832673611112</v>
      </c>
      <c r="T3362" s="4">
        <f t="shared" si="317"/>
        <v>42718.415972222225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9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4">
        <f t="shared" si="316"/>
        <v>41865.775347222225</v>
      </c>
      <c r="T3363" s="4">
        <f t="shared" si="317"/>
        <v>41883.415972222225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9">
        <f t="shared" si="313"/>
        <v>54.5</v>
      </c>
      <c r="Q3364" t="str">
        <f t="shared" si="314"/>
        <v>theater</v>
      </c>
      <c r="R3364" t="str">
        <f t="shared" si="315"/>
        <v>plays</v>
      </c>
      <c r="S3364" s="4">
        <f t="shared" si="316"/>
        <v>42055.841631944444</v>
      </c>
      <c r="T3364" s="4">
        <f t="shared" si="317"/>
        <v>42069.954861111109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9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4">
        <f t="shared" si="316"/>
        <v>41851.521354166667</v>
      </c>
      <c r="T3365" s="4">
        <f t="shared" si="317"/>
        <v>41870.416666666664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9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4">
        <f t="shared" si="316"/>
        <v>42422.727418981478</v>
      </c>
      <c r="T3366" s="4">
        <f t="shared" si="317"/>
        <v>42444.625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9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4">
        <f t="shared" si="316"/>
        <v>42320.851759259254</v>
      </c>
      <c r="T3367" s="4">
        <f t="shared" si="317"/>
        <v>42350.851759259254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9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4">
        <f t="shared" si="316"/>
        <v>42106.817557870367</v>
      </c>
      <c r="T3368" s="4">
        <f t="shared" si="317"/>
        <v>42136.817557870367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4">
        <f t="shared" si="316"/>
        <v>42192.683958333335</v>
      </c>
      <c r="T3369" s="4">
        <f t="shared" si="317"/>
        <v>42217.683958333335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9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4">
        <f t="shared" si="316"/>
        <v>41968.949756944443</v>
      </c>
      <c r="T3370" s="4">
        <f t="shared" si="317"/>
        <v>42004.958333333328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9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4">
        <f t="shared" si="316"/>
        <v>42689.791435185187</v>
      </c>
      <c r="T3371" s="4">
        <f t="shared" si="317"/>
        <v>42749.791435185187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9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4">
        <f t="shared" si="316"/>
        <v>42690.084317129629</v>
      </c>
      <c r="T3372" s="4">
        <f t="shared" si="317"/>
        <v>42721.083333333328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9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4">
        <f t="shared" si="316"/>
        <v>42312.624594907407</v>
      </c>
      <c r="T3373" s="4">
        <f t="shared" si="317"/>
        <v>42340.624594907407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9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4">
        <f t="shared" si="316"/>
        <v>41855.298101851848</v>
      </c>
      <c r="T3374" s="4">
        <f t="shared" si="317"/>
        <v>41875.957638888889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9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4">
        <f t="shared" si="316"/>
        <v>42179.604629629626</v>
      </c>
      <c r="T3375" s="4">
        <f t="shared" si="317"/>
        <v>42203.416666666672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9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4">
        <f t="shared" si="316"/>
        <v>42275.481666666667</v>
      </c>
      <c r="T3376" s="4">
        <f t="shared" si="317"/>
        <v>42305.481666666667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9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4">
        <f t="shared" si="316"/>
        <v>41765.360798611109</v>
      </c>
      <c r="T3377" s="4">
        <f t="shared" si="317"/>
        <v>41777.360798611109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9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4">
        <f t="shared" si="316"/>
        <v>42059.451319444444</v>
      </c>
      <c r="T3378" s="4">
        <f t="shared" si="317"/>
        <v>42119.409652777773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4">
        <f t="shared" si="316"/>
        <v>42053.482627314814</v>
      </c>
      <c r="T3379" s="4">
        <f t="shared" si="317"/>
        <v>42083.455555555556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9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4">
        <f t="shared" si="316"/>
        <v>41858.105393518519</v>
      </c>
      <c r="T3380" s="4">
        <f t="shared" si="317"/>
        <v>41882.297222222223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9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4">
        <f t="shared" si="316"/>
        <v>42225.263888888891</v>
      </c>
      <c r="T3381" s="4">
        <f t="shared" si="317"/>
        <v>42242.708333333328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9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4">
        <f t="shared" si="316"/>
        <v>41937.703449074077</v>
      </c>
      <c r="T3382" s="4">
        <f t="shared" si="317"/>
        <v>41972.745115740741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9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4">
        <f t="shared" si="316"/>
        <v>42043.934988425928</v>
      </c>
      <c r="T3383" s="4">
        <f t="shared" si="317"/>
        <v>42073.893321759257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9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4">
        <f t="shared" si="316"/>
        <v>42559.181203703702</v>
      </c>
      <c r="T3384" s="4">
        <f t="shared" si="317"/>
        <v>42583.707638888889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9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4">
        <f t="shared" si="316"/>
        <v>42524.532638888893</v>
      </c>
      <c r="T3385" s="4">
        <f t="shared" si="317"/>
        <v>42544.532638888893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9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4">
        <f t="shared" si="316"/>
        <v>42291.837592592594</v>
      </c>
      <c r="T3386" s="4">
        <f t="shared" si="317"/>
        <v>42328.875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9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4">
        <f t="shared" si="316"/>
        <v>41953.6175</v>
      </c>
      <c r="T3387" s="4">
        <f t="shared" si="317"/>
        <v>41983.6175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9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4">
        <f t="shared" si="316"/>
        <v>41946.394745370373</v>
      </c>
      <c r="T3388" s="4">
        <f t="shared" si="317"/>
        <v>41976.394745370373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4">
        <f t="shared" si="316"/>
        <v>41947.512592592597</v>
      </c>
      <c r="T3389" s="4">
        <f t="shared" si="317"/>
        <v>41987.512592592597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9">
        <f t="shared" si="313"/>
        <v>34.6</v>
      </c>
      <c r="Q3390" t="str">
        <f t="shared" si="314"/>
        <v>theater</v>
      </c>
      <c r="R3390" t="str">
        <f t="shared" si="315"/>
        <v>plays</v>
      </c>
      <c r="S3390" s="4">
        <f t="shared" si="316"/>
        <v>42143.211122685185</v>
      </c>
      <c r="T3390" s="4">
        <f t="shared" si="317"/>
        <v>42173.211122685185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9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4">
        <f t="shared" si="316"/>
        <v>42494.313449074078</v>
      </c>
      <c r="T3391" s="4">
        <f t="shared" si="317"/>
        <v>42524.313449074078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9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4">
        <f t="shared" si="316"/>
        <v>41815.524826388893</v>
      </c>
      <c r="T3392" s="4">
        <f t="shared" si="317"/>
        <v>41830.524826388893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9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4">
        <f t="shared" si="316"/>
        <v>41830.295694444445</v>
      </c>
      <c r="T3393" s="4">
        <f t="shared" si="317"/>
        <v>41859.686111111107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9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4">
        <f t="shared" si="316"/>
        <v>42446.595543981486</v>
      </c>
      <c r="T3394" s="4">
        <f t="shared" si="317"/>
        <v>42496.595543981486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9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4">
        <f t="shared" ref="S3395:S3458" si="322">(J3395/86400)+25569+(-6/24)</f>
        <v>41923.671643518523</v>
      </c>
      <c r="T3395" s="4">
        <f t="shared" ref="T3395:T3458" si="323">(I3395/86400)+25569+(-6/24)</f>
        <v>41948.781944444447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9">
        <f t="shared" si="319"/>
        <v>29</v>
      </c>
      <c r="Q3396" t="str">
        <f t="shared" si="320"/>
        <v>theater</v>
      </c>
      <c r="R3396" t="str">
        <f t="shared" si="321"/>
        <v>plays</v>
      </c>
      <c r="S3396" s="4">
        <f t="shared" si="322"/>
        <v>41817.34542824074</v>
      </c>
      <c r="T3396" s="4">
        <f t="shared" si="323"/>
        <v>41847.34542824074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9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4">
        <f t="shared" si="322"/>
        <v>42140.462314814809</v>
      </c>
      <c r="T3397" s="4">
        <f t="shared" si="323"/>
        <v>42154.506944444445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9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4">
        <f t="shared" si="322"/>
        <v>41764.196631944447</v>
      </c>
      <c r="T3398" s="4">
        <f t="shared" si="323"/>
        <v>41790.915972222225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4">
        <f t="shared" si="322"/>
        <v>42378.228344907402</v>
      </c>
      <c r="T3399" s="4">
        <f t="shared" si="323"/>
        <v>42418.666666666672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9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4">
        <f t="shared" si="322"/>
        <v>41941.502037037033</v>
      </c>
      <c r="T3400" s="4">
        <f t="shared" si="323"/>
        <v>41964.458333333328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9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4">
        <f t="shared" si="322"/>
        <v>42026.670428240745</v>
      </c>
      <c r="T3401" s="4">
        <f t="shared" si="323"/>
        <v>42056.670428240745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9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4">
        <f t="shared" si="322"/>
        <v>41834.703865740739</v>
      </c>
      <c r="T3402" s="4">
        <f t="shared" si="323"/>
        <v>41879.703865740739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9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4">
        <f t="shared" si="322"/>
        <v>42193.473912037036</v>
      </c>
      <c r="T3403" s="4">
        <f t="shared" si="323"/>
        <v>42223.473912037036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9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4">
        <f t="shared" si="322"/>
        <v>42290.36855324074</v>
      </c>
      <c r="T3404" s="4">
        <f t="shared" si="323"/>
        <v>42319.854861111111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9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4">
        <f t="shared" si="322"/>
        <v>42150.212083333332</v>
      </c>
      <c r="T3405" s="4">
        <f t="shared" si="323"/>
        <v>42180.212083333332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9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4">
        <f t="shared" si="322"/>
        <v>42152.253495370373</v>
      </c>
      <c r="T3406" s="4">
        <f t="shared" si="323"/>
        <v>42172.253495370373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9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4">
        <f t="shared" si="322"/>
        <v>42409.767199074078</v>
      </c>
      <c r="T3407" s="4">
        <f t="shared" si="323"/>
        <v>42430.749305555553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9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4">
        <f t="shared" si="322"/>
        <v>41791.242777777778</v>
      </c>
      <c r="T3408" s="4">
        <f t="shared" si="323"/>
        <v>41836.242777777778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4">
        <f t="shared" si="322"/>
        <v>41796.172326388885</v>
      </c>
      <c r="T3409" s="4">
        <f t="shared" si="323"/>
        <v>41826.172326388885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9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4">
        <f t="shared" si="322"/>
        <v>41808.741944444446</v>
      </c>
      <c r="T3410" s="4">
        <f t="shared" si="323"/>
        <v>41838.741944444446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9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4">
        <f t="shared" si="322"/>
        <v>42544.564328703702</v>
      </c>
      <c r="T3411" s="4">
        <f t="shared" si="323"/>
        <v>42582.623611111107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9">
        <f t="shared" si="319"/>
        <v>81.375</v>
      </c>
      <c r="Q3412" t="str">
        <f t="shared" si="320"/>
        <v>theater</v>
      </c>
      <c r="R3412" t="str">
        <f t="shared" si="321"/>
        <v>plays</v>
      </c>
      <c r="S3412" s="4">
        <f t="shared" si="322"/>
        <v>42499.791550925926</v>
      </c>
      <c r="T3412" s="4">
        <f t="shared" si="323"/>
        <v>42527.041666666672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9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4">
        <f t="shared" si="322"/>
        <v>42264.772824074069</v>
      </c>
      <c r="T3413" s="4">
        <f t="shared" si="323"/>
        <v>42284.772824074069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9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4">
        <f t="shared" si="322"/>
        <v>41879.709050925929</v>
      </c>
      <c r="T3414" s="4">
        <f t="shared" si="323"/>
        <v>41909.709050925929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9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4">
        <f t="shared" si="322"/>
        <v>42053.483078703706</v>
      </c>
      <c r="T3415" s="4">
        <f t="shared" si="323"/>
        <v>42062.957638888889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9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4">
        <f t="shared" si="322"/>
        <v>42675.582465277781</v>
      </c>
      <c r="T3416" s="4">
        <f t="shared" si="323"/>
        <v>42705.082638888889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9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4">
        <f t="shared" si="322"/>
        <v>42466.894166666665</v>
      </c>
      <c r="T3417" s="4">
        <f t="shared" si="323"/>
        <v>42477.729166666672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9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4">
        <f t="shared" si="322"/>
        <v>42089.162557870368</v>
      </c>
      <c r="T3418" s="4">
        <f t="shared" si="323"/>
        <v>42117.520833333328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4">
        <f t="shared" si="322"/>
        <v>41894.66375</v>
      </c>
      <c r="T3419" s="4">
        <f t="shared" si="323"/>
        <v>41937.779861111107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9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4">
        <f t="shared" si="322"/>
        <v>41752.58457175926</v>
      </c>
      <c r="T3420" s="4">
        <f t="shared" si="323"/>
        <v>41782.58457175926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9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4">
        <f t="shared" si="322"/>
        <v>42448.571585648147</v>
      </c>
      <c r="T3421" s="4">
        <f t="shared" si="323"/>
        <v>42466.645833333328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9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4">
        <f t="shared" si="322"/>
        <v>42404.840300925927</v>
      </c>
      <c r="T3422" s="4">
        <f t="shared" si="323"/>
        <v>42413.75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9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4">
        <f t="shared" si="322"/>
        <v>42037.541238425925</v>
      </c>
      <c r="T3423" s="4">
        <f t="shared" si="323"/>
        <v>42067.541238425925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9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4">
        <f t="shared" si="322"/>
        <v>42323.312222222223</v>
      </c>
      <c r="T3424" s="4">
        <f t="shared" si="323"/>
        <v>42351.75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9">
        <f t="shared" si="319"/>
        <v>35</v>
      </c>
      <c r="Q3425" t="str">
        <f t="shared" si="320"/>
        <v>theater</v>
      </c>
      <c r="R3425" t="str">
        <f t="shared" si="321"/>
        <v>plays</v>
      </c>
      <c r="S3425" s="4">
        <f t="shared" si="322"/>
        <v>42088.661354166667</v>
      </c>
      <c r="T3425" s="4">
        <f t="shared" si="323"/>
        <v>42118.661354166667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9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4">
        <f t="shared" si="322"/>
        <v>42018.426898148144</v>
      </c>
      <c r="T3426" s="4">
        <f t="shared" si="323"/>
        <v>42040.040972222225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9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4">
        <f t="shared" si="322"/>
        <v>41884.367314814815</v>
      </c>
      <c r="T3427" s="4">
        <f t="shared" si="323"/>
        <v>41916.367314814815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9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4">
        <f t="shared" si="322"/>
        <v>41883.806747685187</v>
      </c>
      <c r="T3428" s="4">
        <f t="shared" si="323"/>
        <v>41902.833333333336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4">
        <f t="shared" si="322"/>
        <v>41792.395277777774</v>
      </c>
      <c r="T3429" s="4">
        <f t="shared" si="323"/>
        <v>41822.395277777774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9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4">
        <f t="shared" si="322"/>
        <v>42038.470451388886</v>
      </c>
      <c r="T3430" s="4">
        <f t="shared" si="323"/>
        <v>42063.458333333328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9">
        <f t="shared" si="319"/>
        <v>16.25</v>
      </c>
      <c r="Q3431" t="str">
        <f t="shared" si="320"/>
        <v>theater</v>
      </c>
      <c r="R3431" t="str">
        <f t="shared" si="321"/>
        <v>plays</v>
      </c>
      <c r="S3431" s="4">
        <f t="shared" si="322"/>
        <v>42661.771539351852</v>
      </c>
      <c r="T3431" s="4">
        <f t="shared" si="323"/>
        <v>42675.771539351852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9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4">
        <f t="shared" si="322"/>
        <v>41820.695613425924</v>
      </c>
      <c r="T3432" s="4">
        <f t="shared" si="323"/>
        <v>41850.695613425924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9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4">
        <f t="shared" si="322"/>
        <v>41839.480937500004</v>
      </c>
      <c r="T3433" s="4">
        <f t="shared" si="323"/>
        <v>41869.480937500004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9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4">
        <f t="shared" si="322"/>
        <v>42380.331180555557</v>
      </c>
      <c r="T3434" s="4">
        <f t="shared" si="323"/>
        <v>42405.666666666672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9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4">
        <f t="shared" si="322"/>
        <v>41775.81313657407</v>
      </c>
      <c r="T3435" s="4">
        <f t="shared" si="323"/>
        <v>41806.875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9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4">
        <f t="shared" si="322"/>
        <v>41800.130428240736</v>
      </c>
      <c r="T3436" s="4">
        <f t="shared" si="323"/>
        <v>41830.130428240736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9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4">
        <f t="shared" si="322"/>
        <v>42572.36681712963</v>
      </c>
      <c r="T3437" s="4">
        <f t="shared" si="323"/>
        <v>42588.875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9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4">
        <f t="shared" si="322"/>
        <v>41851.291585648149</v>
      </c>
      <c r="T3438" s="4">
        <f t="shared" si="323"/>
        <v>41872.436111111107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4">
        <f t="shared" si="322"/>
        <v>42205.460879629631</v>
      </c>
      <c r="T3439" s="4">
        <f t="shared" si="323"/>
        <v>42235.460879629631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9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4">
        <f t="shared" si="322"/>
        <v>42100.677858796298</v>
      </c>
      <c r="T3440" s="4">
        <f t="shared" si="323"/>
        <v>42126.625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9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4">
        <f t="shared" si="322"/>
        <v>42374.661226851851</v>
      </c>
      <c r="T3441" s="4">
        <f t="shared" si="323"/>
        <v>42387.957638888889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9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4">
        <f t="shared" si="322"/>
        <v>41808.87300925926</v>
      </c>
      <c r="T3442" s="4">
        <f t="shared" si="323"/>
        <v>41831.427083333336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9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4">
        <f t="shared" si="322"/>
        <v>42294.179641203707</v>
      </c>
      <c r="T3443" s="4">
        <f t="shared" si="323"/>
        <v>42321.595138888893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9">
        <f t="shared" si="319"/>
        <v>31.25</v>
      </c>
      <c r="Q3444" t="str">
        <f t="shared" si="320"/>
        <v>theater</v>
      </c>
      <c r="R3444" t="str">
        <f t="shared" si="321"/>
        <v>plays</v>
      </c>
      <c r="S3444" s="4">
        <f t="shared" si="322"/>
        <v>42124.591111111113</v>
      </c>
      <c r="T3444" s="4">
        <f t="shared" si="323"/>
        <v>42154.591111111113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9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4">
        <f t="shared" si="322"/>
        <v>41861.274837962963</v>
      </c>
      <c r="T3445" s="4">
        <f t="shared" si="323"/>
        <v>41891.274837962963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9">
        <f t="shared" si="319"/>
        <v>43.35</v>
      </c>
      <c r="Q3446" t="str">
        <f t="shared" si="320"/>
        <v>theater</v>
      </c>
      <c r="R3446" t="str">
        <f t="shared" si="321"/>
        <v>plays</v>
      </c>
      <c r="S3446" s="4">
        <f t="shared" si="322"/>
        <v>42521.041504629626</v>
      </c>
      <c r="T3446" s="4">
        <f t="shared" si="323"/>
        <v>42529.332638888889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9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4">
        <f t="shared" si="322"/>
        <v>42272.280509259261</v>
      </c>
      <c r="T3447" s="4">
        <f t="shared" si="323"/>
        <v>42300.280509259261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9">
        <f t="shared" si="319"/>
        <v>43.28</v>
      </c>
      <c r="Q3448" t="str">
        <f t="shared" si="320"/>
        <v>theater</v>
      </c>
      <c r="R3448" t="str">
        <f t="shared" si="321"/>
        <v>plays</v>
      </c>
      <c r="S3448" s="4">
        <f t="shared" si="322"/>
        <v>42016.582465277781</v>
      </c>
      <c r="T3448" s="4">
        <f t="shared" si="323"/>
        <v>42040.263888888891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9">
        <f t="shared" si="319"/>
        <v>77</v>
      </c>
      <c r="Q3449" t="str">
        <f t="shared" si="320"/>
        <v>theater</v>
      </c>
      <c r="R3449" t="str">
        <f t="shared" si="321"/>
        <v>plays</v>
      </c>
      <c r="S3449" s="4">
        <f t="shared" si="322"/>
        <v>42402.639027777783</v>
      </c>
      <c r="T3449" s="4">
        <f t="shared" si="323"/>
        <v>42447.597361111111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9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4">
        <f t="shared" si="322"/>
        <v>41959.869085648148</v>
      </c>
      <c r="T3450" s="4">
        <f t="shared" si="323"/>
        <v>41989.869085648148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9">
        <f t="shared" si="319"/>
        <v>68.25</v>
      </c>
      <c r="Q3451" t="str">
        <f t="shared" si="320"/>
        <v>theater</v>
      </c>
      <c r="R3451" t="str">
        <f t="shared" si="321"/>
        <v>plays</v>
      </c>
      <c r="S3451" s="4">
        <f t="shared" si="322"/>
        <v>42531.802523148144</v>
      </c>
      <c r="T3451" s="4">
        <f t="shared" si="323"/>
        <v>42559.916666666672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9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4">
        <f t="shared" si="322"/>
        <v>42036.454525462963</v>
      </c>
      <c r="T3452" s="4">
        <f t="shared" si="323"/>
        <v>42096.412858796291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9">
        <f t="shared" si="319"/>
        <v>41.125</v>
      </c>
      <c r="Q3453" t="str">
        <f t="shared" si="320"/>
        <v>theater</v>
      </c>
      <c r="R3453" t="str">
        <f t="shared" si="321"/>
        <v>plays</v>
      </c>
      <c r="S3453" s="4">
        <f t="shared" si="322"/>
        <v>42088.473692129628</v>
      </c>
      <c r="T3453" s="4">
        <f t="shared" si="323"/>
        <v>42115.473692129628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9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4">
        <f t="shared" si="322"/>
        <v>41820.389189814814</v>
      </c>
      <c r="T3454" s="4">
        <f t="shared" si="323"/>
        <v>41842.915972222225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9">
        <f t="shared" si="319"/>
        <v>27.5</v>
      </c>
      <c r="Q3455" t="str">
        <f t="shared" si="320"/>
        <v>theater</v>
      </c>
      <c r="R3455" t="str">
        <f t="shared" si="321"/>
        <v>plays</v>
      </c>
      <c r="S3455" s="4">
        <f t="shared" si="322"/>
        <v>42535.72865740741</v>
      </c>
      <c r="T3455" s="4">
        <f t="shared" si="323"/>
        <v>42595.72865740741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9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4">
        <f t="shared" si="322"/>
        <v>41821.448599537034</v>
      </c>
      <c r="T3456" s="4">
        <f t="shared" si="323"/>
        <v>41851.448599537034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9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4">
        <f t="shared" si="322"/>
        <v>42626.5003125</v>
      </c>
      <c r="T3457" s="4">
        <f t="shared" si="323"/>
        <v>42656.5003125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9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4">
        <f t="shared" si="322"/>
        <v>41820.955636574072</v>
      </c>
      <c r="T3458" s="4">
        <f t="shared" si="323"/>
        <v>41852.040972222225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9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4">
        <f t="shared" ref="S3459:S3522" si="328">(J3459/86400)+25569+(-6/24)</f>
        <v>42016.456678240742</v>
      </c>
      <c r="T3459" s="4">
        <f t="shared" ref="T3459:T3522" si="329">(I3459/86400)+25569+(-6/24)</f>
        <v>42046.999305555553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9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4">
        <f t="shared" si="328"/>
        <v>42010.952581018515</v>
      </c>
      <c r="T3460" s="4">
        <f t="shared" si="329"/>
        <v>42037.935416666667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9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4">
        <f t="shared" si="328"/>
        <v>42480.229861111111</v>
      </c>
      <c r="T3461" s="4">
        <f t="shared" si="329"/>
        <v>42510.229861111111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9">
        <f t="shared" si="325"/>
        <v>50</v>
      </c>
      <c r="Q3462" t="str">
        <f t="shared" si="326"/>
        <v>theater</v>
      </c>
      <c r="R3462" t="str">
        <f t="shared" si="327"/>
        <v>plays</v>
      </c>
      <c r="S3462" s="4">
        <f t="shared" si="328"/>
        <v>41852.277222222227</v>
      </c>
      <c r="T3462" s="4">
        <f t="shared" si="329"/>
        <v>41866.277222222227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9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4">
        <f t="shared" si="328"/>
        <v>42643.382858796293</v>
      </c>
      <c r="T3463" s="4">
        <f t="shared" si="329"/>
        <v>42671.875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9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4">
        <f t="shared" si="328"/>
        <v>42179.648472222223</v>
      </c>
      <c r="T3464" s="4">
        <f t="shared" si="329"/>
        <v>42195.5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9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4">
        <f t="shared" si="328"/>
        <v>42612.668807870374</v>
      </c>
      <c r="T3465" s="4">
        <f t="shared" si="329"/>
        <v>42653.915972222225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9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4">
        <f t="shared" si="328"/>
        <v>42574.880057870367</v>
      </c>
      <c r="T3466" s="4">
        <f t="shared" si="329"/>
        <v>42604.880057870367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9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4">
        <f t="shared" si="328"/>
        <v>42200.375833333332</v>
      </c>
      <c r="T3467" s="4">
        <f t="shared" si="329"/>
        <v>42225.416666666672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9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4">
        <f t="shared" si="328"/>
        <v>42419.769097222219</v>
      </c>
      <c r="T3468" s="4">
        <f t="shared" si="329"/>
        <v>42479.727430555555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4">
        <f t="shared" si="328"/>
        <v>42053.421666666662</v>
      </c>
      <c r="T3469" s="4">
        <f t="shared" si="329"/>
        <v>42083.380000000005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9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4">
        <f t="shared" si="328"/>
        <v>42605.515381944446</v>
      </c>
      <c r="T3470" s="4">
        <f t="shared" si="329"/>
        <v>42633.875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9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4">
        <f t="shared" si="328"/>
        <v>42458.391724537039</v>
      </c>
      <c r="T3471" s="4">
        <f t="shared" si="329"/>
        <v>42488.391724537039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9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4">
        <f t="shared" si="328"/>
        <v>42528.772013888884</v>
      </c>
      <c r="T3472" s="4">
        <f t="shared" si="329"/>
        <v>42566.651388888888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9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4">
        <f t="shared" si="328"/>
        <v>41841.570486111115</v>
      </c>
      <c r="T3473" s="4">
        <f t="shared" si="329"/>
        <v>41882.583333333336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9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4">
        <f t="shared" si="328"/>
        <v>41927.920497685183</v>
      </c>
      <c r="T3474" s="4">
        <f t="shared" si="329"/>
        <v>41948.999305555553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9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4">
        <f t="shared" si="328"/>
        <v>42062.584444444445</v>
      </c>
      <c r="T3475" s="4">
        <f t="shared" si="329"/>
        <v>42083.602083333331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9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4">
        <f t="shared" si="328"/>
        <v>42541.251516203702</v>
      </c>
      <c r="T3476" s="4">
        <f t="shared" si="329"/>
        <v>42571.251516203702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9">
        <f t="shared" si="325"/>
        <v>20</v>
      </c>
      <c r="Q3477" t="str">
        <f t="shared" si="326"/>
        <v>theater</v>
      </c>
      <c r="R3477" t="str">
        <f t="shared" si="327"/>
        <v>plays</v>
      </c>
      <c r="S3477" s="4">
        <f t="shared" si="328"/>
        <v>41918.630833333329</v>
      </c>
      <c r="T3477" s="4">
        <f t="shared" si="329"/>
        <v>41945.75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9">
        <f t="shared" si="325"/>
        <v>52</v>
      </c>
      <c r="Q3478" t="str">
        <f t="shared" si="326"/>
        <v>theater</v>
      </c>
      <c r="R3478" t="str">
        <f t="shared" si="327"/>
        <v>plays</v>
      </c>
      <c r="S3478" s="4">
        <f t="shared" si="328"/>
        <v>41921.029976851853</v>
      </c>
      <c r="T3478" s="4">
        <f t="shared" si="329"/>
        <v>41938.875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4">
        <f t="shared" si="328"/>
        <v>42128.486608796295</v>
      </c>
      <c r="T3479" s="4">
        <f t="shared" si="329"/>
        <v>42140.875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9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4">
        <f t="shared" si="328"/>
        <v>42053.666921296295</v>
      </c>
      <c r="T3480" s="4">
        <f t="shared" si="329"/>
        <v>42079.625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9">
        <f t="shared" si="325"/>
        <v>34.25</v>
      </c>
      <c r="Q3481" t="str">
        <f t="shared" si="326"/>
        <v>theater</v>
      </c>
      <c r="R3481" t="str">
        <f t="shared" si="327"/>
        <v>plays</v>
      </c>
      <c r="S3481" s="4">
        <f t="shared" si="328"/>
        <v>41781.605092592596</v>
      </c>
      <c r="T3481" s="4">
        <f t="shared" si="329"/>
        <v>41811.605092592596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9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4">
        <f t="shared" si="328"/>
        <v>42171.067442129628</v>
      </c>
      <c r="T3482" s="4">
        <f t="shared" si="329"/>
        <v>42195.625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9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4">
        <f t="shared" si="328"/>
        <v>41988.997546296298</v>
      </c>
      <c r="T3483" s="4">
        <f t="shared" si="329"/>
        <v>42005.997546296298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9">
        <f t="shared" si="325"/>
        <v>51.875</v>
      </c>
      <c r="Q3484" t="str">
        <f t="shared" si="326"/>
        <v>theater</v>
      </c>
      <c r="R3484" t="str">
        <f t="shared" si="327"/>
        <v>plays</v>
      </c>
      <c r="S3484" s="4">
        <f t="shared" si="328"/>
        <v>41796.521597222221</v>
      </c>
      <c r="T3484" s="4">
        <f t="shared" si="329"/>
        <v>41826.521597222221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9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4">
        <f t="shared" si="328"/>
        <v>41793.418761574074</v>
      </c>
      <c r="T3485" s="4">
        <f t="shared" si="329"/>
        <v>41823.418761574074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9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4">
        <f t="shared" si="328"/>
        <v>42506.510405092587</v>
      </c>
      <c r="T3486" s="4">
        <f t="shared" si="329"/>
        <v>42536.510405092587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9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4">
        <f t="shared" si="328"/>
        <v>42372.443055555559</v>
      </c>
      <c r="T3487" s="4">
        <f t="shared" si="329"/>
        <v>42402.443055555559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9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4">
        <f t="shared" si="328"/>
        <v>42126.62501157407</v>
      </c>
      <c r="T3488" s="4">
        <f t="shared" si="329"/>
        <v>42158.040972222225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4">
        <f t="shared" si="328"/>
        <v>42149.690416666665</v>
      </c>
      <c r="T3489" s="4">
        <f t="shared" si="329"/>
        <v>42179.690416666665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9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4">
        <f t="shared" si="328"/>
        <v>42087.518055555556</v>
      </c>
      <c r="T3490" s="4">
        <f t="shared" si="329"/>
        <v>42111.416666666672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9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4">
        <f t="shared" si="328"/>
        <v>41753.385775462964</v>
      </c>
      <c r="T3491" s="4">
        <f t="shared" si="329"/>
        <v>41783.625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9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4">
        <f t="shared" si="328"/>
        <v>42443.552361111113</v>
      </c>
      <c r="T3492" s="4">
        <f t="shared" si="329"/>
        <v>42473.552361111113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9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4">
        <f t="shared" si="328"/>
        <v>42120.999814814815</v>
      </c>
      <c r="T3493" s="4">
        <f t="shared" si="329"/>
        <v>42141.999814814815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9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4">
        <f t="shared" si="328"/>
        <v>42267.759224537032</v>
      </c>
      <c r="T3494" s="4">
        <f t="shared" si="329"/>
        <v>42302.759224537032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9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4">
        <f t="shared" si="328"/>
        <v>41848.616157407407</v>
      </c>
      <c r="T3495" s="4">
        <f t="shared" si="329"/>
        <v>41867.96597222222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9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4">
        <f t="shared" si="328"/>
        <v>42688.964988425927</v>
      </c>
      <c r="T3496" s="4">
        <f t="shared" si="329"/>
        <v>42700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9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4">
        <f t="shared" si="328"/>
        <v>41915.512835648144</v>
      </c>
      <c r="T3497" s="4">
        <f t="shared" si="329"/>
        <v>41944.470833333333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9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4">
        <f t="shared" si="328"/>
        <v>42584.596828703703</v>
      </c>
      <c r="T3498" s="4">
        <f t="shared" si="329"/>
        <v>42624.596828703703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4">
        <f t="shared" si="328"/>
        <v>42511.491944444446</v>
      </c>
      <c r="T3499" s="4">
        <f t="shared" si="329"/>
        <v>42523.666666666672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9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4">
        <f t="shared" si="328"/>
        <v>42458.90861111111</v>
      </c>
      <c r="T3500" s="4">
        <f t="shared" si="329"/>
        <v>42518.655555555553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9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4">
        <f t="shared" si="328"/>
        <v>42131.786168981482</v>
      </c>
      <c r="T3501" s="4">
        <f t="shared" si="329"/>
        <v>42186.040972222225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9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4">
        <f t="shared" si="328"/>
        <v>42419.669421296298</v>
      </c>
      <c r="T3502" s="4">
        <f t="shared" si="329"/>
        <v>42435.957638888889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9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4">
        <f t="shared" si="328"/>
        <v>42233.513831018514</v>
      </c>
      <c r="T3503" s="4">
        <f t="shared" si="329"/>
        <v>42258.513831018514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9">
        <f t="shared" si="325"/>
        <v>136</v>
      </c>
      <c r="Q3504" t="str">
        <f t="shared" si="326"/>
        <v>theater</v>
      </c>
      <c r="R3504" t="str">
        <f t="shared" si="327"/>
        <v>plays</v>
      </c>
      <c r="S3504" s="4">
        <f t="shared" si="328"/>
        <v>42430.589398148149</v>
      </c>
      <c r="T3504" s="4">
        <f t="shared" si="329"/>
        <v>42444.915972222225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9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4">
        <f t="shared" si="328"/>
        <v>42545.228333333333</v>
      </c>
      <c r="T3505" s="4">
        <f t="shared" si="329"/>
        <v>42575.228333333333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9">
        <f t="shared" si="325"/>
        <v>125</v>
      </c>
      <c r="Q3506" t="str">
        <f t="shared" si="326"/>
        <v>theater</v>
      </c>
      <c r="R3506" t="str">
        <f t="shared" si="327"/>
        <v>plays</v>
      </c>
      <c r="S3506" s="4">
        <f t="shared" si="328"/>
        <v>42297.498738425929</v>
      </c>
      <c r="T3506" s="4">
        <f t="shared" si="329"/>
        <v>42327.540405092594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9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4">
        <f t="shared" si="328"/>
        <v>41760.685706018521</v>
      </c>
      <c r="T3507" s="4">
        <f t="shared" si="329"/>
        <v>41771.916666666664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9">
        <f t="shared" si="325"/>
        <v>105</v>
      </c>
      <c r="Q3508" t="str">
        <f t="shared" si="326"/>
        <v>theater</v>
      </c>
      <c r="R3508" t="str">
        <f t="shared" si="327"/>
        <v>plays</v>
      </c>
      <c r="S3508" s="4">
        <f t="shared" si="328"/>
        <v>41829.484259259261</v>
      </c>
      <c r="T3508" s="4">
        <f t="shared" si="329"/>
        <v>41874.484259259261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9">
        <f t="shared" si="325"/>
        <v>145</v>
      </c>
      <c r="Q3509" t="str">
        <f t="shared" si="326"/>
        <v>theater</v>
      </c>
      <c r="R3509" t="str">
        <f t="shared" si="327"/>
        <v>plays</v>
      </c>
      <c r="S3509" s="4">
        <f t="shared" si="328"/>
        <v>42491.67288194444</v>
      </c>
      <c r="T3509" s="4">
        <f t="shared" si="329"/>
        <v>42521.67288194444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9">
        <f t="shared" si="325"/>
        <v>12</v>
      </c>
      <c r="Q3510" t="str">
        <f t="shared" si="326"/>
        <v>theater</v>
      </c>
      <c r="R3510" t="str">
        <f t="shared" si="327"/>
        <v>plays</v>
      </c>
      <c r="S3510" s="4">
        <f t="shared" si="328"/>
        <v>42477.479780092588</v>
      </c>
      <c r="T3510" s="4">
        <f t="shared" si="329"/>
        <v>42500.625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9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4">
        <f t="shared" si="328"/>
        <v>41950.609560185185</v>
      </c>
      <c r="T3511" s="4">
        <f t="shared" si="329"/>
        <v>41963.954861111109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9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4">
        <f t="shared" si="328"/>
        <v>41802.37090277778</v>
      </c>
      <c r="T3512" s="4">
        <f t="shared" si="329"/>
        <v>41822.37090277778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9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4">
        <f t="shared" si="328"/>
        <v>41927.623784722222</v>
      </c>
      <c r="T3513" s="4">
        <f t="shared" si="329"/>
        <v>41950.520833333336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9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4">
        <f t="shared" si="328"/>
        <v>42057.286944444444</v>
      </c>
      <c r="T3514" s="4">
        <f t="shared" si="329"/>
        <v>42117.24527777778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9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4">
        <f t="shared" si="328"/>
        <v>41780.846203703702</v>
      </c>
      <c r="T3515" s="4">
        <f t="shared" si="329"/>
        <v>41793.957638888889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9">
        <f t="shared" si="325"/>
        <v>55</v>
      </c>
      <c r="Q3516" t="str">
        <f t="shared" si="326"/>
        <v>theater</v>
      </c>
      <c r="R3516" t="str">
        <f t="shared" si="327"/>
        <v>plays</v>
      </c>
      <c r="S3516" s="4">
        <f t="shared" si="328"/>
        <v>42020.596666666665</v>
      </c>
      <c r="T3516" s="4">
        <f t="shared" si="329"/>
        <v>42036.957638888889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9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4">
        <f t="shared" si="328"/>
        <v>42125.522812499999</v>
      </c>
      <c r="T3517" s="4">
        <f t="shared" si="329"/>
        <v>42155.522812499999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9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4">
        <f t="shared" si="328"/>
        <v>41855.760069444441</v>
      </c>
      <c r="T3518" s="4">
        <f t="shared" si="329"/>
        <v>41889.875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4">
        <f t="shared" si="328"/>
        <v>41794.567523148144</v>
      </c>
      <c r="T3519" s="4">
        <f t="shared" si="329"/>
        <v>41824.208333333336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9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4">
        <f t="shared" si="328"/>
        <v>41893.533553240741</v>
      </c>
      <c r="T3520" s="4">
        <f t="shared" si="329"/>
        <v>41914.347916666666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9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4">
        <f t="shared" si="328"/>
        <v>42037.348958333328</v>
      </c>
      <c r="T3521" s="4">
        <f t="shared" si="329"/>
        <v>42067.348958333328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9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4">
        <f t="shared" si="328"/>
        <v>42227.574212962965</v>
      </c>
      <c r="T3522" s="4">
        <f t="shared" si="329"/>
        <v>42253.32430555555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9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4">
        <f t="shared" ref="S3523:S3586" si="334">(J3523/86400)+25569+(-6/24)</f>
        <v>41881.111342592594</v>
      </c>
      <c r="T3523" s="4">
        <f t="shared" ref="T3523:T3586" si="335">(I3523/86400)+25569+(-6/24)</f>
        <v>41911.111342592594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9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4">
        <f t="shared" si="334"/>
        <v>42234.539884259255</v>
      </c>
      <c r="T3524" s="4">
        <f t="shared" si="335"/>
        <v>42262.170833333337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9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4">
        <f t="shared" si="334"/>
        <v>42581.147546296299</v>
      </c>
      <c r="T3525" s="4">
        <f t="shared" si="335"/>
        <v>42638.708333333328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9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4">
        <f t="shared" si="334"/>
        <v>41880.51357638889</v>
      </c>
      <c r="T3526" s="4">
        <f t="shared" si="335"/>
        <v>41894.916666666664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9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4">
        <f t="shared" si="334"/>
        <v>42214.4456712963</v>
      </c>
      <c r="T3527" s="4">
        <f t="shared" si="335"/>
        <v>42225.416666666672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9">
        <f t="shared" si="331"/>
        <v>99</v>
      </c>
      <c r="Q3528" t="str">
        <f t="shared" si="332"/>
        <v>theater</v>
      </c>
      <c r="R3528" t="str">
        <f t="shared" si="333"/>
        <v>plays</v>
      </c>
      <c r="S3528" s="4">
        <f t="shared" si="334"/>
        <v>42460.085312499999</v>
      </c>
      <c r="T3528" s="4">
        <f t="shared" si="335"/>
        <v>42487.999305555553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4">
        <f t="shared" si="334"/>
        <v>42166.773206018523</v>
      </c>
      <c r="T3529" s="4">
        <f t="shared" si="335"/>
        <v>42195.915972222225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9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4">
        <f t="shared" si="334"/>
        <v>42733.25136574074</v>
      </c>
      <c r="T3530" s="4">
        <f t="shared" si="335"/>
        <v>42753.25136574074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9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4">
        <f t="shared" si="334"/>
        <v>42177.511782407411</v>
      </c>
      <c r="T3531" s="4">
        <f t="shared" si="335"/>
        <v>42197.791666666672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9">
        <f t="shared" si="331"/>
        <v>125</v>
      </c>
      <c r="Q3532" t="str">
        <f t="shared" si="332"/>
        <v>theater</v>
      </c>
      <c r="R3532" t="str">
        <f t="shared" si="333"/>
        <v>plays</v>
      </c>
      <c r="S3532" s="4">
        <f t="shared" si="334"/>
        <v>42442.373344907406</v>
      </c>
      <c r="T3532" s="4">
        <f t="shared" si="335"/>
        <v>42470.583333333328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9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4">
        <f t="shared" si="334"/>
        <v>42521.404328703706</v>
      </c>
      <c r="T3533" s="4">
        <f t="shared" si="335"/>
        <v>42551.404328703706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9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4">
        <f t="shared" si="334"/>
        <v>41884.349849537037</v>
      </c>
      <c r="T3534" s="4">
        <f t="shared" si="335"/>
        <v>41899.915972222225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9">
        <f t="shared" si="331"/>
        <v>78.875</v>
      </c>
      <c r="Q3535" t="str">
        <f t="shared" si="332"/>
        <v>theater</v>
      </c>
      <c r="R3535" t="str">
        <f t="shared" si="333"/>
        <v>plays</v>
      </c>
      <c r="S3535" s="4">
        <f t="shared" si="334"/>
        <v>42289.511192129634</v>
      </c>
      <c r="T3535" s="4">
        <f t="shared" si="335"/>
        <v>42319.552858796298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9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4">
        <f t="shared" si="334"/>
        <v>42243.3752662037</v>
      </c>
      <c r="T3536" s="4">
        <f t="shared" si="335"/>
        <v>42278.3752662037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9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4">
        <f t="shared" si="334"/>
        <v>42248.390162037038</v>
      </c>
      <c r="T3537" s="4">
        <f t="shared" si="335"/>
        <v>42279.5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9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4">
        <f t="shared" si="334"/>
        <v>42328.477141203708</v>
      </c>
      <c r="T3538" s="4">
        <f t="shared" si="335"/>
        <v>42358.249305555553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9">
        <f t="shared" si="331"/>
        <v>43.5</v>
      </c>
      <c r="Q3539" t="str">
        <f t="shared" si="332"/>
        <v>theater</v>
      </c>
      <c r="R3539" t="str">
        <f t="shared" si="333"/>
        <v>plays</v>
      </c>
      <c r="S3539" s="4">
        <f t="shared" si="334"/>
        <v>41923.104351851856</v>
      </c>
      <c r="T3539" s="4">
        <f t="shared" si="335"/>
        <v>41960.082638888889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9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4">
        <f t="shared" si="334"/>
        <v>42571.170601851853</v>
      </c>
      <c r="T3540" s="4">
        <f t="shared" si="335"/>
        <v>42599.170601851853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9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4">
        <f t="shared" si="334"/>
        <v>42600.506041666667</v>
      </c>
      <c r="T3541" s="4">
        <f t="shared" si="335"/>
        <v>42621.506041666667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9">
        <f t="shared" si="331"/>
        <v>46.125</v>
      </c>
      <c r="Q3542" t="str">
        <f t="shared" si="332"/>
        <v>theater</v>
      </c>
      <c r="R3542" t="str">
        <f t="shared" si="333"/>
        <v>plays</v>
      </c>
      <c r="S3542" s="4">
        <f t="shared" si="334"/>
        <v>42516.753368055557</v>
      </c>
      <c r="T3542" s="4">
        <f t="shared" si="335"/>
        <v>42546.753368055557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9">
        <f t="shared" si="331"/>
        <v>39.375</v>
      </c>
      <c r="Q3543" t="str">
        <f t="shared" si="332"/>
        <v>theater</v>
      </c>
      <c r="R3543" t="str">
        <f t="shared" si="333"/>
        <v>plays</v>
      </c>
      <c r="S3543" s="4">
        <f t="shared" si="334"/>
        <v>42222.480034722219</v>
      </c>
      <c r="T3543" s="4">
        <f t="shared" si="335"/>
        <v>42247.480034722219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9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4">
        <f t="shared" si="334"/>
        <v>41829.349791666667</v>
      </c>
      <c r="T3544" s="4">
        <f t="shared" si="335"/>
        <v>41889.349791666667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9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4">
        <f t="shared" si="334"/>
        <v>42150.505312499998</v>
      </c>
      <c r="T3545" s="4">
        <f t="shared" si="335"/>
        <v>42180.505312499998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9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4">
        <f t="shared" si="334"/>
        <v>42040.581678240742</v>
      </c>
      <c r="T3546" s="4">
        <f t="shared" si="335"/>
        <v>42070.581678240742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9">
        <f t="shared" si="331"/>
        <v>31.375</v>
      </c>
      <c r="Q3547" t="str">
        <f t="shared" si="332"/>
        <v>theater</v>
      </c>
      <c r="R3547" t="str">
        <f t="shared" si="333"/>
        <v>plays</v>
      </c>
      <c r="S3547" s="4">
        <f t="shared" si="334"/>
        <v>42075.557395833333</v>
      </c>
      <c r="T3547" s="4">
        <f t="shared" si="335"/>
        <v>42105.557395833333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9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4">
        <f t="shared" si="334"/>
        <v>42073.410694444443</v>
      </c>
      <c r="T3548" s="4">
        <f t="shared" si="335"/>
        <v>42094.915972222225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4">
        <f t="shared" si="334"/>
        <v>42479.828715277778</v>
      </c>
      <c r="T3549" s="4">
        <f t="shared" si="335"/>
        <v>42503.915972222225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9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4">
        <f t="shared" si="334"/>
        <v>42411.692291666666</v>
      </c>
      <c r="T3550" s="4">
        <f t="shared" si="335"/>
        <v>42433.791666666672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9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4">
        <f t="shared" si="334"/>
        <v>42223.144363425927</v>
      </c>
      <c r="T3551" s="4">
        <f t="shared" si="335"/>
        <v>42251.144363425927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9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4">
        <f t="shared" si="334"/>
        <v>42462.643495370372</v>
      </c>
      <c r="T3552" s="4">
        <f t="shared" si="335"/>
        <v>42492.643495370372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9">
        <f t="shared" si="331"/>
        <v>61.1</v>
      </c>
      <c r="Q3553" t="str">
        <f t="shared" si="332"/>
        <v>theater</v>
      </c>
      <c r="R3553" t="str">
        <f t="shared" si="333"/>
        <v>plays</v>
      </c>
      <c r="S3553" s="4">
        <f t="shared" si="334"/>
        <v>41753.265856481477</v>
      </c>
      <c r="T3553" s="4">
        <f t="shared" si="335"/>
        <v>41781.671527777777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9">
        <f t="shared" si="331"/>
        <v>38.65</v>
      </c>
      <c r="Q3554" t="str">
        <f t="shared" si="332"/>
        <v>theater</v>
      </c>
      <c r="R3554" t="str">
        <f t="shared" si="333"/>
        <v>plays</v>
      </c>
      <c r="S3554" s="4">
        <f t="shared" si="334"/>
        <v>41788.337083333332</v>
      </c>
      <c r="T3554" s="4">
        <f t="shared" si="335"/>
        <v>41818.337083333332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9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4">
        <f t="shared" si="334"/>
        <v>42195.778703703705</v>
      </c>
      <c r="T3555" s="4">
        <f t="shared" si="335"/>
        <v>42227.75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9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4">
        <f t="shared" si="334"/>
        <v>42015.800451388888</v>
      </c>
      <c r="T3556" s="4">
        <f t="shared" si="335"/>
        <v>42046.458333333328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9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4">
        <f t="shared" si="334"/>
        <v>42661.192060185189</v>
      </c>
      <c r="T3557" s="4">
        <f t="shared" si="335"/>
        <v>42691.233726851853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9">
        <f t="shared" si="331"/>
        <v>110.5</v>
      </c>
      <c r="Q3558" t="str">
        <f t="shared" si="332"/>
        <v>theater</v>
      </c>
      <c r="R3558" t="str">
        <f t="shared" si="333"/>
        <v>plays</v>
      </c>
      <c r="S3558" s="4">
        <f t="shared" si="334"/>
        <v>41808.399583333332</v>
      </c>
      <c r="T3558" s="4">
        <f t="shared" si="335"/>
        <v>41868.399583333332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4">
        <f t="shared" si="334"/>
        <v>41730.026747685188</v>
      </c>
      <c r="T3559" s="4">
        <f t="shared" si="335"/>
        <v>41764.026747685188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9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4">
        <f t="shared" si="334"/>
        <v>42139.566840277781</v>
      </c>
      <c r="T3560" s="4">
        <f t="shared" si="335"/>
        <v>42181.625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9">
        <f t="shared" si="331"/>
        <v>43.125</v>
      </c>
      <c r="Q3561" t="str">
        <f t="shared" si="332"/>
        <v>theater</v>
      </c>
      <c r="R3561" t="str">
        <f t="shared" si="333"/>
        <v>plays</v>
      </c>
      <c r="S3561" s="4">
        <f t="shared" si="334"/>
        <v>42193.846157407403</v>
      </c>
      <c r="T3561" s="4">
        <f t="shared" si="335"/>
        <v>42216.123611111107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9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4">
        <f t="shared" si="334"/>
        <v>42115.639652777776</v>
      </c>
      <c r="T3562" s="4">
        <f t="shared" si="335"/>
        <v>42150.864583333328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9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4">
        <f t="shared" si="334"/>
        <v>42203.430300925931</v>
      </c>
      <c r="T3563" s="4">
        <f t="shared" si="335"/>
        <v>42221.525000000001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9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4">
        <f t="shared" si="334"/>
        <v>42433.511886574073</v>
      </c>
      <c r="T3564" s="4">
        <f t="shared" si="335"/>
        <v>42442.666666666672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9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4">
        <f t="shared" si="334"/>
        <v>42555.421944444446</v>
      </c>
      <c r="T3565" s="4">
        <f t="shared" si="335"/>
        <v>42583.541666666672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9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4">
        <f t="shared" si="334"/>
        <v>42236.373252314814</v>
      </c>
      <c r="T3566" s="4">
        <f t="shared" si="335"/>
        <v>42282.416666666672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9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4">
        <f t="shared" si="334"/>
        <v>41974.493148148147</v>
      </c>
      <c r="T3567" s="4">
        <f t="shared" si="335"/>
        <v>42004.493148148147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9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4">
        <f t="shared" si="334"/>
        <v>41997.257905092592</v>
      </c>
      <c r="T3568" s="4">
        <f t="shared" si="335"/>
        <v>42027.257905092592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4">
        <f t="shared" si="334"/>
        <v>42135.560694444444</v>
      </c>
      <c r="T3569" s="4">
        <f t="shared" si="335"/>
        <v>42165.560694444444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9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4">
        <f t="shared" si="334"/>
        <v>41869.490671296298</v>
      </c>
      <c r="T3570" s="4">
        <f t="shared" si="335"/>
        <v>41899.490671296298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9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4">
        <f t="shared" si="334"/>
        <v>41982.438611111109</v>
      </c>
      <c r="T3571" s="4">
        <f t="shared" si="335"/>
        <v>42012.438611111109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9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4">
        <f t="shared" si="334"/>
        <v>41976.081979166665</v>
      </c>
      <c r="T3572" s="4">
        <f t="shared" si="335"/>
        <v>42004.041666666672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9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4">
        <f t="shared" si="334"/>
        <v>41912.608946759261</v>
      </c>
      <c r="T3573" s="4">
        <f t="shared" si="335"/>
        <v>41942.608946759261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9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4">
        <f t="shared" si="334"/>
        <v>42146.320393518516</v>
      </c>
      <c r="T3574" s="4">
        <f t="shared" si="335"/>
        <v>42176.320393518516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9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4">
        <f t="shared" si="334"/>
        <v>41921.125532407408</v>
      </c>
      <c r="T3575" s="4">
        <f t="shared" si="335"/>
        <v>41951.167199074072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9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4">
        <f t="shared" si="334"/>
        <v>41926.692685185189</v>
      </c>
      <c r="T3576" s="4">
        <f t="shared" si="335"/>
        <v>41956.734351851846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9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4">
        <f t="shared" si="334"/>
        <v>42561.533877314811</v>
      </c>
      <c r="T3577" s="4">
        <f t="shared" si="335"/>
        <v>42592.915972222225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9">
        <f t="shared" si="331"/>
        <v>20</v>
      </c>
      <c r="Q3578" t="str">
        <f t="shared" si="332"/>
        <v>theater</v>
      </c>
      <c r="R3578" t="str">
        <f t="shared" si="333"/>
        <v>plays</v>
      </c>
      <c r="S3578" s="4">
        <f t="shared" si="334"/>
        <v>42649.29923611111</v>
      </c>
      <c r="T3578" s="4">
        <f t="shared" si="335"/>
        <v>42709.340902777782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4">
        <f t="shared" si="334"/>
        <v>42093.536840277782</v>
      </c>
      <c r="T3579" s="4">
        <f t="shared" si="335"/>
        <v>42120.01944444445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9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4">
        <f t="shared" si="334"/>
        <v>42460.483530092592</v>
      </c>
      <c r="T3580" s="4">
        <f t="shared" si="335"/>
        <v>42490.483530092592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9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4">
        <f t="shared" si="334"/>
        <v>42430.512222222227</v>
      </c>
      <c r="T3581" s="4">
        <f t="shared" si="335"/>
        <v>42460.470555555556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9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4">
        <f t="shared" si="334"/>
        <v>42025.926180555558</v>
      </c>
      <c r="T3582" s="4">
        <f t="shared" si="335"/>
        <v>42063.957638888889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9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4">
        <f t="shared" si="334"/>
        <v>41836.221180555556</v>
      </c>
      <c r="T3583" s="4">
        <f t="shared" si="335"/>
        <v>41850.221180555556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9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4">
        <f t="shared" si="334"/>
        <v>42450.845856481479</v>
      </c>
      <c r="T3584" s="4">
        <f t="shared" si="335"/>
        <v>42464.845856481479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9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4">
        <f t="shared" si="334"/>
        <v>42418.175983796296</v>
      </c>
      <c r="T3585" s="4">
        <f t="shared" si="335"/>
        <v>42478.134317129632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9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4">
        <f t="shared" si="334"/>
        <v>42168.066481481481</v>
      </c>
      <c r="T3586" s="4">
        <f t="shared" si="335"/>
        <v>42198.066481481481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9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4">
        <f t="shared" ref="S3587:S3650" si="340">(J3587/86400)+25569+(-6/24)</f>
        <v>41964.466319444444</v>
      </c>
      <c r="T3587" s="4">
        <f t="shared" ref="T3587:T3650" si="341">(I3587/86400)+25569+(-6/24)</f>
        <v>41994.466319444444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9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4">
        <f t="shared" si="340"/>
        <v>42576.447569444441</v>
      </c>
      <c r="T3588" s="4">
        <f t="shared" si="341"/>
        <v>42636.447569444441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4">
        <f t="shared" si="340"/>
        <v>42503.289976851855</v>
      </c>
      <c r="T3589" s="4">
        <f t="shared" si="341"/>
        <v>42548.541666666672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9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4">
        <f t="shared" si="340"/>
        <v>42101.578819444447</v>
      </c>
      <c r="T3590" s="4">
        <f t="shared" si="341"/>
        <v>42123.708333333328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9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4">
        <f t="shared" si="340"/>
        <v>42125.397534722222</v>
      </c>
      <c r="T3591" s="4">
        <f t="shared" si="341"/>
        <v>42150.397534722222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9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4">
        <f t="shared" si="340"/>
        <v>41902.083726851852</v>
      </c>
      <c r="T3592" s="4">
        <f t="shared" si="341"/>
        <v>41932.083726851852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9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4">
        <f t="shared" si="340"/>
        <v>42003.698425925926</v>
      </c>
      <c r="T3593" s="4">
        <f t="shared" si="341"/>
        <v>42027.957638888889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9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4">
        <f t="shared" si="340"/>
        <v>41988.579942129625</v>
      </c>
      <c r="T3594" s="4">
        <f t="shared" si="341"/>
        <v>42045.957638888889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9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4">
        <f t="shared" si="340"/>
        <v>41974.648599537039</v>
      </c>
      <c r="T3595" s="4">
        <f t="shared" si="341"/>
        <v>42009.601388888885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9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4">
        <f t="shared" si="340"/>
        <v>42591.816921296297</v>
      </c>
      <c r="T3596" s="4">
        <f t="shared" si="341"/>
        <v>42616.816921296297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9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4">
        <f t="shared" si="340"/>
        <v>42049.758368055554</v>
      </c>
      <c r="T3597" s="4">
        <f t="shared" si="341"/>
        <v>42076.040972222225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9">
        <f t="shared" si="337"/>
        <v>79</v>
      </c>
      <c r="Q3598" t="str">
        <f t="shared" si="338"/>
        <v>theater</v>
      </c>
      <c r="R3598" t="str">
        <f t="shared" si="339"/>
        <v>plays</v>
      </c>
      <c r="S3598" s="4">
        <f t="shared" si="340"/>
        <v>41856.465069444443</v>
      </c>
      <c r="T3598" s="4">
        <f t="shared" si="341"/>
        <v>41877.465069444443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4">
        <f t="shared" si="340"/>
        <v>42417.335532407407</v>
      </c>
      <c r="T3599" s="4">
        <f t="shared" si="341"/>
        <v>42431.999305555553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9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4">
        <f t="shared" si="340"/>
        <v>41866.54886574074</v>
      </c>
      <c r="T3600" s="4">
        <f t="shared" si="341"/>
        <v>41884.957638888889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9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4">
        <f t="shared" si="340"/>
        <v>42220.54487268519</v>
      </c>
      <c r="T3601" s="4">
        <f t="shared" si="341"/>
        <v>42245.75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9">
        <f t="shared" si="337"/>
        <v>3.25</v>
      </c>
      <c r="Q3602" t="str">
        <f t="shared" si="338"/>
        <v>theater</v>
      </c>
      <c r="R3602" t="str">
        <f t="shared" si="339"/>
        <v>plays</v>
      </c>
      <c r="S3602" s="4">
        <f t="shared" si="340"/>
        <v>42628.599120370374</v>
      </c>
      <c r="T3602" s="4">
        <f t="shared" si="341"/>
        <v>42656.599120370374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9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4">
        <f t="shared" si="340"/>
        <v>41990.74863425926</v>
      </c>
      <c r="T3603" s="4">
        <f t="shared" si="341"/>
        <v>42020.74863425926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9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4">
        <f t="shared" si="340"/>
        <v>42447.644432870366</v>
      </c>
      <c r="T3604" s="4">
        <f t="shared" si="341"/>
        <v>42507.644432870366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9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4">
        <f t="shared" si="340"/>
        <v>42283.614351851851</v>
      </c>
      <c r="T3605" s="4">
        <f t="shared" si="341"/>
        <v>42313.656018518523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9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4">
        <f t="shared" si="340"/>
        <v>42482.765694444446</v>
      </c>
      <c r="T3606" s="4">
        <f t="shared" si="341"/>
        <v>42489.040972222225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9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4">
        <f t="shared" si="340"/>
        <v>42383.543124999997</v>
      </c>
      <c r="T3607" s="4">
        <f t="shared" si="341"/>
        <v>42413.543124999997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9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4">
        <f t="shared" si="340"/>
        <v>42566.354826388888</v>
      </c>
      <c r="T3608" s="4">
        <f t="shared" si="341"/>
        <v>42596.354826388888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9">
        <f t="shared" si="337"/>
        <v>29</v>
      </c>
      <c r="Q3609" t="str">
        <f t="shared" si="338"/>
        <v>theater</v>
      </c>
      <c r="R3609" t="str">
        <f t="shared" si="339"/>
        <v>plays</v>
      </c>
      <c r="S3609" s="4">
        <f t="shared" si="340"/>
        <v>42338.713912037041</v>
      </c>
      <c r="T3609" s="4">
        <f t="shared" si="341"/>
        <v>42352.75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9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4">
        <f t="shared" si="340"/>
        <v>42506.459374999999</v>
      </c>
      <c r="T3610" s="4">
        <f t="shared" si="341"/>
        <v>42538.333333333328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9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4">
        <f t="shared" si="340"/>
        <v>42429.741724537038</v>
      </c>
      <c r="T3611" s="4">
        <f t="shared" si="341"/>
        <v>42459.700057870374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9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4">
        <f t="shared" si="340"/>
        <v>42203.182129629626</v>
      </c>
      <c r="T3612" s="4">
        <f t="shared" si="341"/>
        <v>42233.182129629626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9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4">
        <f t="shared" si="340"/>
        <v>42072.120381944449</v>
      </c>
      <c r="T3613" s="4">
        <f t="shared" si="341"/>
        <v>42102.120381944449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9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4">
        <f t="shared" si="340"/>
        <v>41789.476979166662</v>
      </c>
      <c r="T3614" s="4">
        <f t="shared" si="341"/>
        <v>41799.476979166662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9">
        <f t="shared" si="337"/>
        <v>62.5</v>
      </c>
      <c r="Q3615" t="str">
        <f t="shared" si="338"/>
        <v>theater</v>
      </c>
      <c r="R3615" t="str">
        <f t="shared" si="339"/>
        <v>plays</v>
      </c>
      <c r="S3615" s="4">
        <f t="shared" si="340"/>
        <v>41788.33997685185</v>
      </c>
      <c r="T3615" s="4">
        <f t="shared" si="341"/>
        <v>41818.33997685185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9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4">
        <f t="shared" si="340"/>
        <v>42143.791851851856</v>
      </c>
      <c r="T3616" s="4">
        <f t="shared" si="341"/>
        <v>42173.791851851856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9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4">
        <f t="shared" si="340"/>
        <v>42318.343703703707</v>
      </c>
      <c r="T3617" s="4">
        <f t="shared" si="341"/>
        <v>42348.343703703707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9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4">
        <f t="shared" si="340"/>
        <v>42052.699814814812</v>
      </c>
      <c r="T3618" s="4">
        <f t="shared" si="341"/>
        <v>42082.658148148148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4">
        <f t="shared" si="340"/>
        <v>42779.360289351855</v>
      </c>
      <c r="T3619" s="4">
        <f t="shared" si="341"/>
        <v>42793.75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9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4">
        <f t="shared" si="340"/>
        <v>42128.377893518518</v>
      </c>
      <c r="T3620" s="4">
        <f t="shared" si="341"/>
        <v>42158.377893518518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9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4">
        <f t="shared" si="340"/>
        <v>42660.882245370369</v>
      </c>
      <c r="T3621" s="4">
        <f t="shared" si="341"/>
        <v>42693.666666666672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9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4">
        <f t="shared" si="340"/>
        <v>42037.688206018516</v>
      </c>
      <c r="T3622" s="4">
        <f t="shared" si="341"/>
        <v>42067.916666666672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9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4">
        <f t="shared" si="340"/>
        <v>42619.685694444444</v>
      </c>
      <c r="T3623" s="4">
        <f t="shared" si="341"/>
        <v>42643.625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9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4">
        <f t="shared" si="340"/>
        <v>41876.971886574072</v>
      </c>
      <c r="T3624" s="4">
        <f t="shared" si="341"/>
        <v>41909.890972222223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9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4">
        <f t="shared" si="340"/>
        <v>41828.486921296295</v>
      </c>
      <c r="T3625" s="4">
        <f t="shared" si="341"/>
        <v>41846.041666666664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9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4">
        <f t="shared" si="340"/>
        <v>42545.524189814816</v>
      </c>
      <c r="T3626" s="4">
        <f t="shared" si="341"/>
        <v>42605.524189814816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9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4">
        <f t="shared" si="340"/>
        <v>42157.402511574073</v>
      </c>
      <c r="T3627" s="4">
        <f t="shared" si="341"/>
        <v>42187.402511574073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9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4">
        <f t="shared" si="340"/>
        <v>41846.417326388888</v>
      </c>
      <c r="T3628" s="4">
        <f t="shared" si="341"/>
        <v>41867.417326388888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4">
        <f t="shared" si="340"/>
        <v>42460.491747685184</v>
      </c>
      <c r="T3629" s="4">
        <f t="shared" si="341"/>
        <v>42510.915972222225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9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4">
        <f t="shared" si="340"/>
        <v>42291.583287037036</v>
      </c>
      <c r="T3630" s="4">
        <f t="shared" si="341"/>
        <v>42351.624953703707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9">
        <f t="shared" si="337"/>
        <v>1</v>
      </c>
      <c r="Q3631" t="str">
        <f t="shared" si="338"/>
        <v>theater</v>
      </c>
      <c r="R3631" t="str">
        <f t="shared" si="339"/>
        <v>musical</v>
      </c>
      <c r="S3631" s="4">
        <f t="shared" si="340"/>
        <v>42436.844490740739</v>
      </c>
      <c r="T3631" s="4">
        <f t="shared" si="341"/>
        <v>42495.458333333328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9">
        <f t="shared" si="337"/>
        <v>1</v>
      </c>
      <c r="Q3632" t="str">
        <f t="shared" si="338"/>
        <v>theater</v>
      </c>
      <c r="R3632" t="str">
        <f t="shared" si="339"/>
        <v>musical</v>
      </c>
      <c r="S3632" s="4">
        <f t="shared" si="340"/>
        <v>41942.59710648148</v>
      </c>
      <c r="T3632" s="4">
        <f t="shared" si="341"/>
        <v>41972.638773148152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9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4">
        <f t="shared" si="340"/>
        <v>41880.503437499996</v>
      </c>
      <c r="T3633" s="4">
        <f t="shared" si="341"/>
        <v>41904.915972222225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9">
        <f t="shared" si="337"/>
        <v>100</v>
      </c>
      <c r="Q3634" t="str">
        <f t="shared" si="338"/>
        <v>theater</v>
      </c>
      <c r="R3634" t="str">
        <f t="shared" si="339"/>
        <v>musical</v>
      </c>
      <c r="S3634" s="4">
        <f t="shared" si="340"/>
        <v>41946.686909722222</v>
      </c>
      <c r="T3634" s="4">
        <f t="shared" si="341"/>
        <v>41966.686909722222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9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4">
        <f t="shared" si="340"/>
        <v>42649.373460648145</v>
      </c>
      <c r="T3635" s="4">
        <f t="shared" si="341"/>
        <v>42692.791666666672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9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4">
        <f t="shared" si="340"/>
        <v>42700.916365740741</v>
      </c>
      <c r="T3636" s="4">
        <f t="shared" si="341"/>
        <v>42748.915972222225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9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4">
        <f t="shared" si="340"/>
        <v>42450.63282407407</v>
      </c>
      <c r="T3637" s="4">
        <f t="shared" si="341"/>
        <v>42480.63282407407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9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4">
        <f t="shared" si="340"/>
        <v>42226.444780092592</v>
      </c>
      <c r="T3638" s="4">
        <f t="shared" si="341"/>
        <v>42261.444780092592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4">
        <f t="shared" si="340"/>
        <v>41975.450636574074</v>
      </c>
      <c r="T3639" s="4">
        <f t="shared" si="341"/>
        <v>42005.450636574074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9">
        <f t="shared" si="337"/>
        <v>108</v>
      </c>
      <c r="Q3640" t="str">
        <f t="shared" si="338"/>
        <v>theater</v>
      </c>
      <c r="R3640" t="str">
        <f t="shared" si="339"/>
        <v>musical</v>
      </c>
      <c r="S3640" s="4">
        <f t="shared" si="340"/>
        <v>42053.422824074078</v>
      </c>
      <c r="T3640" s="4">
        <f t="shared" si="341"/>
        <v>42113.381157407406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9">
        <f t="shared" si="337"/>
        <v>1</v>
      </c>
      <c r="Q3641" t="str">
        <f t="shared" si="338"/>
        <v>theater</v>
      </c>
      <c r="R3641" t="str">
        <f t="shared" si="339"/>
        <v>musical</v>
      </c>
      <c r="S3641" s="4">
        <f t="shared" si="340"/>
        <v>42590.427152777775</v>
      </c>
      <c r="T3641" s="4">
        <f t="shared" si="341"/>
        <v>42650.382638888885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9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4">
        <f t="shared" si="340"/>
        <v>42104.531597222223</v>
      </c>
      <c r="T3642" s="4">
        <f t="shared" si="341"/>
        <v>42134.531597222223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9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4">
        <f t="shared" si="340"/>
        <v>41899.377071759256</v>
      </c>
      <c r="T3643" s="4">
        <f t="shared" si="341"/>
        <v>41916.958333333336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9">
        <f t="shared" si="337"/>
        <v>7.5</v>
      </c>
      <c r="Q3644" t="str">
        <f t="shared" si="338"/>
        <v>theater</v>
      </c>
      <c r="R3644" t="str">
        <f t="shared" si="339"/>
        <v>musical</v>
      </c>
      <c r="S3644" s="4">
        <f t="shared" si="340"/>
        <v>42297.566284722227</v>
      </c>
      <c r="T3644" s="4">
        <f t="shared" si="341"/>
        <v>42338.458333333328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9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4">
        <f t="shared" si="340"/>
        <v>42284.893969907411</v>
      </c>
      <c r="T3645" s="4">
        <f t="shared" si="341"/>
        <v>42324.935636574075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9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4">
        <f t="shared" si="340"/>
        <v>42408.991747685184</v>
      </c>
      <c r="T3646" s="4">
        <f t="shared" si="341"/>
        <v>42436.957638888889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9">
        <f t="shared" si="337"/>
        <v>1</v>
      </c>
      <c r="Q3647" t="str">
        <f t="shared" si="338"/>
        <v>theater</v>
      </c>
      <c r="R3647" t="str">
        <f t="shared" si="339"/>
        <v>musical</v>
      </c>
      <c r="S3647" s="4">
        <f t="shared" si="340"/>
        <v>42665.720347222217</v>
      </c>
      <c r="T3647" s="4">
        <f t="shared" si="341"/>
        <v>42695.762013888889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9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4">
        <f t="shared" si="340"/>
        <v>42140.171319444446</v>
      </c>
      <c r="T3648" s="4">
        <f t="shared" si="341"/>
        <v>42171.729166666672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9">
        <f t="shared" si="337"/>
        <v>15</v>
      </c>
      <c r="Q3649" t="str">
        <f t="shared" si="338"/>
        <v>theater</v>
      </c>
      <c r="R3649" t="str">
        <f t="shared" si="339"/>
        <v>musical</v>
      </c>
      <c r="S3649" s="4">
        <f t="shared" si="340"/>
        <v>42598.499155092592</v>
      </c>
      <c r="T3649" s="4">
        <f t="shared" si="341"/>
        <v>42643.499155092592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9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4">
        <f t="shared" si="340"/>
        <v>41887.042187500003</v>
      </c>
      <c r="T3650" s="4">
        <f t="shared" si="341"/>
        <v>41917.042187500003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9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4">
        <f t="shared" ref="S3651:S3714" si="346">(J3651/86400)+25569+(-6/24)</f>
        <v>41780.462893518517</v>
      </c>
      <c r="T3651" s="4">
        <f t="shared" ref="T3651:T3714" si="347">(I3651/86400)+25569+(-6/24)</f>
        <v>41806.462893518517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9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4">
        <f t="shared" si="346"/>
        <v>42381.228981481487</v>
      </c>
      <c r="T3652" s="4">
        <f t="shared" si="347"/>
        <v>42402.228981481487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9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4">
        <f t="shared" si="346"/>
        <v>41828.396319444444</v>
      </c>
      <c r="T3653" s="4">
        <f t="shared" si="347"/>
        <v>41861.415972222225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9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4">
        <f t="shared" si="346"/>
        <v>42596.394699074073</v>
      </c>
      <c r="T3654" s="4">
        <f t="shared" si="347"/>
        <v>42606.915972222225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9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4">
        <f t="shared" si="346"/>
        <v>42191.113506944443</v>
      </c>
      <c r="T3655" s="4">
        <f t="shared" si="347"/>
        <v>42221.113506944443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9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4">
        <f t="shared" si="346"/>
        <v>42440.166504629626</v>
      </c>
      <c r="T3656" s="4">
        <f t="shared" si="347"/>
        <v>42463.458333333328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9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4">
        <f t="shared" si="346"/>
        <v>42173.553217592591</v>
      </c>
      <c r="T3657" s="4">
        <f t="shared" si="347"/>
        <v>42203.040972222225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9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4">
        <f t="shared" si="346"/>
        <v>42737.660138888888</v>
      </c>
      <c r="T3658" s="4">
        <f t="shared" si="347"/>
        <v>42767.707638888889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4">
        <f t="shared" si="346"/>
        <v>42499.379849537036</v>
      </c>
      <c r="T3659" s="4">
        <f t="shared" si="347"/>
        <v>42522.654166666667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9">
        <f t="shared" si="343"/>
        <v>75.5</v>
      </c>
      <c r="Q3660" t="str">
        <f t="shared" si="344"/>
        <v>theater</v>
      </c>
      <c r="R3660" t="str">
        <f t="shared" si="345"/>
        <v>plays</v>
      </c>
      <c r="S3660" s="4">
        <f t="shared" si="346"/>
        <v>41775.608564814815</v>
      </c>
      <c r="T3660" s="4">
        <f t="shared" si="347"/>
        <v>41821.915972222225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9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4">
        <f t="shared" si="346"/>
        <v>42055.027199074073</v>
      </c>
      <c r="T3661" s="4">
        <f t="shared" si="347"/>
        <v>42082.360416666663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9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4">
        <f t="shared" si="346"/>
        <v>41971.631076388891</v>
      </c>
      <c r="T3662" s="4">
        <f t="shared" si="347"/>
        <v>41996.631076388891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9">
        <f t="shared" si="343"/>
        <v>92.5</v>
      </c>
      <c r="Q3663" t="str">
        <f t="shared" si="344"/>
        <v>theater</v>
      </c>
      <c r="R3663" t="str">
        <f t="shared" si="345"/>
        <v>plays</v>
      </c>
      <c r="S3663" s="4">
        <f t="shared" si="346"/>
        <v>42447.646666666667</v>
      </c>
      <c r="T3663" s="4">
        <f t="shared" si="347"/>
        <v>42469.916666666672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9">
        <f t="shared" si="343"/>
        <v>202.85</v>
      </c>
      <c r="Q3664" t="str">
        <f t="shared" si="344"/>
        <v>theater</v>
      </c>
      <c r="R3664" t="str">
        <f t="shared" si="345"/>
        <v>plays</v>
      </c>
      <c r="S3664" s="4">
        <f t="shared" si="346"/>
        <v>42063.970069444447</v>
      </c>
      <c r="T3664" s="4">
        <f t="shared" si="347"/>
        <v>42093.928402777776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9">
        <f t="shared" si="343"/>
        <v>26</v>
      </c>
      <c r="Q3665" t="str">
        <f t="shared" si="344"/>
        <v>theater</v>
      </c>
      <c r="R3665" t="str">
        <f t="shared" si="345"/>
        <v>plays</v>
      </c>
      <c r="S3665" s="4">
        <f t="shared" si="346"/>
        <v>42665.201736111107</v>
      </c>
      <c r="T3665" s="4">
        <f t="shared" si="347"/>
        <v>42725.243402777778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9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4">
        <f t="shared" si="346"/>
        <v>42522.998715277776</v>
      </c>
      <c r="T3666" s="4">
        <f t="shared" si="347"/>
        <v>42536.998715277776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9">
        <f t="shared" si="343"/>
        <v>51</v>
      </c>
      <c r="Q3667" t="str">
        <f t="shared" si="344"/>
        <v>theater</v>
      </c>
      <c r="R3667" t="str">
        <f t="shared" si="345"/>
        <v>plays</v>
      </c>
      <c r="S3667" s="4">
        <f t="shared" si="346"/>
        <v>42294.558124999996</v>
      </c>
      <c r="T3667" s="4">
        <f t="shared" si="347"/>
        <v>42305.579166666663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9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4">
        <f t="shared" si="346"/>
        <v>41822.65488425926</v>
      </c>
      <c r="T3668" s="4">
        <f t="shared" si="347"/>
        <v>41844.041666666664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4">
        <f t="shared" si="346"/>
        <v>42173.720127314809</v>
      </c>
      <c r="T3669" s="4">
        <f t="shared" si="347"/>
        <v>42203.720127314809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9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4">
        <f t="shared" si="346"/>
        <v>42185.306157407409</v>
      </c>
      <c r="T3670" s="4">
        <f t="shared" si="347"/>
        <v>42208.522916666669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9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4">
        <f t="shared" si="346"/>
        <v>42136.425196759257</v>
      </c>
      <c r="T3671" s="4">
        <f t="shared" si="347"/>
        <v>42166.425196759257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9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4">
        <f t="shared" si="346"/>
        <v>42142.264016203699</v>
      </c>
      <c r="T3672" s="4">
        <f t="shared" si="347"/>
        <v>42155.708333333328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9">
        <f t="shared" si="343"/>
        <v>88.25</v>
      </c>
      <c r="Q3673" t="str">
        <f t="shared" si="344"/>
        <v>theater</v>
      </c>
      <c r="R3673" t="str">
        <f t="shared" si="345"/>
        <v>plays</v>
      </c>
      <c r="S3673" s="4">
        <f t="shared" si="346"/>
        <v>41820.37809027778</v>
      </c>
      <c r="T3673" s="4">
        <f t="shared" si="347"/>
        <v>41840.915972222225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9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4">
        <f t="shared" si="346"/>
        <v>41878.696574074071</v>
      </c>
      <c r="T3674" s="4">
        <f t="shared" si="347"/>
        <v>41908.696574074071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9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4">
        <f t="shared" si="346"/>
        <v>41914.045104166667</v>
      </c>
      <c r="T3675" s="4">
        <f t="shared" si="347"/>
        <v>41948.286111111112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9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4">
        <f t="shared" si="346"/>
        <v>42556.623020833329</v>
      </c>
      <c r="T3676" s="4">
        <f t="shared" si="347"/>
        <v>42616.623020833329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9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4">
        <f t="shared" si="346"/>
        <v>42493.347013888888</v>
      </c>
      <c r="T3677" s="4">
        <f t="shared" si="347"/>
        <v>42505.708333333328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9">
        <f t="shared" si="343"/>
        <v>64.375</v>
      </c>
      <c r="Q3678" t="str">
        <f t="shared" si="344"/>
        <v>theater</v>
      </c>
      <c r="R3678" t="str">
        <f t="shared" si="345"/>
        <v>plays</v>
      </c>
      <c r="S3678" s="4">
        <f t="shared" si="346"/>
        <v>41876.565787037034</v>
      </c>
      <c r="T3678" s="4">
        <f t="shared" si="347"/>
        <v>41894.565787037034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4">
        <f t="shared" si="346"/>
        <v>41802.324282407411</v>
      </c>
      <c r="T3679" s="4">
        <f t="shared" si="347"/>
        <v>41822.915972222225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9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4">
        <f t="shared" si="346"/>
        <v>42120.281226851846</v>
      </c>
      <c r="T3680" s="4">
        <f t="shared" si="347"/>
        <v>42155.281226851846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9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4">
        <f t="shared" si="346"/>
        <v>41786.511354166665</v>
      </c>
      <c r="T3681" s="4">
        <f t="shared" si="347"/>
        <v>41820.957638888889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9">
        <f t="shared" si="343"/>
        <v>99.5</v>
      </c>
      <c r="Q3682" t="str">
        <f t="shared" si="344"/>
        <v>theater</v>
      </c>
      <c r="R3682" t="str">
        <f t="shared" si="345"/>
        <v>plays</v>
      </c>
      <c r="S3682" s="4">
        <f t="shared" si="346"/>
        <v>42627.204097222224</v>
      </c>
      <c r="T3682" s="4">
        <f t="shared" si="347"/>
        <v>42648.204097222224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9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4">
        <f t="shared" si="346"/>
        <v>42374.401504629626</v>
      </c>
      <c r="T3683" s="4">
        <f t="shared" si="347"/>
        <v>42384.401504629626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9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4">
        <f t="shared" si="346"/>
        <v>41772.435393518521</v>
      </c>
      <c r="T3684" s="4">
        <f t="shared" si="347"/>
        <v>41806.040972222225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9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4">
        <f t="shared" si="346"/>
        <v>42632.866851851853</v>
      </c>
      <c r="T3685" s="4">
        <f t="shared" si="347"/>
        <v>42662.866851851853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9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4">
        <f t="shared" si="346"/>
        <v>42218.930393518516</v>
      </c>
      <c r="T3686" s="4">
        <f t="shared" si="347"/>
        <v>42248.930393518516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9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4">
        <f t="shared" si="346"/>
        <v>41753.343275462961</v>
      </c>
      <c r="T3687" s="4">
        <f t="shared" si="347"/>
        <v>41778.625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9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4">
        <f t="shared" si="346"/>
        <v>42230.412731481483</v>
      </c>
      <c r="T3688" s="4">
        <f t="shared" si="347"/>
        <v>42244.915972222225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4">
        <f t="shared" si="346"/>
        <v>41786.968229166669</v>
      </c>
      <c r="T3689" s="4">
        <f t="shared" si="347"/>
        <v>41816.968229166669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9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4">
        <f t="shared" si="346"/>
        <v>41829.537083333329</v>
      </c>
      <c r="T3690" s="4">
        <f t="shared" si="347"/>
        <v>41859.537083333329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9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4">
        <f t="shared" si="346"/>
        <v>42147.576840277776</v>
      </c>
      <c r="T3691" s="4">
        <f t="shared" si="347"/>
        <v>42176.684027777781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9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4">
        <f t="shared" si="346"/>
        <v>41940.348182870366</v>
      </c>
      <c r="T3692" s="4">
        <f t="shared" si="347"/>
        <v>41970.389849537038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9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4">
        <f t="shared" si="346"/>
        <v>42020.450567129628</v>
      </c>
      <c r="T3693" s="4">
        <f t="shared" si="347"/>
        <v>42064.957638888889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9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4">
        <f t="shared" si="346"/>
        <v>41891.71503472222</v>
      </c>
      <c r="T3694" s="4">
        <f t="shared" si="347"/>
        <v>41900.75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9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4">
        <f t="shared" si="346"/>
        <v>42308.941307870366</v>
      </c>
      <c r="T3695" s="4">
        <f t="shared" si="347"/>
        <v>42338.6875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9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4">
        <f t="shared" si="346"/>
        <v>42489.883877314816</v>
      </c>
      <c r="T3696" s="4">
        <f t="shared" si="347"/>
        <v>42526.833333333328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9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4">
        <f t="shared" si="346"/>
        <v>41995.620486111111</v>
      </c>
      <c r="T3697" s="4">
        <f t="shared" si="347"/>
        <v>42015.620486111111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9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4">
        <f t="shared" si="346"/>
        <v>41988.367083333331</v>
      </c>
      <c r="T3698" s="4">
        <f t="shared" si="347"/>
        <v>42048.367083333331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9">
        <f t="shared" si="343"/>
        <v>72</v>
      </c>
      <c r="Q3699" t="str">
        <f t="shared" si="344"/>
        <v>theater</v>
      </c>
      <c r="R3699" t="str">
        <f t="shared" si="345"/>
        <v>plays</v>
      </c>
      <c r="S3699" s="4">
        <f t="shared" si="346"/>
        <v>42479.215833333335</v>
      </c>
      <c r="T3699" s="4">
        <f t="shared" si="347"/>
        <v>42500.215833333335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9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4">
        <f t="shared" si="346"/>
        <v>42401.556562500002</v>
      </c>
      <c r="T3700" s="4">
        <f t="shared" si="347"/>
        <v>42431.556562500002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9">
        <f t="shared" si="343"/>
        <v>63</v>
      </c>
      <c r="Q3701" t="str">
        <f t="shared" si="344"/>
        <v>theater</v>
      </c>
      <c r="R3701" t="str">
        <f t="shared" si="345"/>
        <v>plays</v>
      </c>
      <c r="S3701" s="4">
        <f t="shared" si="346"/>
        <v>41897.352037037039</v>
      </c>
      <c r="T3701" s="4">
        <f t="shared" si="347"/>
        <v>41927.352037037039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9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4">
        <f t="shared" si="346"/>
        <v>41882.335648148146</v>
      </c>
      <c r="T3702" s="4">
        <f t="shared" si="347"/>
        <v>41912.416666666664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9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4">
        <f t="shared" si="346"/>
        <v>42129.291585648149</v>
      </c>
      <c r="T3703" s="4">
        <f t="shared" si="347"/>
        <v>42159.291585648149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9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4">
        <f t="shared" si="346"/>
        <v>42524.28800925926</v>
      </c>
      <c r="T3704" s="4">
        <f t="shared" si="347"/>
        <v>42561.707638888889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9">
        <f t="shared" si="343"/>
        <v>43.2</v>
      </c>
      <c r="Q3705" t="str">
        <f t="shared" si="344"/>
        <v>theater</v>
      </c>
      <c r="R3705" t="str">
        <f t="shared" si="345"/>
        <v>plays</v>
      </c>
      <c r="S3705" s="4">
        <f t="shared" si="346"/>
        <v>42556.254490740743</v>
      </c>
      <c r="T3705" s="4">
        <f t="shared" si="347"/>
        <v>42595.040972222225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9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4">
        <f t="shared" si="346"/>
        <v>42461.439745370371</v>
      </c>
      <c r="T3706" s="4">
        <f t="shared" si="347"/>
        <v>42521.439745370371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9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4">
        <f t="shared" si="346"/>
        <v>41792.292986111112</v>
      </c>
      <c r="T3707" s="4">
        <f t="shared" si="347"/>
        <v>41813.5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9">
        <f t="shared" si="343"/>
        <v>140</v>
      </c>
      <c r="Q3708" t="str">
        <f t="shared" si="344"/>
        <v>theater</v>
      </c>
      <c r="R3708" t="str">
        <f t="shared" si="345"/>
        <v>plays</v>
      </c>
      <c r="S3708" s="4">
        <f t="shared" si="346"/>
        <v>41879.663761574076</v>
      </c>
      <c r="T3708" s="4">
        <f t="shared" si="347"/>
        <v>41894.663761574076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4">
        <f t="shared" si="346"/>
        <v>42551.798356481479</v>
      </c>
      <c r="T3709" s="4">
        <f t="shared" si="347"/>
        <v>42572.976388888885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9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4">
        <f t="shared" si="346"/>
        <v>41809.892199074078</v>
      </c>
      <c r="T3710" s="4">
        <f t="shared" si="347"/>
        <v>41823.892199074078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9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4">
        <f t="shared" si="346"/>
        <v>41785.457708333335</v>
      </c>
      <c r="T3711" s="4">
        <f t="shared" si="347"/>
        <v>41815.457708333335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9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4">
        <f t="shared" si="346"/>
        <v>42072.326249999998</v>
      </c>
      <c r="T3712" s="4">
        <f t="shared" si="347"/>
        <v>42097.326249999998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9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4">
        <f t="shared" si="346"/>
        <v>41779.474224537036</v>
      </c>
      <c r="T3713" s="4">
        <f t="shared" si="347"/>
        <v>41805.416666666664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9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4">
        <f t="shared" si="346"/>
        <v>42133.922071759254</v>
      </c>
      <c r="T3714" s="4">
        <f t="shared" si="347"/>
        <v>42155.040972222225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9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4">
        <f t="shared" ref="S3715:S3778" si="352">(J3715/86400)+25569+(-6/24)</f>
        <v>42505.488032407404</v>
      </c>
      <c r="T3715" s="4">
        <f t="shared" ref="T3715:T3778" si="353">(I3715/86400)+25569+(-6/24)</f>
        <v>42525.488032407404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9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4">
        <f t="shared" si="352"/>
        <v>42118.306331018517</v>
      </c>
      <c r="T3716" s="4">
        <f t="shared" si="353"/>
        <v>42149.915972222225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9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4">
        <f t="shared" si="352"/>
        <v>42036.745590277773</v>
      </c>
      <c r="T3717" s="4">
        <f t="shared" si="353"/>
        <v>42094.286111111112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9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4">
        <f t="shared" si="352"/>
        <v>42360.637835648144</v>
      </c>
      <c r="T3718" s="4">
        <f t="shared" si="353"/>
        <v>42390.637835648144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9">
        <f t="shared" si="349"/>
        <v>310</v>
      </c>
      <c r="Q3719" t="str">
        <f t="shared" si="350"/>
        <v>theater</v>
      </c>
      <c r="R3719" t="str">
        <f t="shared" si="351"/>
        <v>plays</v>
      </c>
      <c r="S3719" s="4">
        <f t="shared" si="352"/>
        <v>42102.616307870368</v>
      </c>
      <c r="T3719" s="4">
        <f t="shared" si="353"/>
        <v>42133.616307870368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9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4">
        <f t="shared" si="352"/>
        <v>42032.466145833328</v>
      </c>
      <c r="T3720" s="4">
        <f t="shared" si="353"/>
        <v>42062.466145833328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9">
        <f t="shared" si="349"/>
        <v>105</v>
      </c>
      <c r="Q3721" t="str">
        <f t="shared" si="350"/>
        <v>theater</v>
      </c>
      <c r="R3721" t="str">
        <f t="shared" si="351"/>
        <v>plays</v>
      </c>
      <c r="S3721" s="4">
        <f t="shared" si="352"/>
        <v>42147.479930555557</v>
      </c>
      <c r="T3721" s="4">
        <f t="shared" si="353"/>
        <v>42177.479930555557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9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4">
        <f t="shared" si="352"/>
        <v>42165.743125000001</v>
      </c>
      <c r="T3722" s="4">
        <f t="shared" si="353"/>
        <v>42187.743125000001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9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4">
        <f t="shared" si="352"/>
        <v>41927.686157407406</v>
      </c>
      <c r="T3723" s="4">
        <f t="shared" si="353"/>
        <v>41948.727824074071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9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4">
        <f t="shared" si="352"/>
        <v>42381.421840277777</v>
      </c>
      <c r="T3724" s="4">
        <f t="shared" si="353"/>
        <v>42411.707638888889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9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4">
        <f t="shared" si="352"/>
        <v>41943.503032407403</v>
      </c>
      <c r="T3725" s="4">
        <f t="shared" si="353"/>
        <v>41973.544699074075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9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4">
        <f t="shared" si="352"/>
        <v>42465.241435185184</v>
      </c>
      <c r="T3726" s="4">
        <f t="shared" si="353"/>
        <v>42494.708333333328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9">
        <f t="shared" si="349"/>
        <v>25.4</v>
      </c>
      <c r="Q3727" t="str">
        <f t="shared" si="350"/>
        <v>theater</v>
      </c>
      <c r="R3727" t="str">
        <f t="shared" si="351"/>
        <v>plays</v>
      </c>
      <c r="S3727" s="4">
        <f t="shared" si="352"/>
        <v>42401.695219907408</v>
      </c>
      <c r="T3727" s="4">
        <f t="shared" si="353"/>
        <v>42418.645833333328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9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4">
        <f t="shared" si="352"/>
        <v>42461.890868055554</v>
      </c>
      <c r="T3728" s="4">
        <f t="shared" si="353"/>
        <v>42489.625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4">
        <f t="shared" si="352"/>
        <v>42632.098310185189</v>
      </c>
      <c r="T3729" s="4">
        <f t="shared" si="353"/>
        <v>42662.954861111109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9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4">
        <f t="shared" si="352"/>
        <v>42204.921018518522</v>
      </c>
      <c r="T3730" s="4">
        <f t="shared" si="353"/>
        <v>42234.921018518522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9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4">
        <f t="shared" si="352"/>
        <v>42040.955000000002</v>
      </c>
      <c r="T3731" s="4">
        <f t="shared" si="353"/>
        <v>42085.91333333333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9">
        <f t="shared" si="349"/>
        <v>100</v>
      </c>
      <c r="Q3732" t="str">
        <f t="shared" si="350"/>
        <v>theater</v>
      </c>
      <c r="R3732" t="str">
        <f t="shared" si="351"/>
        <v>plays</v>
      </c>
      <c r="S3732" s="4">
        <f t="shared" si="352"/>
        <v>42203.427766203706</v>
      </c>
      <c r="T3732" s="4">
        <f t="shared" si="353"/>
        <v>42233.427766203706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9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4">
        <f t="shared" si="352"/>
        <v>41983.502847222218</v>
      </c>
      <c r="T3733" s="4">
        <f t="shared" si="353"/>
        <v>42013.890972222223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9">
        <f t="shared" si="349"/>
        <v>32.75</v>
      </c>
      <c r="Q3734" t="str">
        <f t="shared" si="350"/>
        <v>theater</v>
      </c>
      <c r="R3734" t="str">
        <f t="shared" si="351"/>
        <v>plays</v>
      </c>
      <c r="S3734" s="4">
        <f t="shared" si="352"/>
        <v>41968.427465277782</v>
      </c>
      <c r="T3734" s="4">
        <f t="shared" si="353"/>
        <v>42028.25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9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4">
        <f t="shared" si="352"/>
        <v>42102.774398148147</v>
      </c>
      <c r="T3735" s="4">
        <f t="shared" si="353"/>
        <v>42112.6875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9">
        <f t="shared" si="349"/>
        <v>61</v>
      </c>
      <c r="Q3736" t="str">
        <f t="shared" si="350"/>
        <v>theater</v>
      </c>
      <c r="R3736" t="str">
        <f t="shared" si="351"/>
        <v>plays</v>
      </c>
      <c r="S3736" s="4">
        <f t="shared" si="352"/>
        <v>42089.651574074072</v>
      </c>
      <c r="T3736" s="4">
        <f t="shared" si="353"/>
        <v>42149.651574074072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9">
        <f t="shared" si="349"/>
        <v>10</v>
      </c>
      <c r="Q3737" t="str">
        <f t="shared" si="350"/>
        <v>theater</v>
      </c>
      <c r="R3737" t="str">
        <f t="shared" si="351"/>
        <v>plays</v>
      </c>
      <c r="S3737" s="4">
        <f t="shared" si="352"/>
        <v>42122.443159722221</v>
      </c>
      <c r="T3737" s="4">
        <f t="shared" si="353"/>
        <v>42152.443159722221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9">
        <f t="shared" si="349"/>
        <v>10</v>
      </c>
      <c r="Q3738" t="str">
        <f t="shared" si="350"/>
        <v>theater</v>
      </c>
      <c r="R3738" t="str">
        <f t="shared" si="351"/>
        <v>plays</v>
      </c>
      <c r="S3738" s="4">
        <f t="shared" si="352"/>
        <v>42048.461724537032</v>
      </c>
      <c r="T3738" s="4">
        <f t="shared" si="353"/>
        <v>42086.5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9">
        <f t="shared" si="349"/>
        <v>37.5</v>
      </c>
      <c r="Q3739" t="str">
        <f t="shared" si="350"/>
        <v>theater</v>
      </c>
      <c r="R3739" t="str">
        <f t="shared" si="351"/>
        <v>plays</v>
      </c>
      <c r="S3739" s="4">
        <f t="shared" si="352"/>
        <v>42297.441006944442</v>
      </c>
      <c r="T3739" s="4">
        <f t="shared" si="353"/>
        <v>42320.040972222225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9">
        <f t="shared" si="349"/>
        <v>45</v>
      </c>
      <c r="Q3740" t="str">
        <f t="shared" si="350"/>
        <v>theater</v>
      </c>
      <c r="R3740" t="str">
        <f t="shared" si="351"/>
        <v>plays</v>
      </c>
      <c r="S3740" s="4">
        <f t="shared" si="352"/>
        <v>41813.688715277778</v>
      </c>
      <c r="T3740" s="4">
        <f t="shared" si="353"/>
        <v>41835.666666666664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9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4">
        <f t="shared" si="352"/>
        <v>42548.199861111112</v>
      </c>
      <c r="T3741" s="4">
        <f t="shared" si="353"/>
        <v>42568.199861111112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9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4">
        <f t="shared" si="352"/>
        <v>41832.839756944442</v>
      </c>
      <c r="T3742" s="4">
        <f t="shared" si="353"/>
        <v>41862.829143518517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9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4">
        <f t="shared" si="352"/>
        <v>42325.670717592591</v>
      </c>
      <c r="T3743" s="4">
        <f t="shared" si="353"/>
        <v>42355.670717592591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9">
        <f t="shared" si="349"/>
        <v>25</v>
      </c>
      <c r="Q3744" t="str">
        <f t="shared" si="350"/>
        <v>theater</v>
      </c>
      <c r="R3744" t="str">
        <f t="shared" si="351"/>
        <v>plays</v>
      </c>
      <c r="S3744" s="4">
        <f t="shared" si="352"/>
        <v>41857.964629629627</v>
      </c>
      <c r="T3744" s="4">
        <f t="shared" si="353"/>
        <v>41887.964629629627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9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4">
        <f t="shared" si="352"/>
        <v>41793.460231481484</v>
      </c>
      <c r="T3745" s="4">
        <f t="shared" si="353"/>
        <v>41823.460231481484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9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4">
        <f t="shared" si="352"/>
        <v>41793.564259259263</v>
      </c>
      <c r="T3746" s="4">
        <f t="shared" si="353"/>
        <v>41824.915972222225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9">
        <f t="shared" si="349"/>
        <v>10</v>
      </c>
      <c r="Q3747" t="str">
        <f t="shared" si="350"/>
        <v>theater</v>
      </c>
      <c r="R3747" t="str">
        <f t="shared" si="351"/>
        <v>plays</v>
      </c>
      <c r="S3747" s="4">
        <f t="shared" si="352"/>
        <v>41831.447939814811</v>
      </c>
      <c r="T3747" s="4">
        <f t="shared" si="353"/>
        <v>41861.447939814811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9">
        <f t="shared" si="349"/>
        <v>202</v>
      </c>
      <c r="Q3748" t="str">
        <f t="shared" si="350"/>
        <v>theater</v>
      </c>
      <c r="R3748" t="str">
        <f t="shared" si="351"/>
        <v>plays</v>
      </c>
      <c r="S3748" s="4">
        <f t="shared" si="352"/>
        <v>42621.139340277776</v>
      </c>
      <c r="T3748" s="4">
        <f t="shared" si="353"/>
        <v>42651.139340277776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9">
        <f t="shared" si="349"/>
        <v>25</v>
      </c>
      <c r="Q3749" t="str">
        <f t="shared" si="350"/>
        <v>theater</v>
      </c>
      <c r="R3749" t="str">
        <f t="shared" si="351"/>
        <v>plays</v>
      </c>
      <c r="S3749" s="4">
        <f t="shared" si="352"/>
        <v>42164.049722222218</v>
      </c>
      <c r="T3749" s="4">
        <f t="shared" si="353"/>
        <v>42190.707638888889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9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4">
        <f t="shared" si="352"/>
        <v>42395.456435185188</v>
      </c>
      <c r="T3750" s="4">
        <f t="shared" si="353"/>
        <v>42415.999305555553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9">
        <f t="shared" si="349"/>
        <v>75</v>
      </c>
      <c r="Q3751" t="str">
        <f t="shared" si="350"/>
        <v>theater</v>
      </c>
      <c r="R3751" t="str">
        <f t="shared" si="351"/>
        <v>musical</v>
      </c>
      <c r="S3751" s="4">
        <f t="shared" si="352"/>
        <v>42457.877175925925</v>
      </c>
      <c r="T3751" s="4">
        <f t="shared" si="353"/>
        <v>42488.915972222225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9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4">
        <f t="shared" si="352"/>
        <v>42016.731574074074</v>
      </c>
      <c r="T3752" s="4">
        <f t="shared" si="353"/>
        <v>42045.082638888889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9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4">
        <f t="shared" si="352"/>
        <v>42402.785567129627</v>
      </c>
      <c r="T3753" s="4">
        <f t="shared" si="353"/>
        <v>42462.743900462963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9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4">
        <f t="shared" si="352"/>
        <v>42619.552488425921</v>
      </c>
      <c r="T3754" s="4">
        <f t="shared" si="353"/>
        <v>42659.625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9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4">
        <f t="shared" si="352"/>
        <v>42128.574074074073</v>
      </c>
      <c r="T3755" s="4">
        <f t="shared" si="353"/>
        <v>42157.75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9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4">
        <f t="shared" si="352"/>
        <v>41808.631215277775</v>
      </c>
      <c r="T3756" s="4">
        <f t="shared" si="353"/>
        <v>41845.957638888889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9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4">
        <f t="shared" si="352"/>
        <v>42445.616979166662</v>
      </c>
      <c r="T3757" s="4">
        <f t="shared" si="353"/>
        <v>42475.616979166662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9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4">
        <f t="shared" si="352"/>
        <v>41771.564791666664</v>
      </c>
      <c r="T3758" s="4">
        <f t="shared" si="353"/>
        <v>41801.564791666664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4">
        <f t="shared" si="352"/>
        <v>41954.600868055553</v>
      </c>
      <c r="T3759" s="4">
        <f t="shared" si="353"/>
        <v>41974.600868055553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9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4">
        <f t="shared" si="352"/>
        <v>41747.221504629633</v>
      </c>
      <c r="T3760" s="4">
        <f t="shared" si="353"/>
        <v>41777.958333333336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9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4">
        <f t="shared" si="352"/>
        <v>42181.858252314814</v>
      </c>
      <c r="T3761" s="4">
        <f t="shared" si="353"/>
        <v>42241.858252314814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9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4">
        <f t="shared" si="352"/>
        <v>41739.275300925925</v>
      </c>
      <c r="T3762" s="4">
        <f t="shared" si="353"/>
        <v>41764.275300925925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9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4">
        <f t="shared" si="352"/>
        <v>42173.216863425929</v>
      </c>
      <c r="T3763" s="4">
        <f t="shared" si="353"/>
        <v>42226.708333333328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9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4">
        <f t="shared" si="352"/>
        <v>42193.563530092593</v>
      </c>
      <c r="T3764" s="4">
        <f t="shared" si="353"/>
        <v>42218.563530092593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9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4">
        <f t="shared" si="352"/>
        <v>42065.500300925924</v>
      </c>
      <c r="T3765" s="4">
        <f t="shared" si="353"/>
        <v>42095.458634259259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9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4">
        <f t="shared" si="352"/>
        <v>42499.592962962968</v>
      </c>
      <c r="T3766" s="4">
        <f t="shared" si="353"/>
        <v>42518.775000000001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9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4">
        <f t="shared" si="352"/>
        <v>41820.526412037041</v>
      </c>
      <c r="T3767" s="4">
        <f t="shared" si="353"/>
        <v>41850.526412037041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9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4">
        <f t="shared" si="352"/>
        <v>41787.917187500003</v>
      </c>
      <c r="T3768" s="4">
        <f t="shared" si="353"/>
        <v>41822.917187500003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4">
        <f t="shared" si="352"/>
        <v>42049.769641203704</v>
      </c>
      <c r="T3769" s="4">
        <f t="shared" si="353"/>
        <v>42063.957638888889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9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4">
        <f t="shared" si="352"/>
        <v>41772.477893518517</v>
      </c>
      <c r="T3770" s="4">
        <f t="shared" si="353"/>
        <v>41802.477893518517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9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4">
        <f t="shared" si="352"/>
        <v>42445.348136574074</v>
      </c>
      <c r="T3771" s="4">
        <f t="shared" si="353"/>
        <v>42475.348136574074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9">
        <f t="shared" si="349"/>
        <v>100</v>
      </c>
      <c r="Q3772" t="str">
        <f t="shared" si="350"/>
        <v>theater</v>
      </c>
      <c r="R3772" t="str">
        <f t="shared" si="351"/>
        <v>musical</v>
      </c>
      <c r="S3772" s="4">
        <f t="shared" si="352"/>
        <v>42138.680671296301</v>
      </c>
      <c r="T3772" s="4">
        <f t="shared" si="353"/>
        <v>42168.680671296301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9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4">
        <f t="shared" si="352"/>
        <v>42493.607083333336</v>
      </c>
      <c r="T3773" s="4">
        <f t="shared" si="353"/>
        <v>42507.75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9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4">
        <f t="shared" si="352"/>
        <v>42682.366967592592</v>
      </c>
      <c r="T3774" s="4">
        <f t="shared" si="353"/>
        <v>42703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9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4">
        <f t="shared" si="352"/>
        <v>42655.755173611113</v>
      </c>
      <c r="T3775" s="4">
        <f t="shared" si="353"/>
        <v>42688.838888888888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9">
        <f t="shared" si="349"/>
        <v>100</v>
      </c>
      <c r="Q3776" t="str">
        <f t="shared" si="350"/>
        <v>theater</v>
      </c>
      <c r="R3776" t="str">
        <f t="shared" si="351"/>
        <v>musical</v>
      </c>
      <c r="S3776" s="4">
        <f t="shared" si="352"/>
        <v>42087.542303240742</v>
      </c>
      <c r="T3776" s="4">
        <f t="shared" si="353"/>
        <v>42103.542303240742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9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4">
        <f t="shared" si="352"/>
        <v>42075.692627314813</v>
      </c>
      <c r="T3777" s="4">
        <f t="shared" si="353"/>
        <v>42102.916666666672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9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4">
        <f t="shared" si="352"/>
        <v>41814.117800925924</v>
      </c>
      <c r="T3778" s="4">
        <f t="shared" si="353"/>
        <v>41851.791666666664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9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4">
        <f t="shared" ref="S3779:S3842" si="358">(J3779/86400)+25569+(-6/24)</f>
        <v>41886.861354166671</v>
      </c>
      <c r="T3779" s="4">
        <f t="shared" ref="T3779:T3842" si="359">(I3779/86400)+25569+(-6/24)</f>
        <v>41908.916666666664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9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4">
        <f t="shared" si="358"/>
        <v>41989.569212962961</v>
      </c>
      <c r="T3780" s="4">
        <f t="shared" si="359"/>
        <v>42049.569212962961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9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4">
        <f t="shared" si="358"/>
        <v>42425.485416666663</v>
      </c>
      <c r="T3781" s="4">
        <f t="shared" si="359"/>
        <v>42455.443749999999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9">
        <f t="shared" si="355"/>
        <v>100</v>
      </c>
      <c r="Q3782" t="str">
        <f t="shared" si="356"/>
        <v>theater</v>
      </c>
      <c r="R3782" t="str">
        <f t="shared" si="357"/>
        <v>musical</v>
      </c>
      <c r="S3782" s="4">
        <f t="shared" si="358"/>
        <v>42165.969733796301</v>
      </c>
      <c r="T3782" s="4">
        <f t="shared" si="359"/>
        <v>42198.587500000001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9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4">
        <f t="shared" si="358"/>
        <v>41865.632928240739</v>
      </c>
      <c r="T3783" s="4">
        <f t="shared" si="359"/>
        <v>41890.632928240739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9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4">
        <f t="shared" si="358"/>
        <v>42546.612233796295</v>
      </c>
      <c r="T3784" s="4">
        <f t="shared" si="359"/>
        <v>42575.708333333328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9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4">
        <f t="shared" si="358"/>
        <v>42419.890277777777</v>
      </c>
      <c r="T3785" s="4">
        <f t="shared" si="359"/>
        <v>42444.416666666672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9">
        <f t="shared" si="355"/>
        <v>115</v>
      </c>
      <c r="Q3786" t="str">
        <f t="shared" si="356"/>
        <v>theater</v>
      </c>
      <c r="R3786" t="str">
        <f t="shared" si="357"/>
        <v>musical</v>
      </c>
      <c r="S3786" s="4">
        <f t="shared" si="358"/>
        <v>42531.730694444443</v>
      </c>
      <c r="T3786" s="4">
        <f t="shared" si="359"/>
        <v>42561.730694444443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9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4">
        <f t="shared" si="358"/>
        <v>42548.38853009259</v>
      </c>
      <c r="T3787" s="4">
        <f t="shared" si="359"/>
        <v>42584.168749999997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9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4">
        <f t="shared" si="358"/>
        <v>42486.787905092591</v>
      </c>
      <c r="T3788" s="4">
        <f t="shared" si="359"/>
        <v>42516.787905092591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4">
        <f t="shared" si="358"/>
        <v>42167.284791666665</v>
      </c>
      <c r="T3789" s="4">
        <f t="shared" si="359"/>
        <v>42195.915972222225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9">
        <f t="shared" si="355"/>
        <v>500</v>
      </c>
      <c r="Q3790" t="str">
        <f t="shared" si="356"/>
        <v>theater</v>
      </c>
      <c r="R3790" t="str">
        <f t="shared" si="357"/>
        <v>musical</v>
      </c>
      <c r="S3790" s="4">
        <f t="shared" si="358"/>
        <v>42333.445821759262</v>
      </c>
      <c r="T3790" s="4">
        <f t="shared" si="359"/>
        <v>42361.429166666669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9">
        <f t="shared" si="355"/>
        <v>29</v>
      </c>
      <c r="Q3791" t="str">
        <f t="shared" si="356"/>
        <v>theater</v>
      </c>
      <c r="R3791" t="str">
        <f t="shared" si="357"/>
        <v>musical</v>
      </c>
      <c r="S3791" s="4">
        <f t="shared" si="358"/>
        <v>42138.548819444448</v>
      </c>
      <c r="T3791" s="4">
        <f t="shared" si="359"/>
        <v>42170.548819444448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9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4">
        <f t="shared" si="358"/>
        <v>42666.416932870372</v>
      </c>
      <c r="T3792" s="4">
        <f t="shared" si="359"/>
        <v>42696.458599537036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9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4">
        <f t="shared" si="358"/>
        <v>41766.442037037035</v>
      </c>
      <c r="T3793" s="4">
        <f t="shared" si="359"/>
        <v>41826.442037037035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9">
        <f t="shared" si="355"/>
        <v>17.5</v>
      </c>
      <c r="Q3794" t="str">
        <f t="shared" si="356"/>
        <v>theater</v>
      </c>
      <c r="R3794" t="str">
        <f t="shared" si="357"/>
        <v>musical</v>
      </c>
      <c r="S3794" s="4">
        <f t="shared" si="358"/>
        <v>42170.197013888886</v>
      </c>
      <c r="T3794" s="4">
        <f t="shared" si="359"/>
        <v>42200.197013888886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9">
        <f t="shared" si="355"/>
        <v>174</v>
      </c>
      <c r="Q3795" t="str">
        <f t="shared" si="356"/>
        <v>theater</v>
      </c>
      <c r="R3795" t="str">
        <f t="shared" si="357"/>
        <v>musical</v>
      </c>
      <c r="S3795" s="4">
        <f t="shared" si="358"/>
        <v>41968.688993055555</v>
      </c>
      <c r="T3795" s="4">
        <f t="shared" si="359"/>
        <v>41989.688993055555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9">
        <f t="shared" si="355"/>
        <v>50</v>
      </c>
      <c r="Q3796" t="str">
        <f t="shared" si="356"/>
        <v>theater</v>
      </c>
      <c r="R3796" t="str">
        <f t="shared" si="357"/>
        <v>musical</v>
      </c>
      <c r="S3796" s="4">
        <f t="shared" si="358"/>
        <v>42132.33048611111</v>
      </c>
      <c r="T3796" s="4">
        <f t="shared" si="359"/>
        <v>42162.33048611111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9">
        <f t="shared" si="355"/>
        <v>5</v>
      </c>
      <c r="Q3797" t="str">
        <f t="shared" si="356"/>
        <v>theater</v>
      </c>
      <c r="R3797" t="str">
        <f t="shared" si="357"/>
        <v>musical</v>
      </c>
      <c r="S3797" s="4">
        <f t="shared" si="358"/>
        <v>42201.186226851853</v>
      </c>
      <c r="T3797" s="4">
        <f t="shared" si="359"/>
        <v>42244.6875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9">
        <f t="shared" si="355"/>
        <v>1</v>
      </c>
      <c r="Q3798" t="str">
        <f t="shared" si="356"/>
        <v>theater</v>
      </c>
      <c r="R3798" t="str">
        <f t="shared" si="357"/>
        <v>musical</v>
      </c>
      <c r="S3798" s="4">
        <f t="shared" si="358"/>
        <v>42688.779583333337</v>
      </c>
      <c r="T3798" s="4">
        <f t="shared" si="359"/>
        <v>42748.779583333337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4">
        <f t="shared" si="358"/>
        <v>42084.631539351853</v>
      </c>
      <c r="T3799" s="4">
        <f t="shared" si="359"/>
        <v>42114.631539351853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9">
        <f t="shared" si="355"/>
        <v>205</v>
      </c>
      <c r="Q3800" t="str">
        <f t="shared" si="356"/>
        <v>theater</v>
      </c>
      <c r="R3800" t="str">
        <f t="shared" si="357"/>
        <v>musical</v>
      </c>
      <c r="S3800" s="4">
        <f t="shared" si="358"/>
        <v>41831.472777777773</v>
      </c>
      <c r="T3800" s="4">
        <f t="shared" si="359"/>
        <v>41861.472777777773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9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4">
        <f t="shared" si="358"/>
        <v>42410.68105324074</v>
      </c>
      <c r="T3801" s="4">
        <f t="shared" si="359"/>
        <v>42440.68105324074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9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4">
        <f t="shared" si="358"/>
        <v>41982.487071759257</v>
      </c>
      <c r="T3802" s="4">
        <f t="shared" si="359"/>
        <v>42014.957638888889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9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4">
        <f t="shared" si="358"/>
        <v>41975.426111111112</v>
      </c>
      <c r="T3803" s="4">
        <f t="shared" si="359"/>
        <v>42006.426111111112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9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4">
        <f t="shared" si="358"/>
        <v>42268.876226851848</v>
      </c>
      <c r="T3804" s="4">
        <f t="shared" si="359"/>
        <v>42298.876226851848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9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4">
        <f t="shared" si="358"/>
        <v>42403.721851851849</v>
      </c>
      <c r="T3805" s="4">
        <f t="shared" si="359"/>
        <v>42433.721851851849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9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4">
        <f t="shared" si="358"/>
        <v>42526.75953703704</v>
      </c>
      <c r="T3806" s="4">
        <f t="shared" si="359"/>
        <v>42582.041666666672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9">
        <f t="shared" si="355"/>
        <v>1.5</v>
      </c>
      <c r="Q3807" t="str">
        <f t="shared" si="356"/>
        <v>theater</v>
      </c>
      <c r="R3807" t="str">
        <f t="shared" si="357"/>
        <v>musical</v>
      </c>
      <c r="S3807" s="4">
        <f t="shared" si="358"/>
        <v>41849.637037037035</v>
      </c>
      <c r="T3807" s="4">
        <f t="shared" si="359"/>
        <v>41909.637037037035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9">
        <f t="shared" si="355"/>
        <v>5</v>
      </c>
      <c r="Q3808" t="str">
        <f t="shared" si="356"/>
        <v>theater</v>
      </c>
      <c r="R3808" t="str">
        <f t="shared" si="357"/>
        <v>musical</v>
      </c>
      <c r="S3808" s="4">
        <f t="shared" si="358"/>
        <v>41799.009039351848</v>
      </c>
      <c r="T3808" s="4">
        <f t="shared" si="359"/>
        <v>41819.009039351848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4">
        <f t="shared" si="358"/>
        <v>42090.659016203703</v>
      </c>
      <c r="T3809" s="4">
        <f t="shared" si="359"/>
        <v>42097.659016203703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9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4">
        <f t="shared" si="358"/>
        <v>42059.203923611116</v>
      </c>
      <c r="T3810" s="4">
        <f t="shared" si="359"/>
        <v>42119.162256944444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9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4">
        <f t="shared" si="358"/>
        <v>41800.276701388888</v>
      </c>
      <c r="T3811" s="4">
        <f t="shared" si="359"/>
        <v>41850.708333333336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9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4">
        <f t="shared" si="358"/>
        <v>42054.599050925928</v>
      </c>
      <c r="T3812" s="4">
        <f t="shared" si="359"/>
        <v>42084.557384259257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9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4">
        <f t="shared" si="358"/>
        <v>42487.37700231481</v>
      </c>
      <c r="T3813" s="4">
        <f t="shared" si="359"/>
        <v>42521.208333333328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9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4">
        <f t="shared" si="358"/>
        <v>42109.501250000001</v>
      </c>
      <c r="T3814" s="4">
        <f t="shared" si="359"/>
        <v>42155.915972222225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9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4">
        <f t="shared" si="358"/>
        <v>42497.025706018518</v>
      </c>
      <c r="T3815" s="4">
        <f t="shared" si="359"/>
        <v>42535.654861111107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9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4">
        <f t="shared" si="358"/>
        <v>42058.654074074075</v>
      </c>
      <c r="T3816" s="4">
        <f t="shared" si="359"/>
        <v>42094.915972222225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9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4">
        <f t="shared" si="358"/>
        <v>42207.009918981479</v>
      </c>
      <c r="T3817" s="4">
        <f t="shared" si="359"/>
        <v>42236.708333333328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9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4">
        <f t="shared" si="358"/>
        <v>41807.440081018518</v>
      </c>
      <c r="T3818" s="4">
        <f t="shared" si="359"/>
        <v>41837.440081018518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4">
        <f t="shared" si="358"/>
        <v>42284.44694444444</v>
      </c>
      <c r="T3819" s="4">
        <f t="shared" si="359"/>
        <v>42300.915972222225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9">
        <f t="shared" si="355"/>
        <v>57</v>
      </c>
      <c r="Q3820" t="str">
        <f t="shared" si="356"/>
        <v>theater</v>
      </c>
      <c r="R3820" t="str">
        <f t="shared" si="357"/>
        <v>plays</v>
      </c>
      <c r="S3820" s="4">
        <f t="shared" si="358"/>
        <v>42045.59238425926</v>
      </c>
      <c r="T3820" s="4">
        <f t="shared" si="359"/>
        <v>42075.550717592589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9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4">
        <f t="shared" si="358"/>
        <v>42183.959537037037</v>
      </c>
      <c r="T3821" s="4">
        <f t="shared" si="359"/>
        <v>42202.626388888893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9">
        <f t="shared" si="355"/>
        <v>21.5</v>
      </c>
      <c r="Q3822" t="str">
        <f t="shared" si="356"/>
        <v>theater</v>
      </c>
      <c r="R3822" t="str">
        <f t="shared" si="357"/>
        <v>plays</v>
      </c>
      <c r="S3822" s="4">
        <f t="shared" si="358"/>
        <v>42160.401817129634</v>
      </c>
      <c r="T3822" s="4">
        <f t="shared" si="359"/>
        <v>42190.401817129634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9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4">
        <f t="shared" si="358"/>
        <v>42340.930636574078</v>
      </c>
      <c r="T3823" s="4">
        <f t="shared" si="359"/>
        <v>42372.930636574078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9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4">
        <f t="shared" si="358"/>
        <v>42329.588159722218</v>
      </c>
      <c r="T3824" s="4">
        <f t="shared" si="359"/>
        <v>42388.707638888889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9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4">
        <f t="shared" si="358"/>
        <v>42170.660231481481</v>
      </c>
      <c r="T3825" s="4">
        <f t="shared" si="359"/>
        <v>42204.915972222225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9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4">
        <f t="shared" si="358"/>
        <v>42571.376192129625</v>
      </c>
      <c r="T3826" s="4">
        <f t="shared" si="359"/>
        <v>42583.320138888885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9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4">
        <f t="shared" si="358"/>
        <v>42150.819606481484</v>
      </c>
      <c r="T3827" s="4">
        <f t="shared" si="359"/>
        <v>42171.819606481484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9">
        <f t="shared" si="355"/>
        <v>27.5</v>
      </c>
      <c r="Q3828" t="str">
        <f t="shared" si="356"/>
        <v>theater</v>
      </c>
      <c r="R3828" t="str">
        <f t="shared" si="357"/>
        <v>plays</v>
      </c>
      <c r="S3828" s="4">
        <f t="shared" si="358"/>
        <v>42101.173541666663</v>
      </c>
      <c r="T3828" s="4">
        <f t="shared" si="359"/>
        <v>42131.173541666663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4">
        <f t="shared" si="358"/>
        <v>42034.678252314814</v>
      </c>
      <c r="T3829" s="4">
        <f t="shared" si="359"/>
        <v>42089.75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9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4">
        <f t="shared" si="358"/>
        <v>41944.277627314819</v>
      </c>
      <c r="T3830" s="4">
        <f t="shared" si="359"/>
        <v>42004.319293981476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9">
        <f t="shared" si="355"/>
        <v>62.625</v>
      </c>
      <c r="Q3831" t="str">
        <f t="shared" si="356"/>
        <v>theater</v>
      </c>
      <c r="R3831" t="str">
        <f t="shared" si="357"/>
        <v>plays</v>
      </c>
      <c r="S3831" s="4">
        <f t="shared" si="358"/>
        <v>42593.615405092598</v>
      </c>
      <c r="T3831" s="4">
        <f t="shared" si="359"/>
        <v>42613.615405092598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9">
        <f t="shared" si="355"/>
        <v>75</v>
      </c>
      <c r="Q3832" t="str">
        <f t="shared" si="356"/>
        <v>theater</v>
      </c>
      <c r="R3832" t="str">
        <f t="shared" si="357"/>
        <v>plays</v>
      </c>
      <c r="S3832" s="4">
        <f t="shared" si="358"/>
        <v>42503.490868055553</v>
      </c>
      <c r="T3832" s="4">
        <f t="shared" si="359"/>
        <v>42517.490868055553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9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4">
        <f t="shared" si="358"/>
        <v>41927.598900462966</v>
      </c>
      <c r="T3833" s="4">
        <f t="shared" si="359"/>
        <v>41948.640567129631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9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4">
        <f t="shared" si="358"/>
        <v>42374.864988425921</v>
      </c>
      <c r="T3834" s="4">
        <f t="shared" si="359"/>
        <v>42419.864988425921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9">
        <f t="shared" si="355"/>
        <v>70</v>
      </c>
      <c r="Q3835" t="str">
        <f t="shared" si="356"/>
        <v>theater</v>
      </c>
      <c r="R3835" t="str">
        <f t="shared" si="357"/>
        <v>plays</v>
      </c>
      <c r="S3835" s="4">
        <f t="shared" si="358"/>
        <v>41963.622361111113</v>
      </c>
      <c r="T3835" s="4">
        <f t="shared" si="359"/>
        <v>41974.547916666663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9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4">
        <f t="shared" si="358"/>
        <v>42143.195219907408</v>
      </c>
      <c r="T3836" s="4">
        <f t="shared" si="359"/>
        <v>42173.195219907408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9">
        <f t="shared" si="355"/>
        <v>40</v>
      </c>
      <c r="Q3837" t="str">
        <f t="shared" si="356"/>
        <v>theater</v>
      </c>
      <c r="R3837" t="str">
        <f t="shared" si="357"/>
        <v>plays</v>
      </c>
      <c r="S3837" s="4">
        <f t="shared" si="358"/>
        <v>42460.69222222222</v>
      </c>
      <c r="T3837" s="4">
        <f t="shared" si="359"/>
        <v>42481.69222222222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9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4">
        <f t="shared" si="358"/>
        <v>42553.676527777774</v>
      </c>
      <c r="T3838" s="4">
        <f t="shared" si="359"/>
        <v>42584.922916666663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4">
        <f t="shared" si="358"/>
        <v>42152.515717592592</v>
      </c>
      <c r="T3839" s="4">
        <f t="shared" si="359"/>
        <v>42188.515717592592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9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4">
        <f t="shared" si="358"/>
        <v>42116.460752314815</v>
      </c>
      <c r="T3840" s="4">
        <f t="shared" si="359"/>
        <v>42146.460752314815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9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4">
        <f t="shared" si="358"/>
        <v>42154.892638888894</v>
      </c>
      <c r="T3841" s="4">
        <f t="shared" si="359"/>
        <v>42214.892638888894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9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4">
        <f t="shared" si="358"/>
        <v>42432.451724537037</v>
      </c>
      <c r="T3842" s="4">
        <f t="shared" si="359"/>
        <v>42457.410057870366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9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4">
        <f t="shared" ref="S3843:S3906" si="364">(J3843/86400)+25569+(-6/24)</f>
        <v>41780.535729166666</v>
      </c>
      <c r="T3843" s="4">
        <f t="shared" ref="T3843:T3906" si="365">(I3843/86400)+25569+(-6/24)</f>
        <v>41840.535729166666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9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4">
        <f t="shared" si="364"/>
        <v>41740.243657407409</v>
      </c>
      <c r="T3844" s="4">
        <f t="shared" si="365"/>
        <v>41770.243657407409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9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4">
        <f t="shared" si="364"/>
        <v>41765.822500000002</v>
      </c>
      <c r="T3845" s="4">
        <f t="shared" si="365"/>
        <v>41790.822500000002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9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4">
        <f t="shared" si="364"/>
        <v>41766.367291666669</v>
      </c>
      <c r="T3846" s="4">
        <f t="shared" si="365"/>
        <v>41793.040972222225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9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4">
        <f t="shared" si="364"/>
        <v>42248.377013888894</v>
      </c>
      <c r="T3847" s="4">
        <f t="shared" si="365"/>
        <v>42278.377013888894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9">
        <f t="shared" si="361"/>
        <v>23.625</v>
      </c>
      <c r="Q3848" t="str">
        <f t="shared" si="362"/>
        <v>theater</v>
      </c>
      <c r="R3848" t="str">
        <f t="shared" si="363"/>
        <v>plays</v>
      </c>
      <c r="S3848" s="4">
        <f t="shared" si="364"/>
        <v>41884.971550925926</v>
      </c>
      <c r="T3848" s="4">
        <f t="shared" si="365"/>
        <v>41916.040972222225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4">
        <f t="shared" si="364"/>
        <v>42158.974432870367</v>
      </c>
      <c r="T3849" s="4">
        <f t="shared" si="365"/>
        <v>42203.974432870367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9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4">
        <f t="shared" si="364"/>
        <v>42265.567002314812</v>
      </c>
      <c r="T3850" s="4">
        <f t="shared" si="365"/>
        <v>42295.567002314812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9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4">
        <f t="shared" si="364"/>
        <v>42136.517175925925</v>
      </c>
      <c r="T3851" s="4">
        <f t="shared" si="365"/>
        <v>42166.517175925925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9">
        <f t="shared" si="361"/>
        <v>9.5</v>
      </c>
      <c r="Q3852" t="str">
        <f t="shared" si="362"/>
        <v>theater</v>
      </c>
      <c r="R3852" t="str">
        <f t="shared" si="363"/>
        <v>plays</v>
      </c>
      <c r="S3852" s="4">
        <f t="shared" si="364"/>
        <v>41974.874340277776</v>
      </c>
      <c r="T3852" s="4">
        <f t="shared" si="365"/>
        <v>42004.874340277776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9">
        <f t="shared" si="361"/>
        <v>35.5</v>
      </c>
      <c r="Q3853" t="str">
        <f t="shared" si="362"/>
        <v>theater</v>
      </c>
      <c r="R3853" t="str">
        <f t="shared" si="363"/>
        <v>plays</v>
      </c>
      <c r="S3853" s="4">
        <f t="shared" si="364"/>
        <v>42172.189571759256</v>
      </c>
      <c r="T3853" s="4">
        <f t="shared" si="365"/>
        <v>42202.189571759256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9">
        <f t="shared" si="361"/>
        <v>10</v>
      </c>
      <c r="Q3854" t="str">
        <f t="shared" si="362"/>
        <v>theater</v>
      </c>
      <c r="R3854" t="str">
        <f t="shared" si="363"/>
        <v>plays</v>
      </c>
      <c r="S3854" s="4">
        <f t="shared" si="364"/>
        <v>42064.940694444449</v>
      </c>
      <c r="T3854" s="4">
        <f t="shared" si="365"/>
        <v>42089.899027777778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9">
        <f t="shared" si="361"/>
        <v>13</v>
      </c>
      <c r="Q3855" t="str">
        <f t="shared" si="362"/>
        <v>theater</v>
      </c>
      <c r="R3855" t="str">
        <f t="shared" si="363"/>
        <v>plays</v>
      </c>
      <c r="S3855" s="4">
        <f t="shared" si="364"/>
        <v>41848.59002314815</v>
      </c>
      <c r="T3855" s="4">
        <f t="shared" si="365"/>
        <v>41883.59002314815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9">
        <f t="shared" si="361"/>
        <v>89.4</v>
      </c>
      <c r="Q3856" t="str">
        <f t="shared" si="362"/>
        <v>theater</v>
      </c>
      <c r="R3856" t="str">
        <f t="shared" si="363"/>
        <v>plays</v>
      </c>
      <c r="S3856" s="4">
        <f t="shared" si="364"/>
        <v>42103.634930555556</v>
      </c>
      <c r="T3856" s="4">
        <f t="shared" si="365"/>
        <v>42133.634930555556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9">
        <f t="shared" si="361"/>
        <v>25</v>
      </c>
      <c r="Q3857" t="str">
        <f t="shared" si="362"/>
        <v>theater</v>
      </c>
      <c r="R3857" t="str">
        <f t="shared" si="363"/>
        <v>plays</v>
      </c>
      <c r="S3857" s="4">
        <f t="shared" si="364"/>
        <v>42059.720729166671</v>
      </c>
      <c r="T3857" s="4">
        <f t="shared" si="365"/>
        <v>42089.679062499999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9">
        <f t="shared" si="361"/>
        <v>1</v>
      </c>
      <c r="Q3858" t="str">
        <f t="shared" si="362"/>
        <v>theater</v>
      </c>
      <c r="R3858" t="str">
        <f t="shared" si="363"/>
        <v>plays</v>
      </c>
      <c r="S3858" s="4">
        <f t="shared" si="364"/>
        <v>42041.493090277778</v>
      </c>
      <c r="T3858" s="4">
        <f t="shared" si="365"/>
        <v>42071.451423611114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9">
        <f t="shared" si="361"/>
        <v>65</v>
      </c>
      <c r="Q3859" t="str">
        <f t="shared" si="362"/>
        <v>theater</v>
      </c>
      <c r="R3859" t="str">
        <f t="shared" si="363"/>
        <v>plays</v>
      </c>
      <c r="S3859" s="4">
        <f t="shared" si="364"/>
        <v>41829.48715277778</v>
      </c>
      <c r="T3859" s="4">
        <f t="shared" si="365"/>
        <v>41852.466666666667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9">
        <f t="shared" si="361"/>
        <v>10</v>
      </c>
      <c r="Q3860" t="str">
        <f t="shared" si="362"/>
        <v>theater</v>
      </c>
      <c r="R3860" t="str">
        <f t="shared" si="363"/>
        <v>plays</v>
      </c>
      <c r="S3860" s="4">
        <f t="shared" si="364"/>
        <v>42128.181064814809</v>
      </c>
      <c r="T3860" s="4">
        <f t="shared" si="365"/>
        <v>42146.625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9">
        <f t="shared" si="361"/>
        <v>1</v>
      </c>
      <c r="Q3861" t="str">
        <f t="shared" si="362"/>
        <v>theater</v>
      </c>
      <c r="R3861" t="str">
        <f t="shared" si="363"/>
        <v>plays</v>
      </c>
      <c r="S3861" s="4">
        <f t="shared" si="364"/>
        <v>41789.643599537041</v>
      </c>
      <c r="T3861" s="4">
        <f t="shared" si="365"/>
        <v>41815.625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9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4">
        <f t="shared" si="364"/>
        <v>41833.410995370374</v>
      </c>
      <c r="T3862" s="4">
        <f t="shared" si="365"/>
        <v>41863.410995370374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9">
        <f t="shared" si="361"/>
        <v>100</v>
      </c>
      <c r="Q3863" t="str">
        <f t="shared" si="362"/>
        <v>theater</v>
      </c>
      <c r="R3863" t="str">
        <f t="shared" si="363"/>
        <v>plays</v>
      </c>
      <c r="S3863" s="4">
        <f t="shared" si="364"/>
        <v>41914.340011574073</v>
      </c>
      <c r="T3863" s="4">
        <f t="shared" si="365"/>
        <v>41955.657638888893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9">
        <f t="shared" si="361"/>
        <v>1</v>
      </c>
      <c r="Q3864" t="str">
        <f t="shared" si="362"/>
        <v>theater</v>
      </c>
      <c r="R3864" t="str">
        <f t="shared" si="363"/>
        <v>plays</v>
      </c>
      <c r="S3864" s="4">
        <f t="shared" si="364"/>
        <v>42611.011064814811</v>
      </c>
      <c r="T3864" s="4">
        <f t="shared" si="365"/>
        <v>42625.457638888889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9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4">
        <f t="shared" si="364"/>
        <v>42253.383159722223</v>
      </c>
      <c r="T3865" s="4">
        <f t="shared" si="365"/>
        <v>42313.424826388888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9">
        <f t="shared" si="361"/>
        <v>20</v>
      </c>
      <c r="Q3866" t="str">
        <f t="shared" si="362"/>
        <v>theater</v>
      </c>
      <c r="R3866" t="str">
        <f t="shared" si="363"/>
        <v>plays</v>
      </c>
      <c r="S3866" s="4">
        <f t="shared" si="364"/>
        <v>42295.641828703709</v>
      </c>
      <c r="T3866" s="4">
        <f t="shared" si="365"/>
        <v>42325.683495370366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9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4">
        <f t="shared" si="364"/>
        <v>41841.401597222226</v>
      </c>
      <c r="T3867" s="4">
        <f t="shared" si="365"/>
        <v>41880.979166666664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9">
        <f t="shared" si="361"/>
        <v>5.5</v>
      </c>
      <c r="Q3868" t="str">
        <f t="shared" si="362"/>
        <v>theater</v>
      </c>
      <c r="R3868" t="str">
        <f t="shared" si="363"/>
        <v>plays</v>
      </c>
      <c r="S3868" s="4">
        <f t="shared" si="364"/>
        <v>42402.697002314817</v>
      </c>
      <c r="T3868" s="4">
        <f t="shared" si="365"/>
        <v>42451.895138888889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9">
        <f t="shared" si="361"/>
        <v>50.2</v>
      </c>
      <c r="Q3869" t="str">
        <f t="shared" si="362"/>
        <v>theater</v>
      </c>
      <c r="R3869" t="str">
        <f t="shared" si="363"/>
        <v>plays</v>
      </c>
      <c r="S3869" s="4">
        <f t="shared" si="364"/>
        <v>42509.564108796301</v>
      </c>
      <c r="T3869" s="4">
        <f t="shared" si="365"/>
        <v>42539.564108796301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9">
        <f t="shared" si="361"/>
        <v>10</v>
      </c>
      <c r="Q3870" t="str">
        <f t="shared" si="362"/>
        <v>theater</v>
      </c>
      <c r="R3870" t="str">
        <f t="shared" si="363"/>
        <v>musical</v>
      </c>
      <c r="S3870" s="4">
        <f t="shared" si="364"/>
        <v>41865.409780092596</v>
      </c>
      <c r="T3870" s="4">
        <f t="shared" si="365"/>
        <v>41890.409780092596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9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4">
        <f t="shared" si="364"/>
        <v>42047.474444444444</v>
      </c>
      <c r="T3871" s="4">
        <f t="shared" si="365"/>
        <v>42076.882638888885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9">
        <f t="shared" si="361"/>
        <v>150</v>
      </c>
      <c r="Q3872" t="str">
        <f t="shared" si="362"/>
        <v>theater</v>
      </c>
      <c r="R3872" t="str">
        <f t="shared" si="363"/>
        <v>musical</v>
      </c>
      <c r="S3872" s="4">
        <f t="shared" si="364"/>
        <v>41792.922199074077</v>
      </c>
      <c r="T3872" s="4">
        <f t="shared" si="365"/>
        <v>41822.922199074077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9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4">
        <f t="shared" si="364"/>
        <v>42763.530671296292</v>
      </c>
      <c r="T3873" s="4">
        <f t="shared" si="365"/>
        <v>42823.489004629635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9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4">
        <f t="shared" si="364"/>
        <v>42179.895787037036</v>
      </c>
      <c r="T3874" s="4">
        <f t="shared" si="365"/>
        <v>42229.895787037036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9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4">
        <f t="shared" si="364"/>
        <v>42255.446006944447</v>
      </c>
      <c r="T3875" s="4">
        <f t="shared" si="365"/>
        <v>42285.446006944447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9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4">
        <f t="shared" si="364"/>
        <v>42006.766458333332</v>
      </c>
      <c r="T3876" s="4">
        <f t="shared" si="365"/>
        <v>42027.791666666672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9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4">
        <f t="shared" si="364"/>
        <v>42615.096817129626</v>
      </c>
      <c r="T3877" s="4">
        <f t="shared" si="365"/>
        <v>42616.166666666672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9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4">
        <f t="shared" si="364"/>
        <v>42372.374166666668</v>
      </c>
      <c r="T3878" s="4">
        <f t="shared" si="365"/>
        <v>42402.374166666668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4">
        <f t="shared" si="364"/>
        <v>42682.42768518519</v>
      </c>
      <c r="T3879" s="4">
        <f t="shared" si="365"/>
        <v>42712.42768518519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9">
        <f t="shared" si="361"/>
        <v>10</v>
      </c>
      <c r="Q3880" t="str">
        <f t="shared" si="362"/>
        <v>theater</v>
      </c>
      <c r="R3880" t="str">
        <f t="shared" si="363"/>
        <v>musical</v>
      </c>
      <c r="S3880" s="4">
        <f t="shared" si="364"/>
        <v>42154.568819444445</v>
      </c>
      <c r="T3880" s="4">
        <f t="shared" si="365"/>
        <v>42184.915972222225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9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4">
        <f t="shared" si="364"/>
        <v>41999.611064814817</v>
      </c>
      <c r="T3881" s="4">
        <f t="shared" si="365"/>
        <v>42029.611064814817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9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4">
        <f t="shared" si="364"/>
        <v>41815.565046296295</v>
      </c>
      <c r="T3882" s="4">
        <f t="shared" si="365"/>
        <v>41850.708333333336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9">
        <f t="shared" si="361"/>
        <v>25</v>
      </c>
      <c r="Q3883" t="str">
        <f t="shared" si="362"/>
        <v>theater</v>
      </c>
      <c r="R3883" t="str">
        <f t="shared" si="363"/>
        <v>musical</v>
      </c>
      <c r="S3883" s="4">
        <f t="shared" si="364"/>
        <v>42755.768506944441</v>
      </c>
      <c r="T3883" s="4">
        <f t="shared" si="365"/>
        <v>42785.768506944441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9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4">
        <f t="shared" si="364"/>
        <v>42373.733449074076</v>
      </c>
      <c r="T3884" s="4">
        <f t="shared" si="365"/>
        <v>42400.710416666669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9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4">
        <f t="shared" si="364"/>
        <v>41854.352650462963</v>
      </c>
      <c r="T3885" s="4">
        <f t="shared" si="365"/>
        <v>41884.352650462963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9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4">
        <f t="shared" si="364"/>
        <v>42065.541574074072</v>
      </c>
      <c r="T3886" s="4">
        <f t="shared" si="365"/>
        <v>42090.499907407408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9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4">
        <f t="shared" si="364"/>
        <v>42469.701284722221</v>
      </c>
      <c r="T3887" s="4">
        <f t="shared" si="365"/>
        <v>42499.701284722221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9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4">
        <f t="shared" si="364"/>
        <v>41953.978032407409</v>
      </c>
      <c r="T3888" s="4">
        <f t="shared" si="365"/>
        <v>41983.978032407409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4">
        <f t="shared" si="364"/>
        <v>42079.607974537037</v>
      </c>
      <c r="T3889" s="4">
        <f t="shared" si="365"/>
        <v>42125.666666666672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9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4">
        <f t="shared" si="364"/>
        <v>42762.295810185184</v>
      </c>
      <c r="T3890" s="4">
        <f t="shared" si="365"/>
        <v>42792.295810185184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9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4">
        <f t="shared" si="364"/>
        <v>41976.754976851851</v>
      </c>
      <c r="T3891" s="4">
        <f t="shared" si="365"/>
        <v>42008.726388888885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9">
        <f t="shared" si="361"/>
        <v>315.5</v>
      </c>
      <c r="Q3892" t="str">
        <f t="shared" si="362"/>
        <v>theater</v>
      </c>
      <c r="R3892" t="str">
        <f t="shared" si="363"/>
        <v>plays</v>
      </c>
      <c r="S3892" s="4">
        <f t="shared" si="364"/>
        <v>42171.508611111116</v>
      </c>
      <c r="T3892" s="4">
        <f t="shared" si="365"/>
        <v>42231.508611111116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9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4">
        <f t="shared" si="364"/>
        <v>42055.8824537037</v>
      </c>
      <c r="T3893" s="4">
        <f t="shared" si="365"/>
        <v>42085.957638888889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9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4">
        <f t="shared" si="364"/>
        <v>41867.402280092589</v>
      </c>
      <c r="T3894" s="4">
        <f t="shared" si="365"/>
        <v>41875.041666666664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9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4">
        <f t="shared" si="364"/>
        <v>41779.407870370371</v>
      </c>
      <c r="T3895" s="4">
        <f t="shared" si="365"/>
        <v>41821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9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4">
        <f t="shared" si="364"/>
        <v>42679.708472222221</v>
      </c>
      <c r="T3896" s="4">
        <f t="shared" si="365"/>
        <v>42709.957638888889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9">
        <f t="shared" si="361"/>
        <v>50</v>
      </c>
      <c r="Q3897" t="str">
        <f t="shared" si="362"/>
        <v>theater</v>
      </c>
      <c r="R3897" t="str">
        <f t="shared" si="363"/>
        <v>plays</v>
      </c>
      <c r="S3897" s="4">
        <f t="shared" si="364"/>
        <v>42032.000208333338</v>
      </c>
      <c r="T3897" s="4">
        <f t="shared" si="365"/>
        <v>42063.000208333338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9">
        <f t="shared" si="361"/>
        <v>42.5</v>
      </c>
      <c r="Q3898" t="str">
        <f t="shared" si="362"/>
        <v>theater</v>
      </c>
      <c r="R3898" t="str">
        <f t="shared" si="363"/>
        <v>plays</v>
      </c>
      <c r="S3898" s="4">
        <f t="shared" si="364"/>
        <v>41792.941875000004</v>
      </c>
      <c r="T3898" s="4">
        <f t="shared" si="365"/>
        <v>41806.941875000004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9">
        <f t="shared" si="361"/>
        <v>44</v>
      </c>
      <c r="Q3899" t="str">
        <f t="shared" si="362"/>
        <v>theater</v>
      </c>
      <c r="R3899" t="str">
        <f t="shared" si="363"/>
        <v>plays</v>
      </c>
      <c r="S3899" s="4">
        <f t="shared" si="364"/>
        <v>41982.62364583333</v>
      </c>
      <c r="T3899" s="4">
        <f t="shared" si="365"/>
        <v>42012.62364583333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9">
        <f t="shared" si="361"/>
        <v>50.875</v>
      </c>
      <c r="Q3900" t="str">
        <f t="shared" si="362"/>
        <v>theater</v>
      </c>
      <c r="R3900" t="str">
        <f t="shared" si="363"/>
        <v>plays</v>
      </c>
      <c r="S3900" s="4">
        <f t="shared" si="364"/>
        <v>42193.232291666667</v>
      </c>
      <c r="T3900" s="4">
        <f t="shared" si="365"/>
        <v>42233.416666666672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9">
        <f t="shared" si="361"/>
        <v>62.5</v>
      </c>
      <c r="Q3901" t="str">
        <f t="shared" si="362"/>
        <v>theater</v>
      </c>
      <c r="R3901" t="str">
        <f t="shared" si="363"/>
        <v>plays</v>
      </c>
      <c r="S3901" s="4">
        <f t="shared" si="364"/>
        <v>41843.525011574078</v>
      </c>
      <c r="T3901" s="4">
        <f t="shared" si="365"/>
        <v>41863.525011574078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9">
        <f t="shared" si="361"/>
        <v>27</v>
      </c>
      <c r="Q3902" t="str">
        <f t="shared" si="362"/>
        <v>theater</v>
      </c>
      <c r="R3902" t="str">
        <f t="shared" si="363"/>
        <v>plays</v>
      </c>
      <c r="S3902" s="4">
        <f t="shared" si="364"/>
        <v>42135.842488425929</v>
      </c>
      <c r="T3902" s="4">
        <f t="shared" si="365"/>
        <v>42165.842488425929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9">
        <f t="shared" si="361"/>
        <v>25</v>
      </c>
      <c r="Q3903" t="str">
        <f t="shared" si="362"/>
        <v>theater</v>
      </c>
      <c r="R3903" t="str">
        <f t="shared" si="363"/>
        <v>plays</v>
      </c>
      <c r="S3903" s="4">
        <f t="shared" si="364"/>
        <v>42317.576377314814</v>
      </c>
      <c r="T3903" s="4">
        <f t="shared" si="365"/>
        <v>42357.576377314814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9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4">
        <f t="shared" si="364"/>
        <v>42663.218078703707</v>
      </c>
      <c r="T3904" s="4">
        <f t="shared" si="365"/>
        <v>42688.259745370371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9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4">
        <f t="shared" si="364"/>
        <v>42185.76116898148</v>
      </c>
      <c r="T3905" s="4">
        <f t="shared" si="365"/>
        <v>42230.568055555559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9">
        <f t="shared" si="361"/>
        <v>1.5</v>
      </c>
      <c r="Q3906" t="str">
        <f t="shared" si="362"/>
        <v>theater</v>
      </c>
      <c r="R3906" t="str">
        <f t="shared" si="363"/>
        <v>plays</v>
      </c>
      <c r="S3906" s="4">
        <f t="shared" si="364"/>
        <v>42094.979166666672</v>
      </c>
      <c r="T3906" s="4">
        <f t="shared" si="365"/>
        <v>42108.961111111115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9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4">
        <f t="shared" ref="S3907:S3970" si="370">(J3907/86400)+25569+(-6/24)</f>
        <v>42124.373877314814</v>
      </c>
      <c r="T3907" s="4">
        <f t="shared" ref="T3907:T3970" si="371">(I3907/86400)+25569+(-6/24)</f>
        <v>42166.708333333328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9">
        <f t="shared" si="367"/>
        <v>63.125</v>
      </c>
      <c r="Q3908" t="str">
        <f t="shared" si="368"/>
        <v>theater</v>
      </c>
      <c r="R3908" t="str">
        <f t="shared" si="369"/>
        <v>plays</v>
      </c>
      <c r="S3908" s="4">
        <f t="shared" si="370"/>
        <v>42143.667743055557</v>
      </c>
      <c r="T3908" s="4">
        <f t="shared" si="371"/>
        <v>42181.309027777781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9">
        <f t="shared" si="367"/>
        <v>38.25</v>
      </c>
      <c r="Q3909" t="str">
        <f t="shared" si="368"/>
        <v>theater</v>
      </c>
      <c r="R3909" t="str">
        <f t="shared" si="369"/>
        <v>plays</v>
      </c>
      <c r="S3909" s="4">
        <f t="shared" si="370"/>
        <v>41906.569513888891</v>
      </c>
      <c r="T3909" s="4">
        <f t="shared" si="371"/>
        <v>41938.588888888888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9">
        <f t="shared" si="367"/>
        <v>16.25</v>
      </c>
      <c r="Q3910" t="str">
        <f t="shared" si="368"/>
        <v>theater</v>
      </c>
      <c r="R3910" t="str">
        <f t="shared" si="369"/>
        <v>plays</v>
      </c>
      <c r="S3910" s="4">
        <f t="shared" si="370"/>
        <v>41833.885370370372</v>
      </c>
      <c r="T3910" s="4">
        <f t="shared" si="371"/>
        <v>41848.885370370372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9">
        <f t="shared" si="367"/>
        <v>33.75</v>
      </c>
      <c r="Q3911" t="str">
        <f t="shared" si="368"/>
        <v>theater</v>
      </c>
      <c r="R3911" t="str">
        <f t="shared" si="369"/>
        <v>plays</v>
      </c>
      <c r="S3911" s="4">
        <f t="shared" si="370"/>
        <v>41863.109282407408</v>
      </c>
      <c r="T3911" s="4">
        <f t="shared" si="371"/>
        <v>41893.109282407408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9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4">
        <f t="shared" si="370"/>
        <v>42224.506909722222</v>
      </c>
      <c r="T3912" s="4">
        <f t="shared" si="371"/>
        <v>42254.506909722222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9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4">
        <f t="shared" si="370"/>
        <v>41939.5622337963</v>
      </c>
      <c r="T3913" s="4">
        <f t="shared" si="371"/>
        <v>41969.603900462964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9">
        <f t="shared" si="367"/>
        <v>1</v>
      </c>
      <c r="Q3914" t="str">
        <f t="shared" si="368"/>
        <v>theater</v>
      </c>
      <c r="R3914" t="str">
        <f t="shared" si="369"/>
        <v>plays</v>
      </c>
      <c r="S3914" s="4">
        <f t="shared" si="370"/>
        <v>42059.020023148143</v>
      </c>
      <c r="T3914" s="4">
        <f t="shared" si="371"/>
        <v>42118.940972222219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9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4">
        <f t="shared" si="370"/>
        <v>42307.961215277777</v>
      </c>
      <c r="T3915" s="4">
        <f t="shared" si="371"/>
        <v>42338.002881944441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9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4">
        <f t="shared" si="370"/>
        <v>42114.568935185191</v>
      </c>
      <c r="T3916" s="4">
        <f t="shared" si="371"/>
        <v>42134.707638888889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9">
        <f t="shared" si="367"/>
        <v>5</v>
      </c>
      <c r="Q3917" t="str">
        <f t="shared" si="368"/>
        <v>theater</v>
      </c>
      <c r="R3917" t="str">
        <f t="shared" si="369"/>
        <v>plays</v>
      </c>
      <c r="S3917" s="4">
        <f t="shared" si="370"/>
        <v>42492.73505787037</v>
      </c>
      <c r="T3917" s="4">
        <f t="shared" si="371"/>
        <v>42522.73505787037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9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4">
        <f t="shared" si="370"/>
        <v>42494.221666666665</v>
      </c>
      <c r="T3918" s="4">
        <f t="shared" si="371"/>
        <v>42524.221666666665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9">
        <f t="shared" si="367"/>
        <v>10</v>
      </c>
      <c r="Q3919" t="str">
        <f t="shared" si="368"/>
        <v>theater</v>
      </c>
      <c r="R3919" t="str">
        <f t="shared" si="369"/>
        <v>plays</v>
      </c>
      <c r="S3919" s="4">
        <f t="shared" si="370"/>
        <v>41863.277326388888</v>
      </c>
      <c r="T3919" s="4">
        <f t="shared" si="371"/>
        <v>41893.277326388888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9">
        <f t="shared" si="367"/>
        <v>40</v>
      </c>
      <c r="Q3920" t="str">
        <f t="shared" si="368"/>
        <v>theater</v>
      </c>
      <c r="R3920" t="str">
        <f t="shared" si="369"/>
        <v>plays</v>
      </c>
      <c r="S3920" s="4">
        <f t="shared" si="370"/>
        <v>41843.414618055554</v>
      </c>
      <c r="T3920" s="4">
        <f t="shared" si="371"/>
        <v>41855.416666666664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9">
        <f t="shared" si="367"/>
        <v>30</v>
      </c>
      <c r="Q3921" t="str">
        <f t="shared" si="368"/>
        <v>theater</v>
      </c>
      <c r="R3921" t="str">
        <f t="shared" si="369"/>
        <v>plays</v>
      </c>
      <c r="S3921" s="4">
        <f t="shared" si="370"/>
        <v>42358.434872685189</v>
      </c>
      <c r="T3921" s="4">
        <f t="shared" si="371"/>
        <v>42386.75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9">
        <f t="shared" si="367"/>
        <v>45</v>
      </c>
      <c r="Q3922" t="str">
        <f t="shared" si="368"/>
        <v>theater</v>
      </c>
      <c r="R3922" t="str">
        <f t="shared" si="369"/>
        <v>plays</v>
      </c>
      <c r="S3922" s="4">
        <f t="shared" si="370"/>
        <v>42657.13726851852</v>
      </c>
      <c r="T3922" s="4">
        <f t="shared" si="371"/>
        <v>42687.178935185184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9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4">
        <f t="shared" si="370"/>
        <v>41926.292303240742</v>
      </c>
      <c r="T3923" s="4">
        <f t="shared" si="371"/>
        <v>41938.5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9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4">
        <f t="shared" si="370"/>
        <v>42020.518634259264</v>
      </c>
      <c r="T3924" s="4">
        <f t="shared" si="371"/>
        <v>42065.708333333328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9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4">
        <f t="shared" si="370"/>
        <v>42075.729988425926</v>
      </c>
      <c r="T3925" s="4">
        <f t="shared" si="371"/>
        <v>42103.729988425926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9">
        <f t="shared" si="367"/>
        <v>57.25</v>
      </c>
      <c r="Q3926" t="str">
        <f t="shared" si="368"/>
        <v>theater</v>
      </c>
      <c r="R3926" t="str">
        <f t="shared" si="369"/>
        <v>plays</v>
      </c>
      <c r="S3926" s="4">
        <f t="shared" si="370"/>
        <v>41786.709745370368</v>
      </c>
      <c r="T3926" s="4">
        <f t="shared" si="371"/>
        <v>41816.709745370368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9">
        <f t="shared" si="367"/>
        <v>5</v>
      </c>
      <c r="Q3927" t="str">
        <f t="shared" si="368"/>
        <v>theater</v>
      </c>
      <c r="R3927" t="str">
        <f t="shared" si="369"/>
        <v>plays</v>
      </c>
      <c r="S3927" s="4">
        <f t="shared" si="370"/>
        <v>41820.620821759258</v>
      </c>
      <c r="T3927" s="4">
        <f t="shared" si="371"/>
        <v>41850.620821759258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9">
        <f t="shared" si="367"/>
        <v>15</v>
      </c>
      <c r="Q3928" t="str">
        <f t="shared" si="368"/>
        <v>theater</v>
      </c>
      <c r="R3928" t="str">
        <f t="shared" si="369"/>
        <v>plays</v>
      </c>
      <c r="S3928" s="4">
        <f t="shared" si="370"/>
        <v>41969.835046296299</v>
      </c>
      <c r="T3928" s="4">
        <f t="shared" si="371"/>
        <v>41999.835046296299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9">
        <f t="shared" si="367"/>
        <v>12.5</v>
      </c>
      <c r="Q3929" t="str">
        <f t="shared" si="368"/>
        <v>theater</v>
      </c>
      <c r="R3929" t="str">
        <f t="shared" si="369"/>
        <v>plays</v>
      </c>
      <c r="S3929" s="4">
        <f t="shared" si="370"/>
        <v>41830.017407407409</v>
      </c>
      <c r="T3929" s="4">
        <f t="shared" si="371"/>
        <v>41860.017407407409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9">
        <f t="shared" si="367"/>
        <v>93</v>
      </c>
      <c r="Q3930" t="str">
        <f t="shared" si="368"/>
        <v>theater</v>
      </c>
      <c r="R3930" t="str">
        <f t="shared" si="369"/>
        <v>plays</v>
      </c>
      <c r="S3930" s="4">
        <f t="shared" si="370"/>
        <v>42265.433182870373</v>
      </c>
      <c r="T3930" s="4">
        <f t="shared" si="371"/>
        <v>42292.957638888889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9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4">
        <f t="shared" si="370"/>
        <v>42601.577141203699</v>
      </c>
      <c r="T3931" s="4">
        <f t="shared" si="371"/>
        <v>42631.577141203699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9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4">
        <f t="shared" si="370"/>
        <v>42433.088749999995</v>
      </c>
      <c r="T3932" s="4">
        <f t="shared" si="371"/>
        <v>42461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9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4">
        <f t="shared" si="370"/>
        <v>42227.901701388888</v>
      </c>
      <c r="T3933" s="4">
        <f t="shared" si="371"/>
        <v>42252.901701388888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9">
        <f t="shared" si="367"/>
        <v>1</v>
      </c>
      <c r="Q3934" t="str">
        <f t="shared" si="368"/>
        <v>theater</v>
      </c>
      <c r="R3934" t="str">
        <f t="shared" si="369"/>
        <v>plays</v>
      </c>
      <c r="S3934" s="4">
        <f t="shared" si="370"/>
        <v>42414.918564814812</v>
      </c>
      <c r="T3934" s="4">
        <f t="shared" si="371"/>
        <v>42444.876898148148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9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4">
        <f t="shared" si="370"/>
        <v>42538.718310185184</v>
      </c>
      <c r="T3935" s="4">
        <f t="shared" si="371"/>
        <v>42567.779861111107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9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4">
        <f t="shared" si="370"/>
        <v>42233.421747685185</v>
      </c>
      <c r="T3936" s="4">
        <f t="shared" si="371"/>
        <v>42278.291666666672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9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4">
        <f t="shared" si="370"/>
        <v>42221.406782407408</v>
      </c>
      <c r="T3937" s="4">
        <f t="shared" si="371"/>
        <v>42281.406782407408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9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4">
        <f t="shared" si="370"/>
        <v>42675.012962962966</v>
      </c>
      <c r="T3938" s="4">
        <f t="shared" si="371"/>
        <v>42705.054629629631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9">
        <f t="shared" si="367"/>
        <v>248.5</v>
      </c>
      <c r="Q3939" t="str">
        <f t="shared" si="368"/>
        <v>theater</v>
      </c>
      <c r="R3939" t="str">
        <f t="shared" si="369"/>
        <v>plays</v>
      </c>
      <c r="S3939" s="4">
        <f t="shared" si="370"/>
        <v>42534.381481481483</v>
      </c>
      <c r="T3939" s="4">
        <f t="shared" si="371"/>
        <v>42562.381481481483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9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4">
        <f t="shared" si="370"/>
        <v>42151.655717592592</v>
      </c>
      <c r="T3940" s="4">
        <f t="shared" si="371"/>
        <v>42182.655717592592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9">
        <f t="shared" si="367"/>
        <v>5</v>
      </c>
      <c r="Q3941" t="str">
        <f t="shared" si="368"/>
        <v>theater</v>
      </c>
      <c r="R3941" t="str">
        <f t="shared" si="369"/>
        <v>plays</v>
      </c>
      <c r="S3941" s="4">
        <f t="shared" si="370"/>
        <v>41915.150219907409</v>
      </c>
      <c r="T3941" s="4">
        <f t="shared" si="371"/>
        <v>41918.9375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9">
        <f t="shared" si="367"/>
        <v>5.5</v>
      </c>
      <c r="Q3942" t="str">
        <f t="shared" si="368"/>
        <v>theater</v>
      </c>
      <c r="R3942" t="str">
        <f t="shared" si="369"/>
        <v>plays</v>
      </c>
      <c r="S3942" s="4">
        <f t="shared" si="370"/>
        <v>41961.242488425924</v>
      </c>
      <c r="T3942" s="4">
        <f t="shared" si="371"/>
        <v>42006.242488425924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9">
        <f t="shared" si="367"/>
        <v>25</v>
      </c>
      <c r="Q3943" t="str">
        <f t="shared" si="368"/>
        <v>theater</v>
      </c>
      <c r="R3943" t="str">
        <f t="shared" si="369"/>
        <v>plays</v>
      </c>
      <c r="S3943" s="4">
        <f t="shared" si="370"/>
        <v>41940.337233796294</v>
      </c>
      <c r="T3943" s="4">
        <f t="shared" si="371"/>
        <v>41967.791666666672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9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4">
        <f t="shared" si="370"/>
        <v>42111.654097222221</v>
      </c>
      <c r="T3944" s="4">
        <f t="shared" si="371"/>
        <v>42171.654097222221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9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4">
        <f t="shared" si="370"/>
        <v>42279.528564814813</v>
      </c>
      <c r="T3945" s="4">
        <f t="shared" si="371"/>
        <v>42310.451388888891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9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4">
        <f t="shared" si="370"/>
        <v>42213.412905092591</v>
      </c>
      <c r="T3946" s="4">
        <f t="shared" si="371"/>
        <v>42243.412905092591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9">
        <f t="shared" si="367"/>
        <v>5</v>
      </c>
      <c r="Q3947" t="str">
        <f t="shared" si="368"/>
        <v>theater</v>
      </c>
      <c r="R3947" t="str">
        <f t="shared" si="369"/>
        <v>plays</v>
      </c>
      <c r="S3947" s="4">
        <f t="shared" si="370"/>
        <v>42109.551712962959</v>
      </c>
      <c r="T3947" s="4">
        <f t="shared" si="371"/>
        <v>42139.551712962959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9">
        <f t="shared" si="367"/>
        <v>39</v>
      </c>
      <c r="Q3948" t="str">
        <f t="shared" si="368"/>
        <v>theater</v>
      </c>
      <c r="R3948" t="str">
        <f t="shared" si="369"/>
        <v>plays</v>
      </c>
      <c r="S3948" s="4">
        <f t="shared" si="370"/>
        <v>42031.583587962959</v>
      </c>
      <c r="T3948" s="4">
        <f t="shared" si="371"/>
        <v>42063.083333333328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9">
        <f t="shared" si="367"/>
        <v>50.5</v>
      </c>
      <c r="Q3949" t="str">
        <f t="shared" si="368"/>
        <v>theater</v>
      </c>
      <c r="R3949" t="str">
        <f t="shared" si="369"/>
        <v>plays</v>
      </c>
      <c r="S3949" s="4">
        <f t="shared" si="370"/>
        <v>42614.892870370371</v>
      </c>
      <c r="T3949" s="4">
        <f t="shared" si="371"/>
        <v>42644.892870370371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9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4">
        <f t="shared" si="370"/>
        <v>41829.075497685189</v>
      </c>
      <c r="T3950" s="4">
        <f t="shared" si="371"/>
        <v>41889.075497685189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9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4">
        <f t="shared" si="370"/>
        <v>42015.870613425926</v>
      </c>
      <c r="T3951" s="4">
        <f t="shared" si="371"/>
        <v>42045.870613425926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9">
        <f t="shared" si="367"/>
        <v>25</v>
      </c>
      <c r="Q3952" t="str">
        <f t="shared" si="368"/>
        <v>theater</v>
      </c>
      <c r="R3952" t="str">
        <f t="shared" si="369"/>
        <v>plays</v>
      </c>
      <c r="S3952" s="4">
        <f t="shared" si="370"/>
        <v>42439.452314814815</v>
      </c>
      <c r="T3952" s="4">
        <f t="shared" si="371"/>
        <v>42468.524305555555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9">
        <f t="shared" si="367"/>
        <v>1</v>
      </c>
      <c r="Q3953" t="str">
        <f t="shared" si="368"/>
        <v>theater</v>
      </c>
      <c r="R3953" t="str">
        <f t="shared" si="369"/>
        <v>plays</v>
      </c>
      <c r="S3953" s="4">
        <f t="shared" si="370"/>
        <v>42433.575717592597</v>
      </c>
      <c r="T3953" s="4">
        <f t="shared" si="371"/>
        <v>42493.534050925926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9">
        <f t="shared" si="367"/>
        <v>25</v>
      </c>
      <c r="Q3954" t="str">
        <f t="shared" si="368"/>
        <v>theater</v>
      </c>
      <c r="R3954" t="str">
        <f t="shared" si="369"/>
        <v>plays</v>
      </c>
      <c r="S3954" s="4">
        <f t="shared" si="370"/>
        <v>42243.540393518517</v>
      </c>
      <c r="T3954" s="4">
        <f t="shared" si="371"/>
        <v>42303.540393518517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9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4">
        <f t="shared" si="370"/>
        <v>42549.798449074078</v>
      </c>
      <c r="T3955" s="4">
        <f t="shared" si="371"/>
        <v>42580.728472222225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9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4">
        <f t="shared" si="370"/>
        <v>41774.401203703703</v>
      </c>
      <c r="T3956" s="4">
        <f t="shared" si="371"/>
        <v>41834.401203703703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9">
        <f t="shared" si="367"/>
        <v>53.125</v>
      </c>
      <c r="Q3957" t="str">
        <f t="shared" si="368"/>
        <v>theater</v>
      </c>
      <c r="R3957" t="str">
        <f t="shared" si="369"/>
        <v>plays</v>
      </c>
      <c r="S3957" s="4">
        <f t="shared" si="370"/>
        <v>42306.598854166667</v>
      </c>
      <c r="T3957" s="4">
        <f t="shared" si="371"/>
        <v>42336.640520833331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9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4">
        <f t="shared" si="370"/>
        <v>42457.682025462964</v>
      </c>
      <c r="T3958" s="4">
        <f t="shared" si="371"/>
        <v>42484.763888888891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9">
        <f t="shared" si="367"/>
        <v>7</v>
      </c>
      <c r="Q3959" t="str">
        <f t="shared" si="368"/>
        <v>theater</v>
      </c>
      <c r="R3959" t="str">
        <f t="shared" si="369"/>
        <v>plays</v>
      </c>
      <c r="S3959" s="4">
        <f t="shared" si="370"/>
        <v>42513.726319444446</v>
      </c>
      <c r="T3959" s="4">
        <f t="shared" si="371"/>
        <v>42559.726319444446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9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4">
        <f t="shared" si="370"/>
        <v>41816.700370370367</v>
      </c>
      <c r="T3960" s="4">
        <f t="shared" si="371"/>
        <v>41853.333333333336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9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4">
        <f t="shared" si="370"/>
        <v>41880.538842592592</v>
      </c>
      <c r="T3961" s="4">
        <f t="shared" si="371"/>
        <v>41910.538842592592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9">
        <f t="shared" si="367"/>
        <v>11.25</v>
      </c>
      <c r="Q3962" t="str">
        <f t="shared" si="368"/>
        <v>theater</v>
      </c>
      <c r="R3962" t="str">
        <f t="shared" si="369"/>
        <v>plays</v>
      </c>
      <c r="S3962" s="4">
        <f t="shared" si="370"/>
        <v>42342.595555555556</v>
      </c>
      <c r="T3962" s="4">
        <f t="shared" si="371"/>
        <v>42372.595555555556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9">
        <f t="shared" si="367"/>
        <v>10.5</v>
      </c>
      <c r="Q3963" t="str">
        <f t="shared" si="368"/>
        <v>theater</v>
      </c>
      <c r="R3963" t="str">
        <f t="shared" si="369"/>
        <v>plays</v>
      </c>
      <c r="S3963" s="4">
        <f t="shared" si="370"/>
        <v>41745.641319444447</v>
      </c>
      <c r="T3963" s="4">
        <f t="shared" si="371"/>
        <v>41767.641319444447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9">
        <f t="shared" si="367"/>
        <v>15</v>
      </c>
      <c r="Q3964" t="str">
        <f t="shared" si="368"/>
        <v>theater</v>
      </c>
      <c r="R3964" t="str">
        <f t="shared" si="369"/>
        <v>plays</v>
      </c>
      <c r="S3964" s="4">
        <f t="shared" si="370"/>
        <v>42311.371458333335</v>
      </c>
      <c r="T3964" s="4">
        <f t="shared" si="371"/>
        <v>42336.371458333335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9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4">
        <f t="shared" si="370"/>
        <v>42295.904131944444</v>
      </c>
      <c r="T3965" s="4">
        <f t="shared" si="371"/>
        <v>42325.945798611108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9">
        <f t="shared" si="367"/>
        <v>42</v>
      </c>
      <c r="Q3966" t="str">
        <f t="shared" si="368"/>
        <v>theater</v>
      </c>
      <c r="R3966" t="str">
        <f t="shared" si="369"/>
        <v>plays</v>
      </c>
      <c r="S3966" s="4">
        <f t="shared" si="370"/>
        <v>42053.472060185188</v>
      </c>
      <c r="T3966" s="4">
        <f t="shared" si="371"/>
        <v>42113.430393518516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9">
        <f t="shared" si="367"/>
        <v>71.25</v>
      </c>
      <c r="Q3967" t="str">
        <f t="shared" si="368"/>
        <v>theater</v>
      </c>
      <c r="R3967" t="str">
        <f t="shared" si="369"/>
        <v>plays</v>
      </c>
      <c r="S3967" s="4">
        <f t="shared" si="370"/>
        <v>42413.985879629632</v>
      </c>
      <c r="T3967" s="4">
        <f t="shared" si="371"/>
        <v>42473.944212962961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9">
        <f t="shared" si="367"/>
        <v>22.5</v>
      </c>
      <c r="Q3968" t="str">
        <f t="shared" si="368"/>
        <v>theater</v>
      </c>
      <c r="R3968" t="str">
        <f t="shared" si="369"/>
        <v>plays</v>
      </c>
      <c r="S3968" s="4">
        <f t="shared" si="370"/>
        <v>41801.461550925924</v>
      </c>
      <c r="T3968" s="4">
        <f t="shared" si="371"/>
        <v>41843.874305555553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9">
        <f t="shared" si="367"/>
        <v>41</v>
      </c>
      <c r="Q3969" t="str">
        <f t="shared" si="368"/>
        <v>theater</v>
      </c>
      <c r="R3969" t="str">
        <f t="shared" si="369"/>
        <v>plays</v>
      </c>
      <c r="S3969" s="4">
        <f t="shared" si="370"/>
        <v>42770.040590277778</v>
      </c>
      <c r="T3969" s="4">
        <f t="shared" si="371"/>
        <v>42800.040590277778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9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4">
        <f t="shared" si="370"/>
        <v>42452.565659722226</v>
      </c>
      <c r="T3970" s="4">
        <f t="shared" si="371"/>
        <v>42512.565659722226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9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4">
        <f t="shared" ref="S3971:S4034" si="376">(J3971/86400)+25569+(-6/24)</f>
        <v>42601.604699074072</v>
      </c>
      <c r="T3971" s="4">
        <f t="shared" ref="T3971:T4034" si="377">(I3971/86400)+25569+(-6/24)</f>
        <v>42610.913194444445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9">
        <f t="shared" si="373"/>
        <v>5.5</v>
      </c>
      <c r="Q3972" t="str">
        <f t="shared" si="374"/>
        <v>theater</v>
      </c>
      <c r="R3972" t="str">
        <f t="shared" si="375"/>
        <v>plays</v>
      </c>
      <c r="S3972" s="4">
        <f t="shared" si="376"/>
        <v>42447.613553240742</v>
      </c>
      <c r="T3972" s="4">
        <f t="shared" si="377"/>
        <v>42477.613553240742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9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4">
        <f t="shared" si="376"/>
        <v>41811.286180555559</v>
      </c>
      <c r="T3973" s="4">
        <f t="shared" si="377"/>
        <v>41841.286180555559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9">
        <f t="shared" si="373"/>
        <v>26.375</v>
      </c>
      <c r="Q3974" t="str">
        <f t="shared" si="374"/>
        <v>theater</v>
      </c>
      <c r="R3974" t="str">
        <f t="shared" si="375"/>
        <v>plays</v>
      </c>
      <c r="S3974" s="4">
        <f t="shared" si="376"/>
        <v>41980.817523148144</v>
      </c>
      <c r="T3974" s="4">
        <f t="shared" si="377"/>
        <v>42040.817523148144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9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4">
        <f t="shared" si="376"/>
        <v>42469.43414351852</v>
      </c>
      <c r="T3975" s="4">
        <f t="shared" si="377"/>
        <v>42498.916666666672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9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4">
        <f t="shared" si="376"/>
        <v>42493.296851851846</v>
      </c>
      <c r="T3976" s="4">
        <f t="shared" si="377"/>
        <v>42523.296851851846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9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4">
        <f t="shared" si="376"/>
        <v>42534.616875</v>
      </c>
      <c r="T3977" s="4">
        <f t="shared" si="377"/>
        <v>42564.616875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9">
        <f t="shared" si="373"/>
        <v>62</v>
      </c>
      <c r="Q3978" t="str">
        <f t="shared" si="374"/>
        <v>theater</v>
      </c>
      <c r="R3978" t="str">
        <f t="shared" si="375"/>
        <v>plays</v>
      </c>
      <c r="S3978" s="4">
        <f t="shared" si="376"/>
        <v>41830.608344907407</v>
      </c>
      <c r="T3978" s="4">
        <f t="shared" si="377"/>
        <v>41852.041666666664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9">
        <f t="shared" si="373"/>
        <v>217.5</v>
      </c>
      <c r="Q3979" t="str">
        <f t="shared" si="374"/>
        <v>theater</v>
      </c>
      <c r="R3979" t="str">
        <f t="shared" si="375"/>
        <v>plays</v>
      </c>
      <c r="S3979" s="4">
        <f t="shared" si="376"/>
        <v>42543.538564814815</v>
      </c>
      <c r="T3979" s="4">
        <f t="shared" si="377"/>
        <v>42573.538564814815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9">
        <f t="shared" si="373"/>
        <v>26.75</v>
      </c>
      <c r="Q3980" t="str">
        <f t="shared" si="374"/>
        <v>theater</v>
      </c>
      <c r="R3980" t="str">
        <f t="shared" si="375"/>
        <v>plays</v>
      </c>
      <c r="S3980" s="4">
        <f t="shared" si="376"/>
        <v>41975.392974537041</v>
      </c>
      <c r="T3980" s="4">
        <f t="shared" si="377"/>
        <v>42035.392974537041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9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4">
        <f t="shared" si="376"/>
        <v>42069.653437500005</v>
      </c>
      <c r="T3981" s="4">
        <f t="shared" si="377"/>
        <v>42092.583333333328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9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4">
        <f t="shared" si="376"/>
        <v>41795.348923611113</v>
      </c>
      <c r="T3982" s="4">
        <f t="shared" si="377"/>
        <v>41825.348923611113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9">
        <f t="shared" si="373"/>
        <v>175</v>
      </c>
      <c r="Q3983" t="str">
        <f t="shared" si="374"/>
        <v>theater</v>
      </c>
      <c r="R3983" t="str">
        <f t="shared" si="375"/>
        <v>plays</v>
      </c>
      <c r="S3983" s="4">
        <f t="shared" si="376"/>
        <v>42507.929965277777</v>
      </c>
      <c r="T3983" s="4">
        <f t="shared" si="377"/>
        <v>42567.929965277777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9">
        <f t="shared" si="373"/>
        <v>34</v>
      </c>
      <c r="Q3984" t="str">
        <f t="shared" si="374"/>
        <v>theater</v>
      </c>
      <c r="R3984" t="str">
        <f t="shared" si="375"/>
        <v>plays</v>
      </c>
      <c r="S3984" s="4">
        <f t="shared" si="376"/>
        <v>42132.559953703705</v>
      </c>
      <c r="T3984" s="4">
        <f t="shared" si="377"/>
        <v>42192.559953703705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9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4">
        <f t="shared" si="376"/>
        <v>41747.61986111111</v>
      </c>
      <c r="T3985" s="4">
        <f t="shared" si="377"/>
        <v>41779.040972222225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9">
        <f t="shared" si="373"/>
        <v>9.5</v>
      </c>
      <c r="Q3986" t="str">
        <f t="shared" si="374"/>
        <v>theater</v>
      </c>
      <c r="R3986" t="str">
        <f t="shared" si="375"/>
        <v>plays</v>
      </c>
      <c r="S3986" s="4">
        <f t="shared" si="376"/>
        <v>41920.713472222225</v>
      </c>
      <c r="T3986" s="4">
        <f t="shared" si="377"/>
        <v>41950.75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9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4">
        <f t="shared" si="376"/>
        <v>42399.457407407404</v>
      </c>
      <c r="T3987" s="4">
        <f t="shared" si="377"/>
        <v>42420.628472222219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9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4">
        <f t="shared" si="376"/>
        <v>42467.298541666663</v>
      </c>
      <c r="T3988" s="4">
        <f t="shared" si="377"/>
        <v>42496.294444444444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4">
        <f t="shared" si="376"/>
        <v>41765.67465277778</v>
      </c>
      <c r="T3989" s="4">
        <f t="shared" si="377"/>
        <v>41775.67465277778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9">
        <f t="shared" si="373"/>
        <v>8</v>
      </c>
      <c r="Q3990" t="str">
        <f t="shared" si="374"/>
        <v>theater</v>
      </c>
      <c r="R3990" t="str">
        <f t="shared" si="375"/>
        <v>plays</v>
      </c>
      <c r="S3990" s="4">
        <f t="shared" si="376"/>
        <v>42229.83116898148</v>
      </c>
      <c r="T3990" s="4">
        <f t="shared" si="377"/>
        <v>42244.83116898148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9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4">
        <f t="shared" si="376"/>
        <v>42286.499780092592</v>
      </c>
      <c r="T3991" s="4">
        <f t="shared" si="377"/>
        <v>42316.541446759264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9">
        <f t="shared" si="373"/>
        <v>23</v>
      </c>
      <c r="Q3992" t="str">
        <f t="shared" si="374"/>
        <v>theater</v>
      </c>
      <c r="R3992" t="str">
        <f t="shared" si="375"/>
        <v>plays</v>
      </c>
      <c r="S3992" s="4">
        <f t="shared" si="376"/>
        <v>42401.422372685185</v>
      </c>
      <c r="T3992" s="4">
        <f t="shared" si="377"/>
        <v>42431.422372685185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9">
        <f t="shared" si="373"/>
        <v>100</v>
      </c>
      <c r="Q3993" t="str">
        <f t="shared" si="374"/>
        <v>theater</v>
      </c>
      <c r="R3993" t="str">
        <f t="shared" si="375"/>
        <v>plays</v>
      </c>
      <c r="S3993" s="4">
        <f t="shared" si="376"/>
        <v>42125.394467592589</v>
      </c>
      <c r="T3993" s="4">
        <f t="shared" si="377"/>
        <v>42155.394467592589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9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4">
        <f t="shared" si="376"/>
        <v>42289.69049768518</v>
      </c>
      <c r="T3994" s="4">
        <f t="shared" si="377"/>
        <v>42349.732164351852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9">
        <f t="shared" si="373"/>
        <v>3</v>
      </c>
      <c r="Q3995" t="str">
        <f t="shared" si="374"/>
        <v>theater</v>
      </c>
      <c r="R3995" t="str">
        <f t="shared" si="375"/>
        <v>plays</v>
      </c>
      <c r="S3995" s="4">
        <f t="shared" si="376"/>
        <v>42107.614722222221</v>
      </c>
      <c r="T3995" s="4">
        <f t="shared" si="377"/>
        <v>42137.614722222221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9">
        <f t="shared" si="373"/>
        <v>5</v>
      </c>
      <c r="Q3996" t="str">
        <f t="shared" si="374"/>
        <v>theater</v>
      </c>
      <c r="R3996" t="str">
        <f t="shared" si="375"/>
        <v>plays</v>
      </c>
      <c r="S3996" s="4">
        <f t="shared" si="376"/>
        <v>41809.139930555553</v>
      </c>
      <c r="T3996" s="4">
        <f t="shared" si="377"/>
        <v>41839.139930555553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9">
        <f t="shared" si="373"/>
        <v>17.5</v>
      </c>
      <c r="Q3997" t="str">
        <f t="shared" si="374"/>
        <v>theater</v>
      </c>
      <c r="R3997" t="str">
        <f t="shared" si="375"/>
        <v>plays</v>
      </c>
      <c r="S3997" s="4">
        <f t="shared" si="376"/>
        <v>42019.433761574073</v>
      </c>
      <c r="T3997" s="4">
        <f t="shared" si="377"/>
        <v>42049.227083333331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9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4">
        <f t="shared" si="376"/>
        <v>41950.016944444447</v>
      </c>
      <c r="T3998" s="4">
        <f t="shared" si="377"/>
        <v>41963.419444444444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4">
        <f t="shared" si="376"/>
        <v>42069.141446759255</v>
      </c>
      <c r="T3999" s="4">
        <f t="shared" si="377"/>
        <v>42099.099780092598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9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4">
        <f t="shared" si="376"/>
        <v>42061.713263888887</v>
      </c>
      <c r="T4000" s="4">
        <f t="shared" si="377"/>
        <v>42091.671597222223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9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4">
        <f t="shared" si="376"/>
        <v>41842.578680555554</v>
      </c>
      <c r="T4001" s="4">
        <f t="shared" si="377"/>
        <v>41882.577650462961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9">
        <f t="shared" si="373"/>
        <v>10</v>
      </c>
      <c r="Q4002" t="str">
        <f t="shared" si="374"/>
        <v>theater</v>
      </c>
      <c r="R4002" t="str">
        <f t="shared" si="375"/>
        <v>plays</v>
      </c>
      <c r="S4002" s="4">
        <f t="shared" si="376"/>
        <v>42437.39534722222</v>
      </c>
      <c r="T4002" s="4">
        <f t="shared" si="377"/>
        <v>42497.353680555556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9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4">
        <f t="shared" si="376"/>
        <v>42775.714212962965</v>
      </c>
      <c r="T4003" s="4">
        <f t="shared" si="377"/>
        <v>42795.541666666672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9">
        <f t="shared" si="373"/>
        <v>5.75</v>
      </c>
      <c r="Q4004" t="str">
        <f t="shared" si="374"/>
        <v>theater</v>
      </c>
      <c r="R4004" t="str">
        <f t="shared" si="375"/>
        <v>plays</v>
      </c>
      <c r="S4004" s="4">
        <f t="shared" si="376"/>
        <v>41878.793530092589</v>
      </c>
      <c r="T4004" s="4">
        <f t="shared" si="377"/>
        <v>41908.793530092589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9">
        <f t="shared" si="373"/>
        <v>100.5</v>
      </c>
      <c r="Q4005" t="str">
        <f t="shared" si="374"/>
        <v>theater</v>
      </c>
      <c r="R4005" t="str">
        <f t="shared" si="375"/>
        <v>plays</v>
      </c>
      <c r="S4005" s="4">
        <f t="shared" si="376"/>
        <v>42020.337349537032</v>
      </c>
      <c r="T4005" s="4">
        <f t="shared" si="377"/>
        <v>42050.337349537032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9">
        <f t="shared" si="373"/>
        <v>1</v>
      </c>
      <c r="Q4006" t="str">
        <f t="shared" si="374"/>
        <v>theater</v>
      </c>
      <c r="R4006" t="str">
        <f t="shared" si="375"/>
        <v>plays</v>
      </c>
      <c r="S4006" s="4">
        <f t="shared" si="376"/>
        <v>41889.91269675926</v>
      </c>
      <c r="T4006" s="4">
        <f t="shared" si="377"/>
        <v>41919.91269675926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9">
        <f t="shared" si="373"/>
        <v>20</v>
      </c>
      <c r="Q4007" t="str">
        <f t="shared" si="374"/>
        <v>theater</v>
      </c>
      <c r="R4007" t="str">
        <f t="shared" si="375"/>
        <v>plays</v>
      </c>
      <c r="S4007" s="4">
        <f t="shared" si="376"/>
        <v>41872.557696759257</v>
      </c>
      <c r="T4007" s="4">
        <f t="shared" si="377"/>
        <v>41932.557696759257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9">
        <f t="shared" si="373"/>
        <v>2</v>
      </c>
      <c r="Q4008" t="str">
        <f t="shared" si="374"/>
        <v>theater</v>
      </c>
      <c r="R4008" t="str">
        <f t="shared" si="375"/>
        <v>plays</v>
      </c>
      <c r="S4008" s="4">
        <f t="shared" si="376"/>
        <v>42391.522997685184</v>
      </c>
      <c r="T4008" s="4">
        <f t="shared" si="377"/>
        <v>42416.522997685184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9">
        <f t="shared" si="373"/>
        <v>5</v>
      </c>
      <c r="Q4009" t="str">
        <f t="shared" si="374"/>
        <v>theater</v>
      </c>
      <c r="R4009" t="str">
        <f t="shared" si="375"/>
        <v>plays</v>
      </c>
      <c r="S4009" s="4">
        <f t="shared" si="376"/>
        <v>41848.522928240738</v>
      </c>
      <c r="T4009" s="4">
        <f t="shared" si="377"/>
        <v>41877.436111111107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9">
        <f t="shared" si="373"/>
        <v>15</v>
      </c>
      <c r="Q4010" t="str">
        <f t="shared" si="374"/>
        <v>theater</v>
      </c>
      <c r="R4010" t="str">
        <f t="shared" si="375"/>
        <v>plays</v>
      </c>
      <c r="S4010" s="4">
        <f t="shared" si="376"/>
        <v>42177.714201388888</v>
      </c>
      <c r="T4010" s="4">
        <f t="shared" si="377"/>
        <v>42207.714201388888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9">
        <f t="shared" si="373"/>
        <v>25</v>
      </c>
      <c r="Q4011" t="str">
        <f t="shared" si="374"/>
        <v>theater</v>
      </c>
      <c r="R4011" t="str">
        <f t="shared" si="375"/>
        <v>plays</v>
      </c>
      <c r="S4011" s="4">
        <f t="shared" si="376"/>
        <v>41851.450925925928</v>
      </c>
      <c r="T4011" s="4">
        <f t="shared" si="377"/>
        <v>41891.450925925928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9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4">
        <f t="shared" si="376"/>
        <v>41921.520439814813</v>
      </c>
      <c r="T4012" s="4">
        <f t="shared" si="377"/>
        <v>41938.520439814813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9">
        <f t="shared" si="373"/>
        <v>4.75</v>
      </c>
      <c r="Q4013" t="str">
        <f t="shared" si="374"/>
        <v>theater</v>
      </c>
      <c r="R4013" t="str">
        <f t="shared" si="375"/>
        <v>plays</v>
      </c>
      <c r="S4013" s="4">
        <f t="shared" si="376"/>
        <v>42002.29488425926</v>
      </c>
      <c r="T4013" s="4">
        <f t="shared" si="377"/>
        <v>42032.29488425926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9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4">
        <f t="shared" si="376"/>
        <v>42096.294548611113</v>
      </c>
      <c r="T4014" s="4">
        <f t="shared" si="377"/>
        <v>42126.294548611113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9">
        <f t="shared" si="373"/>
        <v>13</v>
      </c>
      <c r="Q4015" t="str">
        <f t="shared" si="374"/>
        <v>theater</v>
      </c>
      <c r="R4015" t="str">
        <f t="shared" si="375"/>
        <v>plays</v>
      </c>
      <c r="S4015" s="4">
        <f t="shared" si="376"/>
        <v>42021.051192129627</v>
      </c>
      <c r="T4015" s="4">
        <f t="shared" si="377"/>
        <v>42051.051192129627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9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4">
        <f t="shared" si="376"/>
        <v>42418.996168981481</v>
      </c>
      <c r="T4016" s="4">
        <f t="shared" si="377"/>
        <v>42433.996168981481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9">
        <f t="shared" si="373"/>
        <v>1</v>
      </c>
      <c r="Q4017" t="str">
        <f t="shared" si="374"/>
        <v>theater</v>
      </c>
      <c r="R4017" t="str">
        <f t="shared" si="375"/>
        <v>plays</v>
      </c>
      <c r="S4017" s="4">
        <f t="shared" si="376"/>
        <v>42174.530821759261</v>
      </c>
      <c r="T4017" s="4">
        <f t="shared" si="377"/>
        <v>42204.530821759261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9">
        <f t="shared" si="373"/>
        <v>10</v>
      </c>
      <c r="Q4018" t="str">
        <f t="shared" si="374"/>
        <v>theater</v>
      </c>
      <c r="R4018" t="str">
        <f t="shared" si="375"/>
        <v>plays</v>
      </c>
      <c r="S4018" s="4">
        <f t="shared" si="376"/>
        <v>41869.622685185182</v>
      </c>
      <c r="T4018" s="4">
        <f t="shared" si="377"/>
        <v>41899.622685185182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9">
        <f t="shared" si="373"/>
        <v>52.5</v>
      </c>
      <c r="Q4019" t="str">
        <f t="shared" si="374"/>
        <v>theater</v>
      </c>
      <c r="R4019" t="str">
        <f t="shared" si="375"/>
        <v>plays</v>
      </c>
      <c r="S4019" s="4">
        <f t="shared" si="376"/>
        <v>41856.422152777777</v>
      </c>
      <c r="T4019" s="4">
        <f t="shared" si="377"/>
        <v>41886.422152777777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9">
        <f t="shared" si="373"/>
        <v>32.5</v>
      </c>
      <c r="Q4020" t="str">
        <f t="shared" si="374"/>
        <v>theater</v>
      </c>
      <c r="R4020" t="str">
        <f t="shared" si="375"/>
        <v>plays</v>
      </c>
      <c r="S4020" s="4">
        <f t="shared" si="376"/>
        <v>42620.66097222222</v>
      </c>
      <c r="T4020" s="4">
        <f t="shared" si="377"/>
        <v>42650.66097222222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9">
        <f t="shared" si="373"/>
        <v>7.25</v>
      </c>
      <c r="Q4021" t="str">
        <f t="shared" si="374"/>
        <v>theater</v>
      </c>
      <c r="R4021" t="str">
        <f t="shared" si="375"/>
        <v>plays</v>
      </c>
      <c r="S4021" s="4">
        <f t="shared" si="376"/>
        <v>42417.425879629634</v>
      </c>
      <c r="T4021" s="4">
        <f t="shared" si="377"/>
        <v>42475.436111111107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9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4">
        <f t="shared" si="376"/>
        <v>42056.940960648149</v>
      </c>
      <c r="T4022" s="4">
        <f t="shared" si="377"/>
        <v>42086.899293981478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9">
        <f t="shared" si="373"/>
        <v>62.5</v>
      </c>
      <c r="Q4023" t="str">
        <f t="shared" si="374"/>
        <v>theater</v>
      </c>
      <c r="R4023" t="str">
        <f t="shared" si="375"/>
        <v>plays</v>
      </c>
      <c r="S4023" s="4">
        <f t="shared" si="376"/>
        <v>41878.661550925928</v>
      </c>
      <c r="T4023" s="4">
        <f t="shared" si="377"/>
        <v>41938.661550925928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9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4">
        <f t="shared" si="376"/>
        <v>41990.334108796298</v>
      </c>
      <c r="T4024" s="4">
        <f t="shared" si="377"/>
        <v>42035.870833333334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9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4">
        <f t="shared" si="376"/>
        <v>42408.749571759261</v>
      </c>
      <c r="T4025" s="4">
        <f t="shared" si="377"/>
        <v>42453.707905092597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9">
        <f t="shared" si="373"/>
        <v>10</v>
      </c>
      <c r="Q4026" t="str">
        <f t="shared" si="374"/>
        <v>theater</v>
      </c>
      <c r="R4026" t="str">
        <f t="shared" si="375"/>
        <v>plays</v>
      </c>
      <c r="S4026" s="4">
        <f t="shared" si="376"/>
        <v>42217.420104166667</v>
      </c>
      <c r="T4026" s="4">
        <f t="shared" si="377"/>
        <v>42247.420104166667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9">
        <f t="shared" si="373"/>
        <v>62.5</v>
      </c>
      <c r="Q4027" t="str">
        <f t="shared" si="374"/>
        <v>theater</v>
      </c>
      <c r="R4027" t="str">
        <f t="shared" si="375"/>
        <v>plays</v>
      </c>
      <c r="S4027" s="4">
        <f t="shared" si="376"/>
        <v>42150.987685185188</v>
      </c>
      <c r="T4027" s="4">
        <f t="shared" si="377"/>
        <v>42210.987685185188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9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4">
        <f t="shared" si="376"/>
        <v>42282.405543981484</v>
      </c>
      <c r="T4028" s="4">
        <f t="shared" si="377"/>
        <v>42342.447210648148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4">
        <f t="shared" si="376"/>
        <v>42768.72084490741</v>
      </c>
      <c r="T4029" s="4">
        <f t="shared" si="377"/>
        <v>42788.791666666672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9">
        <f t="shared" si="373"/>
        <v>51</v>
      </c>
      <c r="Q4030" t="str">
        <f t="shared" si="374"/>
        <v>theater</v>
      </c>
      <c r="R4030" t="str">
        <f t="shared" si="375"/>
        <v>plays</v>
      </c>
      <c r="S4030" s="4">
        <f t="shared" si="376"/>
        <v>41765.688657407409</v>
      </c>
      <c r="T4030" s="4">
        <f t="shared" si="377"/>
        <v>41795.688657407409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9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4">
        <f t="shared" si="376"/>
        <v>42321.77511574074</v>
      </c>
      <c r="T4031" s="4">
        <f t="shared" si="377"/>
        <v>42351.77511574074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9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4">
        <f t="shared" si="376"/>
        <v>42374.405081018514</v>
      </c>
      <c r="T4032" s="4">
        <f t="shared" si="377"/>
        <v>42403.53402777778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9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4">
        <f t="shared" si="376"/>
        <v>41941.335231481484</v>
      </c>
      <c r="T4033" s="4">
        <f t="shared" si="377"/>
        <v>41991.376898148148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9">
        <f t="shared" si="373"/>
        <v>59</v>
      </c>
      <c r="Q4034" t="str">
        <f t="shared" si="374"/>
        <v>theater</v>
      </c>
      <c r="R4034" t="str">
        <f t="shared" si="375"/>
        <v>plays</v>
      </c>
      <c r="S4034" s="4">
        <f t="shared" si="376"/>
        <v>42293.559212962966</v>
      </c>
      <c r="T4034" s="4">
        <f t="shared" si="377"/>
        <v>42353.60087962963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9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4">
        <f t="shared" ref="S4035:S4098" si="382">(J4035/86400)+25569+(-6/24)</f>
        <v>42614.018796296295</v>
      </c>
      <c r="T4035" s="4">
        <f t="shared" ref="T4035:T4098" si="383">(I4035/86400)+25569+(-6/24)</f>
        <v>42645.125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9">
        <f t="shared" si="379"/>
        <v>100</v>
      </c>
      <c r="Q4036" t="str">
        <f t="shared" si="380"/>
        <v>theater</v>
      </c>
      <c r="R4036" t="str">
        <f t="shared" si="381"/>
        <v>plays</v>
      </c>
      <c r="S4036" s="4">
        <f t="shared" si="382"/>
        <v>42067.697337962964</v>
      </c>
      <c r="T4036" s="4">
        <f t="shared" si="383"/>
        <v>42097.655671296292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9">
        <f t="shared" si="379"/>
        <v>147.4</v>
      </c>
      <c r="Q4037" t="str">
        <f t="shared" si="380"/>
        <v>theater</v>
      </c>
      <c r="R4037" t="str">
        <f t="shared" si="381"/>
        <v>plays</v>
      </c>
      <c r="S4037" s="4">
        <f t="shared" si="382"/>
        <v>41903.632951388892</v>
      </c>
      <c r="T4037" s="4">
        <f t="shared" si="383"/>
        <v>41933.632951388892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9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4">
        <f t="shared" si="382"/>
        <v>41804.687083333338</v>
      </c>
      <c r="T4038" s="4">
        <f t="shared" si="383"/>
        <v>41821.6875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9">
        <f t="shared" si="379"/>
        <v>40</v>
      </c>
      <c r="Q4039" t="str">
        <f t="shared" si="380"/>
        <v>theater</v>
      </c>
      <c r="R4039" t="str">
        <f t="shared" si="381"/>
        <v>plays</v>
      </c>
      <c r="S4039" s="4">
        <f t="shared" si="382"/>
        <v>42496.820775462962</v>
      </c>
      <c r="T4039" s="4">
        <f t="shared" si="383"/>
        <v>42514.350694444445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9">
        <f t="shared" si="379"/>
        <v>75.25</v>
      </c>
      <c r="Q4040" t="str">
        <f t="shared" si="380"/>
        <v>theater</v>
      </c>
      <c r="R4040" t="str">
        <f t="shared" si="381"/>
        <v>plays</v>
      </c>
      <c r="S4040" s="4">
        <f t="shared" si="382"/>
        <v>41869.548726851848</v>
      </c>
      <c r="T4040" s="4">
        <f t="shared" si="383"/>
        <v>41929.548726851848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9">
        <f t="shared" si="379"/>
        <v>60</v>
      </c>
      <c r="Q4041" t="str">
        <f t="shared" si="380"/>
        <v>theater</v>
      </c>
      <c r="R4041" t="str">
        <f t="shared" si="381"/>
        <v>plays</v>
      </c>
      <c r="S4041" s="4">
        <f t="shared" si="382"/>
        <v>42305.420914351853</v>
      </c>
      <c r="T4041" s="4">
        <f t="shared" si="383"/>
        <v>42338.999305555553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9">
        <f t="shared" si="379"/>
        <v>1250</v>
      </c>
      <c r="Q4042" t="str">
        <f t="shared" si="380"/>
        <v>theater</v>
      </c>
      <c r="R4042" t="str">
        <f t="shared" si="381"/>
        <v>plays</v>
      </c>
      <c r="S4042" s="4">
        <f t="shared" si="382"/>
        <v>42143.981527777782</v>
      </c>
      <c r="T4042" s="4">
        <f t="shared" si="383"/>
        <v>42202.875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9">
        <f t="shared" si="379"/>
        <v>10.5</v>
      </c>
      <c r="Q4043" t="str">
        <f t="shared" si="380"/>
        <v>theater</v>
      </c>
      <c r="R4043" t="str">
        <f t="shared" si="381"/>
        <v>plays</v>
      </c>
      <c r="S4043" s="4">
        <f t="shared" si="382"/>
        <v>42559.224004629628</v>
      </c>
      <c r="T4043" s="4">
        <f t="shared" si="383"/>
        <v>42619.224004629628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9">
        <f t="shared" si="379"/>
        <v>7</v>
      </c>
      <c r="Q4044" t="str">
        <f t="shared" si="380"/>
        <v>theater</v>
      </c>
      <c r="R4044" t="str">
        <f t="shared" si="381"/>
        <v>plays</v>
      </c>
      <c r="S4044" s="4">
        <f t="shared" si="382"/>
        <v>41994.834074074075</v>
      </c>
      <c r="T4044" s="4">
        <f t="shared" si="383"/>
        <v>42024.552777777775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9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4">
        <f t="shared" si="382"/>
        <v>41948.707465277781</v>
      </c>
      <c r="T4045" s="4">
        <f t="shared" si="383"/>
        <v>41963.707465277781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9">
        <f t="shared" si="379"/>
        <v>56.25</v>
      </c>
      <c r="Q4046" t="str">
        <f t="shared" si="380"/>
        <v>theater</v>
      </c>
      <c r="R4046" t="str">
        <f t="shared" si="381"/>
        <v>plays</v>
      </c>
      <c r="S4046" s="4">
        <f t="shared" si="382"/>
        <v>42073.969699074078</v>
      </c>
      <c r="T4046" s="4">
        <f t="shared" si="383"/>
        <v>42103.958333333328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9">
        <f t="shared" si="379"/>
        <v>1</v>
      </c>
      <c r="Q4047" t="str">
        <f t="shared" si="380"/>
        <v>theater</v>
      </c>
      <c r="R4047" t="str">
        <f t="shared" si="381"/>
        <v>plays</v>
      </c>
      <c r="S4047" s="4">
        <f t="shared" si="382"/>
        <v>41841.951261574075</v>
      </c>
      <c r="T4047" s="4">
        <f t="shared" si="383"/>
        <v>41871.951261574075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9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4">
        <f t="shared" si="382"/>
        <v>41904.400578703702</v>
      </c>
      <c r="T4048" s="4">
        <f t="shared" si="383"/>
        <v>41934.400578703702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9">
        <f t="shared" si="379"/>
        <v>27.5</v>
      </c>
      <c r="Q4049" t="str">
        <f t="shared" si="380"/>
        <v>theater</v>
      </c>
      <c r="R4049" t="str">
        <f t="shared" si="381"/>
        <v>plays</v>
      </c>
      <c r="S4049" s="4">
        <f t="shared" si="382"/>
        <v>41990.772488425922</v>
      </c>
      <c r="T4049" s="4">
        <f t="shared" si="383"/>
        <v>42014.791666666672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9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4">
        <f t="shared" si="382"/>
        <v>42436.259108796294</v>
      </c>
      <c r="T4050" s="4">
        <f t="shared" si="383"/>
        <v>42471.217442129629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9">
        <f t="shared" si="379"/>
        <v>16</v>
      </c>
      <c r="Q4051" t="str">
        <f t="shared" si="380"/>
        <v>theater</v>
      </c>
      <c r="R4051" t="str">
        <f t="shared" si="381"/>
        <v>plays</v>
      </c>
      <c r="S4051" s="4">
        <f t="shared" si="382"/>
        <v>42169.708506944444</v>
      </c>
      <c r="T4051" s="4">
        <f t="shared" si="383"/>
        <v>42199.708506944444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9">
        <f t="shared" si="379"/>
        <v>1</v>
      </c>
      <c r="Q4052" t="str">
        <f t="shared" si="380"/>
        <v>theater</v>
      </c>
      <c r="R4052" t="str">
        <f t="shared" si="381"/>
        <v>plays</v>
      </c>
      <c r="S4052" s="4">
        <f t="shared" si="382"/>
        <v>41905.386469907404</v>
      </c>
      <c r="T4052" s="4">
        <f t="shared" si="383"/>
        <v>41935.386469907404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9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4">
        <f t="shared" si="382"/>
        <v>41761.560150462959</v>
      </c>
      <c r="T4053" s="4">
        <f t="shared" si="383"/>
        <v>41768.036805555559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9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4">
        <f t="shared" si="382"/>
        <v>41865.628657407404</v>
      </c>
      <c r="T4054" s="4">
        <f t="shared" si="383"/>
        <v>41925.628657407404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9">
        <f t="shared" si="379"/>
        <v>55</v>
      </c>
      <c r="Q4055" t="str">
        <f t="shared" si="380"/>
        <v>theater</v>
      </c>
      <c r="R4055" t="str">
        <f t="shared" si="381"/>
        <v>plays</v>
      </c>
      <c r="S4055" s="4">
        <f t="shared" si="382"/>
        <v>41928.440138888887</v>
      </c>
      <c r="T4055" s="4">
        <f t="shared" si="383"/>
        <v>41958.583333333328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9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4">
        <f t="shared" si="382"/>
        <v>42613.591261574074</v>
      </c>
      <c r="T4056" s="4">
        <f t="shared" si="383"/>
        <v>42643.916666666672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9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4">
        <f t="shared" si="382"/>
        <v>41779.398506944446</v>
      </c>
      <c r="T4057" s="4">
        <f t="shared" si="383"/>
        <v>41809.398506944446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9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4">
        <f t="shared" si="382"/>
        <v>42534.683321759258</v>
      </c>
      <c r="T4058" s="4">
        <f t="shared" si="383"/>
        <v>42554.582638888889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4">
        <f t="shared" si="382"/>
        <v>42310.718518518523</v>
      </c>
      <c r="T4059" s="4">
        <f t="shared" si="383"/>
        <v>42333.708333333328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9">
        <f t="shared" si="379"/>
        <v>23.75</v>
      </c>
      <c r="Q4060" t="str">
        <f t="shared" si="380"/>
        <v>theater</v>
      </c>
      <c r="R4060" t="str">
        <f t="shared" si="381"/>
        <v>plays</v>
      </c>
      <c r="S4060" s="4">
        <f t="shared" si="382"/>
        <v>42445.810694444444</v>
      </c>
      <c r="T4060" s="4">
        <f t="shared" si="383"/>
        <v>42460.915972222225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9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4">
        <f t="shared" si="382"/>
        <v>41866.390648148146</v>
      </c>
      <c r="T4061" s="4">
        <f t="shared" si="383"/>
        <v>41897.875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9">
        <f t="shared" si="379"/>
        <v>57</v>
      </c>
      <c r="Q4062" t="str">
        <f t="shared" si="380"/>
        <v>theater</v>
      </c>
      <c r="R4062" t="str">
        <f t="shared" si="381"/>
        <v>plays</v>
      </c>
      <c r="S4062" s="4">
        <f t="shared" si="382"/>
        <v>41779.445092592592</v>
      </c>
      <c r="T4062" s="4">
        <f t="shared" si="383"/>
        <v>41813.416666666664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9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4">
        <f t="shared" si="382"/>
        <v>42420.891469907408</v>
      </c>
      <c r="T4063" s="4">
        <f t="shared" si="383"/>
        <v>42480.849803240737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9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4">
        <f t="shared" si="382"/>
        <v>42523.489212962959</v>
      </c>
      <c r="T4064" s="4">
        <f t="shared" si="383"/>
        <v>42553.489212962959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9">
        <f t="shared" si="379"/>
        <v>15</v>
      </c>
      <c r="Q4065" t="str">
        <f t="shared" si="380"/>
        <v>theater</v>
      </c>
      <c r="R4065" t="str">
        <f t="shared" si="381"/>
        <v>plays</v>
      </c>
      <c r="S4065" s="4">
        <f t="shared" si="382"/>
        <v>41787.431527777779</v>
      </c>
      <c r="T4065" s="4">
        <f t="shared" si="383"/>
        <v>41817.431527777779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9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4">
        <f t="shared" si="382"/>
        <v>42093.338263888887</v>
      </c>
      <c r="T4066" s="4">
        <f t="shared" si="383"/>
        <v>42123.338263888887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9">
        <f t="shared" si="379"/>
        <v>6.75</v>
      </c>
      <c r="Q4067" t="str">
        <f t="shared" si="380"/>
        <v>theater</v>
      </c>
      <c r="R4067" t="str">
        <f t="shared" si="381"/>
        <v>plays</v>
      </c>
      <c r="S4067" s="4">
        <f t="shared" si="382"/>
        <v>41833.701516203706</v>
      </c>
      <c r="T4067" s="4">
        <f t="shared" si="383"/>
        <v>41863.701516203706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9">
        <f t="shared" si="379"/>
        <v>25</v>
      </c>
      <c r="Q4068" t="str">
        <f t="shared" si="380"/>
        <v>theater</v>
      </c>
      <c r="R4068" t="str">
        <f t="shared" si="381"/>
        <v>plays</v>
      </c>
      <c r="S4068" s="4">
        <f t="shared" si="382"/>
        <v>42478.789212962962</v>
      </c>
      <c r="T4068" s="4">
        <f t="shared" si="383"/>
        <v>42508.789212962962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4">
        <f t="shared" si="382"/>
        <v>42234.867476851854</v>
      </c>
      <c r="T4069" s="4">
        <f t="shared" si="383"/>
        <v>42274.867476851854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9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4">
        <f t="shared" si="382"/>
        <v>42718.713599537034</v>
      </c>
      <c r="T4070" s="4">
        <f t="shared" si="383"/>
        <v>42748.711805555555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9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4">
        <f t="shared" si="382"/>
        <v>42022.411527777775</v>
      </c>
      <c r="T4071" s="4">
        <f t="shared" si="383"/>
        <v>42063.25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9">
        <f t="shared" si="379"/>
        <v>27.5</v>
      </c>
      <c r="Q4072" t="str">
        <f t="shared" si="380"/>
        <v>theater</v>
      </c>
      <c r="R4072" t="str">
        <f t="shared" si="381"/>
        <v>plays</v>
      </c>
      <c r="S4072" s="4">
        <f t="shared" si="382"/>
        <v>42031.416898148149</v>
      </c>
      <c r="T4072" s="4">
        <f t="shared" si="383"/>
        <v>42063.875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9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4">
        <f t="shared" si="382"/>
        <v>42700.554756944446</v>
      </c>
      <c r="T4073" s="4">
        <f t="shared" si="383"/>
        <v>42730.554756944446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9">
        <f t="shared" si="379"/>
        <v>2</v>
      </c>
      <c r="Q4074" t="str">
        <f t="shared" si="380"/>
        <v>theater</v>
      </c>
      <c r="R4074" t="str">
        <f t="shared" si="381"/>
        <v>plays</v>
      </c>
      <c r="S4074" s="4">
        <f t="shared" si="382"/>
        <v>41812.52443287037</v>
      </c>
      <c r="T4074" s="4">
        <f t="shared" si="383"/>
        <v>41872.52443287037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9">
        <f t="shared" si="379"/>
        <v>18.5</v>
      </c>
      <c r="Q4075" t="str">
        <f t="shared" si="380"/>
        <v>theater</v>
      </c>
      <c r="R4075" t="str">
        <f t="shared" si="381"/>
        <v>plays</v>
      </c>
      <c r="S4075" s="4">
        <f t="shared" si="382"/>
        <v>42078.095208333332</v>
      </c>
      <c r="T4075" s="4">
        <f t="shared" si="383"/>
        <v>42132.916666666672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9">
        <f t="shared" si="379"/>
        <v>35</v>
      </c>
      <c r="Q4076" t="str">
        <f t="shared" si="380"/>
        <v>theater</v>
      </c>
      <c r="R4076" t="str">
        <f t="shared" si="381"/>
        <v>plays</v>
      </c>
      <c r="S4076" s="4">
        <f t="shared" si="382"/>
        <v>42283.302951388891</v>
      </c>
      <c r="T4076" s="4">
        <f t="shared" si="383"/>
        <v>42313.344618055555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9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4">
        <f t="shared" si="382"/>
        <v>41778.795937499999</v>
      </c>
      <c r="T4077" s="4">
        <f t="shared" si="383"/>
        <v>41820.477777777778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9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4">
        <f t="shared" si="382"/>
        <v>41905.545706018514</v>
      </c>
      <c r="T4078" s="4">
        <f t="shared" si="383"/>
        <v>41933.577083333337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9">
        <f t="shared" si="379"/>
        <v>222.5</v>
      </c>
      <c r="Q4079" t="str">
        <f t="shared" si="380"/>
        <v>theater</v>
      </c>
      <c r="R4079" t="str">
        <f t="shared" si="381"/>
        <v>plays</v>
      </c>
      <c r="S4079" s="4">
        <f t="shared" si="382"/>
        <v>42695.4605787037</v>
      </c>
      <c r="T4079" s="4">
        <f t="shared" si="383"/>
        <v>42725.4605787037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9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4">
        <f t="shared" si="382"/>
        <v>42732.537523148145</v>
      </c>
      <c r="T4080" s="4">
        <f t="shared" si="383"/>
        <v>42762.537523148145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9">
        <f t="shared" si="379"/>
        <v>5</v>
      </c>
      <c r="Q4081" t="str">
        <f t="shared" si="380"/>
        <v>theater</v>
      </c>
      <c r="R4081" t="str">
        <f t="shared" si="381"/>
        <v>plays</v>
      </c>
      <c r="S4081" s="4">
        <f t="shared" si="382"/>
        <v>42510.688900462963</v>
      </c>
      <c r="T4081" s="4">
        <f t="shared" si="383"/>
        <v>42540.688900462963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9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4">
        <f t="shared" si="382"/>
        <v>42511.448101851856</v>
      </c>
      <c r="T4082" s="4">
        <f t="shared" si="383"/>
        <v>42535.537499999999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9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4">
        <f t="shared" si="382"/>
        <v>42041.331307870365</v>
      </c>
      <c r="T4083" s="4">
        <f t="shared" si="383"/>
        <v>42071.289641203708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9">
        <f t="shared" si="379"/>
        <v>1.5</v>
      </c>
      <c r="Q4084" t="str">
        <f t="shared" si="380"/>
        <v>theater</v>
      </c>
      <c r="R4084" t="str">
        <f t="shared" si="381"/>
        <v>plays</v>
      </c>
      <c r="S4084" s="4">
        <f t="shared" si="382"/>
        <v>42306.939270833333</v>
      </c>
      <c r="T4084" s="4">
        <f t="shared" si="383"/>
        <v>42322.708333333328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9">
        <f t="shared" si="379"/>
        <v>126.5</v>
      </c>
      <c r="Q4085" t="str">
        <f t="shared" si="380"/>
        <v>theater</v>
      </c>
      <c r="R4085" t="str">
        <f t="shared" si="381"/>
        <v>plays</v>
      </c>
      <c r="S4085" s="4">
        <f t="shared" si="382"/>
        <v>42353.511759259258</v>
      </c>
      <c r="T4085" s="4">
        <f t="shared" si="383"/>
        <v>42383.511759259258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9">
        <f t="shared" si="379"/>
        <v>10</v>
      </c>
      <c r="Q4086" t="str">
        <f t="shared" si="380"/>
        <v>theater</v>
      </c>
      <c r="R4086" t="str">
        <f t="shared" si="381"/>
        <v>plays</v>
      </c>
      <c r="S4086" s="4">
        <f t="shared" si="382"/>
        <v>42622.186412037037</v>
      </c>
      <c r="T4086" s="4">
        <f t="shared" si="383"/>
        <v>42652.186412037037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9">
        <f t="shared" si="379"/>
        <v>10</v>
      </c>
      <c r="Q4087" t="str">
        <f t="shared" si="380"/>
        <v>theater</v>
      </c>
      <c r="R4087" t="str">
        <f t="shared" si="381"/>
        <v>plays</v>
      </c>
      <c r="S4087" s="4">
        <f t="shared" si="382"/>
        <v>42058.353877314818</v>
      </c>
      <c r="T4087" s="4">
        <f t="shared" si="383"/>
        <v>42086.915972222225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9">
        <f t="shared" si="379"/>
        <v>9.4</v>
      </c>
      <c r="Q4088" t="str">
        <f t="shared" si="380"/>
        <v>theater</v>
      </c>
      <c r="R4088" t="str">
        <f t="shared" si="381"/>
        <v>plays</v>
      </c>
      <c r="S4088" s="4">
        <f t="shared" si="382"/>
        <v>42304.690960648149</v>
      </c>
      <c r="T4088" s="4">
        <f t="shared" si="383"/>
        <v>42328.916666666672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4">
        <f t="shared" si="382"/>
        <v>42538.492893518516</v>
      </c>
      <c r="T4089" s="4">
        <f t="shared" si="383"/>
        <v>42568.492893518516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9">
        <f t="shared" si="379"/>
        <v>72</v>
      </c>
      <c r="Q4090" t="str">
        <f t="shared" si="380"/>
        <v>theater</v>
      </c>
      <c r="R4090" t="str">
        <f t="shared" si="381"/>
        <v>plays</v>
      </c>
      <c r="S4090" s="4">
        <f t="shared" si="382"/>
        <v>41990.362546296295</v>
      </c>
      <c r="T4090" s="4">
        <f t="shared" si="383"/>
        <v>42020.18472222222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9">
        <f t="shared" si="379"/>
        <v>30</v>
      </c>
      <c r="Q4091" t="str">
        <f t="shared" si="380"/>
        <v>theater</v>
      </c>
      <c r="R4091" t="str">
        <f t="shared" si="381"/>
        <v>plays</v>
      </c>
      <c r="S4091" s="4">
        <f t="shared" si="382"/>
        <v>42122.482499999998</v>
      </c>
      <c r="T4091" s="4">
        <f t="shared" si="383"/>
        <v>42155.482638888891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9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4">
        <f t="shared" si="382"/>
        <v>42209.42288194444</v>
      </c>
      <c r="T4092" s="4">
        <f t="shared" si="383"/>
        <v>42223.375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9">
        <f t="shared" si="379"/>
        <v>25.5</v>
      </c>
      <c r="Q4093" t="str">
        <f t="shared" si="380"/>
        <v>theater</v>
      </c>
      <c r="R4093" t="str">
        <f t="shared" si="381"/>
        <v>plays</v>
      </c>
      <c r="S4093" s="4">
        <f t="shared" si="382"/>
        <v>41990.256377314814</v>
      </c>
      <c r="T4093" s="4">
        <f t="shared" si="383"/>
        <v>42020.256377314814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9">
        <f t="shared" si="379"/>
        <v>20</v>
      </c>
      <c r="Q4094" t="str">
        <f t="shared" si="380"/>
        <v>theater</v>
      </c>
      <c r="R4094" t="str">
        <f t="shared" si="381"/>
        <v>plays</v>
      </c>
      <c r="S4094" s="4">
        <f t="shared" si="382"/>
        <v>42038.944988425923</v>
      </c>
      <c r="T4094" s="4">
        <f t="shared" si="383"/>
        <v>42098.903321759259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9">
        <f t="shared" si="379"/>
        <v>15</v>
      </c>
      <c r="Q4095" t="str">
        <f t="shared" si="380"/>
        <v>theater</v>
      </c>
      <c r="R4095" t="str">
        <f t="shared" si="381"/>
        <v>plays</v>
      </c>
      <c r="S4095" s="4">
        <f t="shared" si="382"/>
        <v>42178.565891203703</v>
      </c>
      <c r="T4095" s="4">
        <f t="shared" si="383"/>
        <v>42238.565891203703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9">
        <f t="shared" si="379"/>
        <v>91.25</v>
      </c>
      <c r="Q4096" t="str">
        <f t="shared" si="380"/>
        <v>theater</v>
      </c>
      <c r="R4096" t="str">
        <f t="shared" si="381"/>
        <v>plays</v>
      </c>
      <c r="S4096" s="4">
        <f t="shared" si="382"/>
        <v>41889.836805555555</v>
      </c>
      <c r="T4096" s="4">
        <f t="shared" si="383"/>
        <v>41933.957638888889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9">
        <f t="shared" si="379"/>
        <v>800</v>
      </c>
      <c r="Q4097" t="str">
        <f t="shared" si="380"/>
        <v>theater</v>
      </c>
      <c r="R4097" t="str">
        <f t="shared" si="381"/>
        <v>plays</v>
      </c>
      <c r="S4097" s="4">
        <f t="shared" si="382"/>
        <v>42692.781828703708</v>
      </c>
      <c r="T4097" s="4">
        <f t="shared" si="383"/>
        <v>42722.781828703708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9">
        <f t="shared" si="379"/>
        <v>80</v>
      </c>
      <c r="Q4098" t="str">
        <f t="shared" si="380"/>
        <v>theater</v>
      </c>
      <c r="R4098" t="str">
        <f t="shared" si="381"/>
        <v>plays</v>
      </c>
      <c r="S4098" s="4">
        <f t="shared" si="382"/>
        <v>42750.280312499999</v>
      </c>
      <c r="T4098" s="4">
        <f t="shared" si="383"/>
        <v>42794.118750000001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9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4">
        <f t="shared" ref="S4099:S4115" si="388">(J4099/86400)+25569+(-6/24)</f>
        <v>42344.574502314819</v>
      </c>
      <c r="T4099" s="4">
        <f t="shared" ref="T4099:T4115" si="389">(I4099/86400)+25569+(-6/24)</f>
        <v>42400.746527777781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9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4">
        <f t="shared" si="388"/>
        <v>42495.472187499996</v>
      </c>
      <c r="T4100" s="4">
        <f t="shared" si="389"/>
        <v>42525.472187499996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9">
        <f t="shared" si="385"/>
        <v>50</v>
      </c>
      <c r="Q4101" t="str">
        <f t="shared" si="386"/>
        <v>theater</v>
      </c>
      <c r="R4101" t="str">
        <f t="shared" si="387"/>
        <v>plays</v>
      </c>
      <c r="S4101" s="4">
        <f t="shared" si="388"/>
        <v>42570.600381944445</v>
      </c>
      <c r="T4101" s="4">
        <f t="shared" si="389"/>
        <v>42615.600381944445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9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4">
        <f t="shared" si="388"/>
        <v>41926.874884259261</v>
      </c>
      <c r="T4102" s="4">
        <f t="shared" si="389"/>
        <v>41936.874884259261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9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4">
        <f t="shared" si="388"/>
        <v>42730.653726851851</v>
      </c>
      <c r="T4103" s="4">
        <f t="shared" si="389"/>
        <v>42760.653726851851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9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4">
        <f t="shared" si="388"/>
        <v>42475.598067129627</v>
      </c>
      <c r="T4104" s="4">
        <f t="shared" si="389"/>
        <v>42505.598067129627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9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4">
        <f t="shared" si="388"/>
        <v>42188.58293981482</v>
      </c>
      <c r="T4105" s="4">
        <f t="shared" si="389"/>
        <v>42242.522222222222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9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4">
        <f t="shared" si="388"/>
        <v>42640.028171296297</v>
      </c>
      <c r="T4106" s="4">
        <f t="shared" si="389"/>
        <v>42670.028171296297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9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4">
        <f t="shared" si="388"/>
        <v>42696.760520833333</v>
      </c>
      <c r="T4107" s="4">
        <f t="shared" si="389"/>
        <v>42729.760520833333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9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4">
        <f t="shared" si="388"/>
        <v>42052.799375000002</v>
      </c>
      <c r="T4108" s="4">
        <f t="shared" si="389"/>
        <v>42095.791666666672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9">
        <f t="shared" si="385"/>
        <v>10.25</v>
      </c>
      <c r="Q4109" t="str">
        <f t="shared" si="386"/>
        <v>theater</v>
      </c>
      <c r="R4109" t="str">
        <f t="shared" si="387"/>
        <v>plays</v>
      </c>
      <c r="S4109" s="4">
        <f t="shared" si="388"/>
        <v>41883.666678240741</v>
      </c>
      <c r="T4109" s="4">
        <f t="shared" si="389"/>
        <v>41906.666678240741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9">
        <f t="shared" si="385"/>
        <v>59</v>
      </c>
      <c r="Q4110" t="str">
        <f t="shared" si="386"/>
        <v>theater</v>
      </c>
      <c r="R4110" t="str">
        <f t="shared" si="387"/>
        <v>plays</v>
      </c>
      <c r="S4110" s="4">
        <f t="shared" si="388"/>
        <v>42766.781678240739</v>
      </c>
      <c r="T4110" s="4">
        <f t="shared" si="389"/>
        <v>42796.958333333328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9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4">
        <f t="shared" si="388"/>
        <v>42307.289398148147</v>
      </c>
      <c r="T4111" s="4">
        <f t="shared" si="389"/>
        <v>42337.331064814818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9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4">
        <f t="shared" si="388"/>
        <v>42512.376747685186</v>
      </c>
      <c r="T4112" s="4">
        <f t="shared" si="389"/>
        <v>42572.376747685186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9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4">
        <f t="shared" si="388"/>
        <v>42028.885879629626</v>
      </c>
      <c r="T4113" s="4">
        <f t="shared" si="389"/>
        <v>42058.885879629626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9">
        <f t="shared" si="385"/>
        <v>1</v>
      </c>
      <c r="Q4114" t="str">
        <f t="shared" si="386"/>
        <v>theater</v>
      </c>
      <c r="R4114" t="str">
        <f t="shared" si="387"/>
        <v>plays</v>
      </c>
      <c r="S4114" s="4">
        <f t="shared" si="388"/>
        <v>42400.696597222224</v>
      </c>
      <c r="T4114" s="4">
        <f t="shared" si="389"/>
        <v>42427.75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9">
        <f t="shared" si="385"/>
        <v>1</v>
      </c>
      <c r="Q4115" t="str">
        <f t="shared" si="386"/>
        <v>theater</v>
      </c>
      <c r="R4115" t="str">
        <f t="shared" si="387"/>
        <v>plays</v>
      </c>
      <c r="S4115" s="4">
        <f t="shared" si="388"/>
        <v>42358.323182870372</v>
      </c>
      <c r="T4115" s="4">
        <f t="shared" si="389"/>
        <v>42377.023611111115</v>
      </c>
    </row>
  </sheetData>
  <conditionalFormatting sqref="F1:F1048576">
    <cfRule type="containsText" dxfId="4" priority="3" operator="containsText" text="successful">
      <formula>NOT(ISERROR(SEARCH("successful",F1)))</formula>
    </cfRule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9" operator="containsText" text="live">
      <formula>NOT(ISERROR(SEARCH("live",F1)))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00B050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7B37A-6D88-4678-95C4-AD3F9723164F}">
  <sheetPr codeName="Sheet1"/>
  <dimension ref="A1:F14"/>
  <sheetViews>
    <sheetView workbookViewId="0">
      <selection activeCell="L26" sqref="L26"/>
    </sheetView>
  </sheetViews>
  <sheetFormatPr defaultRowHeight="14.4" x14ac:dyDescent="0.3"/>
  <cols>
    <col min="1" max="1" width="16.21875" bestFit="1" customWidth="1"/>
    <col min="2" max="2" width="10.109375" customWidth="1"/>
    <col min="3" max="3" width="5.6640625" bestFit="1" customWidth="1"/>
    <col min="4" max="4" width="4.33203125" customWidth="1"/>
    <col min="5" max="5" width="8.77734375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 x14ac:dyDescent="0.3">
      <c r="A1" s="6" t="s">
        <v>8223</v>
      </c>
      <c r="B1" t="s">
        <v>8313</v>
      </c>
    </row>
    <row r="3" spans="1:6" x14ac:dyDescent="0.3">
      <c r="A3" s="6" t="s">
        <v>8312</v>
      </c>
      <c r="B3" s="6" t="s">
        <v>8314</v>
      </c>
    </row>
    <row r="4" spans="1:6" x14ac:dyDescent="0.3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7" t="s">
        <v>8339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3">
      <c r="A6" s="7" t="s">
        <v>8340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3">
      <c r="A7" s="7" t="s">
        <v>8341</v>
      </c>
      <c r="B7" s="8"/>
      <c r="C7" s="8">
        <v>140</v>
      </c>
      <c r="D7" s="8"/>
      <c r="E7" s="8">
        <v>80</v>
      </c>
      <c r="F7" s="8">
        <v>220</v>
      </c>
    </row>
    <row r="8" spans="1:6" x14ac:dyDescent="0.3">
      <c r="A8" s="7" t="s">
        <v>8342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8343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3">
      <c r="A10" s="7" t="s">
        <v>8344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3">
      <c r="A11" s="7" t="s">
        <v>8345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3">
      <c r="A12" s="7" t="s">
        <v>8346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3">
      <c r="A13" s="7" t="s">
        <v>8347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3">
      <c r="A14" s="7" t="s">
        <v>8311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AF04EF-E577-40E5-BF67-BADDDB5B1682}">
  <sheetPr codeName="Sheet6"/>
  <dimension ref="A1:F47"/>
  <sheetViews>
    <sheetView workbookViewId="0">
      <selection activeCell="T19" sqref="T19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8223</v>
      </c>
      <c r="B1" t="s">
        <v>8313</v>
      </c>
    </row>
    <row r="2" spans="1:6" x14ac:dyDescent="0.3">
      <c r="A2" s="6" t="s">
        <v>8308</v>
      </c>
      <c r="B2" t="s">
        <v>8313</v>
      </c>
    </row>
    <row r="4" spans="1:6" x14ac:dyDescent="0.3">
      <c r="A4" s="6" t="s">
        <v>8315</v>
      </c>
      <c r="B4" s="6" t="s">
        <v>8314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8360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8361</v>
      </c>
      <c r="B7" s="8">
        <v>20</v>
      </c>
      <c r="C7" s="8"/>
      <c r="D7" s="8"/>
      <c r="E7" s="8"/>
      <c r="F7" s="8">
        <v>20</v>
      </c>
    </row>
    <row r="8" spans="1:6" x14ac:dyDescent="0.3">
      <c r="A8" s="7" t="s">
        <v>8362</v>
      </c>
      <c r="B8" s="8">
        <v>24</v>
      </c>
      <c r="C8" s="8"/>
      <c r="D8" s="8"/>
      <c r="E8" s="8"/>
      <c r="F8" s="8">
        <v>24</v>
      </c>
    </row>
    <row r="9" spans="1:6" x14ac:dyDescent="0.3">
      <c r="A9" s="7" t="s">
        <v>8363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8364</v>
      </c>
      <c r="B10" s="8"/>
      <c r="C10" s="8"/>
      <c r="D10" s="8"/>
      <c r="E10" s="8">
        <v>40</v>
      </c>
      <c r="F10" s="8">
        <v>40</v>
      </c>
    </row>
    <row r="11" spans="1:6" x14ac:dyDescent="0.3">
      <c r="A11" s="7" t="s">
        <v>8365</v>
      </c>
      <c r="B11" s="8"/>
      <c r="C11" s="8"/>
      <c r="D11" s="8"/>
      <c r="E11" s="8">
        <v>180</v>
      </c>
      <c r="F11" s="8">
        <v>180</v>
      </c>
    </row>
    <row r="12" spans="1:6" x14ac:dyDescent="0.3">
      <c r="A12" s="7" t="s">
        <v>8366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8367</v>
      </c>
      <c r="B13" s="8"/>
      <c r="C13" s="8"/>
      <c r="D13" s="8"/>
      <c r="E13" s="8">
        <v>40</v>
      </c>
      <c r="F13" s="8">
        <v>40</v>
      </c>
    </row>
    <row r="14" spans="1:6" x14ac:dyDescent="0.3">
      <c r="A14" s="7" t="s">
        <v>8368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3">
      <c r="A15" s="7" t="s">
        <v>8369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8370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3">
      <c r="A17" s="7" t="s">
        <v>8371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8372</v>
      </c>
      <c r="B18" s="8"/>
      <c r="C18" s="8"/>
      <c r="D18" s="8"/>
      <c r="E18" s="8">
        <v>140</v>
      </c>
      <c r="F18" s="8">
        <v>140</v>
      </c>
    </row>
    <row r="19" spans="1:6" x14ac:dyDescent="0.3">
      <c r="A19" s="7" t="s">
        <v>8373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3">
      <c r="A20" s="7" t="s">
        <v>8374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8375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3">
      <c r="A22" s="7" t="s">
        <v>8376</v>
      </c>
      <c r="B22" s="8"/>
      <c r="C22" s="8"/>
      <c r="D22" s="8"/>
      <c r="E22" s="8">
        <v>20</v>
      </c>
      <c r="F22" s="8">
        <v>20</v>
      </c>
    </row>
    <row r="23" spans="1:6" x14ac:dyDescent="0.3">
      <c r="A23" s="7" t="s">
        <v>8377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8378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3">
      <c r="A25" s="7" t="s">
        <v>8379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8380</v>
      </c>
      <c r="B26" s="8"/>
      <c r="C26" s="8"/>
      <c r="D26" s="8"/>
      <c r="E26" s="8">
        <v>60</v>
      </c>
      <c r="F26" s="8">
        <v>60</v>
      </c>
    </row>
    <row r="27" spans="1:6" x14ac:dyDescent="0.3">
      <c r="A27" s="7" t="s">
        <v>8381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8382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3">
      <c r="A29" s="7" t="s">
        <v>8383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8384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3">
      <c r="A31" s="7" t="s">
        <v>8385</v>
      </c>
      <c r="B31" s="8"/>
      <c r="C31" s="8"/>
      <c r="D31" s="8"/>
      <c r="E31" s="8">
        <v>40</v>
      </c>
      <c r="F31" s="8">
        <v>40</v>
      </c>
    </row>
    <row r="32" spans="1:6" x14ac:dyDescent="0.3">
      <c r="A32" s="7" t="s">
        <v>8386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8387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8388</v>
      </c>
      <c r="B34" s="8"/>
      <c r="C34" s="8"/>
      <c r="D34" s="8"/>
      <c r="E34" s="8">
        <v>260</v>
      </c>
      <c r="F34" s="8">
        <v>260</v>
      </c>
    </row>
    <row r="35" spans="1:6" x14ac:dyDescent="0.3">
      <c r="A35" s="7" t="s">
        <v>8389</v>
      </c>
      <c r="B35" s="8">
        <v>40</v>
      </c>
      <c r="C35" s="8"/>
      <c r="D35" s="8"/>
      <c r="E35" s="8"/>
      <c r="F35" s="8">
        <v>40</v>
      </c>
    </row>
    <row r="36" spans="1:6" x14ac:dyDescent="0.3">
      <c r="A36" s="7" t="s">
        <v>8390</v>
      </c>
      <c r="B36" s="8"/>
      <c r="C36" s="8"/>
      <c r="D36" s="8"/>
      <c r="E36" s="8">
        <v>60</v>
      </c>
      <c r="F36" s="8">
        <v>60</v>
      </c>
    </row>
    <row r="37" spans="1:6" x14ac:dyDescent="0.3">
      <c r="A37" s="7" t="s">
        <v>8391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3">
      <c r="A38" s="7" t="s">
        <v>8392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3">
      <c r="A39" s="7" t="s">
        <v>8393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3">
      <c r="A40" s="7" t="s">
        <v>8394</v>
      </c>
      <c r="B40" s="8"/>
      <c r="C40" s="8"/>
      <c r="D40" s="8"/>
      <c r="E40" s="8">
        <v>80</v>
      </c>
      <c r="F40" s="8">
        <v>80</v>
      </c>
    </row>
    <row r="41" spans="1:6" x14ac:dyDescent="0.3">
      <c r="A41" s="7" t="s">
        <v>8395</v>
      </c>
      <c r="B41" s="8"/>
      <c r="C41" s="8"/>
      <c r="D41" s="8"/>
      <c r="E41" s="8">
        <v>60</v>
      </c>
      <c r="F41" s="8">
        <v>60</v>
      </c>
    </row>
    <row r="42" spans="1:6" x14ac:dyDescent="0.3">
      <c r="A42" s="7" t="s">
        <v>8396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3">
      <c r="A43" s="7" t="s">
        <v>8397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8398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3">
      <c r="A45" s="7" t="s">
        <v>8399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3">
      <c r="A46" s="7" t="s">
        <v>8400</v>
      </c>
      <c r="B46" s="8">
        <v>20</v>
      </c>
      <c r="C46" s="8"/>
      <c r="D46" s="8"/>
      <c r="E46" s="8"/>
      <c r="F46" s="8">
        <v>20</v>
      </c>
    </row>
    <row r="47" spans="1:6" x14ac:dyDescent="0.3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91B23-1F60-4387-BFDF-576F7F7CBB0B}">
  <sheetPr codeName="Sheet2"/>
  <dimension ref="A1:F18"/>
  <sheetViews>
    <sheetView workbookViewId="0">
      <selection activeCell="F25" sqref="F25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</cols>
  <sheetData>
    <row r="1" spans="1:6" x14ac:dyDescent="0.3">
      <c r="A1" s="6" t="s">
        <v>8308</v>
      </c>
      <c r="B1" t="s">
        <v>8313</v>
      </c>
    </row>
    <row r="2" spans="1:6" x14ac:dyDescent="0.3">
      <c r="A2" s="6" t="s">
        <v>8318</v>
      </c>
      <c r="B2" t="s">
        <v>8313</v>
      </c>
    </row>
    <row r="4" spans="1:6" x14ac:dyDescent="0.3">
      <c r="A4" s="6" t="s">
        <v>8315</v>
      </c>
      <c r="B4" s="6" t="s">
        <v>8314</v>
      </c>
    </row>
    <row r="5" spans="1:6" x14ac:dyDescent="0.3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3">
      <c r="A6" s="7" t="s">
        <v>8348</v>
      </c>
      <c r="B6" s="8">
        <v>34</v>
      </c>
      <c r="C6" s="8">
        <v>148</v>
      </c>
      <c r="D6" s="8">
        <v>2</v>
      </c>
      <c r="E6" s="8">
        <v>184</v>
      </c>
      <c r="F6" s="8">
        <v>368</v>
      </c>
    </row>
    <row r="7" spans="1:6" x14ac:dyDescent="0.3">
      <c r="A7" s="7" t="s">
        <v>8349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3">
      <c r="A8" s="7" t="s">
        <v>8350</v>
      </c>
      <c r="B8" s="8">
        <v>28</v>
      </c>
      <c r="C8" s="8">
        <v>108</v>
      </c>
      <c r="D8" s="8">
        <v>30</v>
      </c>
      <c r="E8" s="8">
        <v>179</v>
      </c>
      <c r="F8" s="8">
        <v>345</v>
      </c>
    </row>
    <row r="9" spans="1:6" x14ac:dyDescent="0.3">
      <c r="A9" s="7" t="s">
        <v>8351</v>
      </c>
      <c r="B9" s="8">
        <v>27</v>
      </c>
      <c r="C9" s="8">
        <v>102</v>
      </c>
      <c r="D9" s="8"/>
      <c r="E9" s="8">
        <v>193</v>
      </c>
      <c r="F9" s="8">
        <v>322</v>
      </c>
    </row>
    <row r="10" spans="1:6" x14ac:dyDescent="0.3">
      <c r="A10" s="7" t="s">
        <v>8352</v>
      </c>
      <c r="B10" s="8">
        <v>26</v>
      </c>
      <c r="C10" s="8">
        <v>126</v>
      </c>
      <c r="D10" s="8"/>
      <c r="E10" s="8">
        <v>232</v>
      </c>
      <c r="F10" s="8">
        <v>384</v>
      </c>
    </row>
    <row r="11" spans="1:6" x14ac:dyDescent="0.3">
      <c r="A11" s="7" t="s">
        <v>8353</v>
      </c>
      <c r="B11" s="8">
        <v>27</v>
      </c>
      <c r="C11" s="8">
        <v>148</v>
      </c>
      <c r="D11" s="8"/>
      <c r="E11" s="8">
        <v>213</v>
      </c>
      <c r="F11" s="8">
        <v>388</v>
      </c>
    </row>
    <row r="12" spans="1:6" x14ac:dyDescent="0.3">
      <c r="A12" s="7" t="s">
        <v>8354</v>
      </c>
      <c r="B12" s="8">
        <v>44</v>
      </c>
      <c r="C12" s="8">
        <v>148</v>
      </c>
      <c r="D12" s="8"/>
      <c r="E12" s="8">
        <v>192</v>
      </c>
      <c r="F12" s="8">
        <v>384</v>
      </c>
    </row>
    <row r="13" spans="1:6" x14ac:dyDescent="0.3">
      <c r="A13" s="7" t="s">
        <v>8355</v>
      </c>
      <c r="B13" s="8">
        <v>32</v>
      </c>
      <c r="C13" s="8">
        <v>134</v>
      </c>
      <c r="D13" s="8"/>
      <c r="E13" s="8">
        <v>167</v>
      </c>
      <c r="F13" s="8">
        <v>333</v>
      </c>
    </row>
    <row r="14" spans="1:6" x14ac:dyDescent="0.3">
      <c r="A14" s="7" t="s">
        <v>8356</v>
      </c>
      <c r="B14" s="8">
        <v>24</v>
      </c>
      <c r="C14" s="8">
        <v>127</v>
      </c>
      <c r="D14" s="8"/>
      <c r="E14" s="8">
        <v>148</v>
      </c>
      <c r="F14" s="8">
        <v>299</v>
      </c>
    </row>
    <row r="15" spans="1:6" x14ac:dyDescent="0.3">
      <c r="A15" s="7" t="s">
        <v>8357</v>
      </c>
      <c r="B15" s="8">
        <v>20</v>
      </c>
      <c r="C15" s="8">
        <v>150</v>
      </c>
      <c r="D15" s="8"/>
      <c r="E15" s="8">
        <v>184</v>
      </c>
      <c r="F15" s="8">
        <v>354</v>
      </c>
    </row>
    <row r="16" spans="1:6" x14ac:dyDescent="0.3">
      <c r="A16" s="7" t="s">
        <v>8358</v>
      </c>
      <c r="B16" s="8">
        <v>37</v>
      </c>
      <c r="C16" s="8">
        <v>114</v>
      </c>
      <c r="D16" s="8"/>
      <c r="E16" s="8">
        <v>180</v>
      </c>
      <c r="F16" s="8">
        <v>331</v>
      </c>
    </row>
    <row r="17" spans="1:6" x14ac:dyDescent="0.3">
      <c r="A17" s="7" t="s">
        <v>8359</v>
      </c>
      <c r="B17" s="8">
        <v>23</v>
      </c>
      <c r="C17" s="8">
        <v>119</v>
      </c>
      <c r="D17" s="8"/>
      <c r="E17" s="8">
        <v>111</v>
      </c>
      <c r="F17" s="8">
        <v>253</v>
      </c>
    </row>
    <row r="18" spans="1:6" x14ac:dyDescent="0.3">
      <c r="A18" s="7" t="s">
        <v>8311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103D94-3F51-4AAE-8EE4-6211A93A385A}">
  <sheetPr codeName="Sheet4"/>
  <dimension ref="A1:H13"/>
  <sheetViews>
    <sheetView topLeftCell="A8" workbookViewId="0">
      <selection activeCell="C35" sqref="C35"/>
    </sheetView>
  </sheetViews>
  <sheetFormatPr defaultRowHeight="14.4" x14ac:dyDescent="0.3"/>
  <cols>
    <col min="1" max="1" width="27.33203125" customWidth="1"/>
    <col min="2" max="2" width="17.44140625" customWidth="1"/>
    <col min="3" max="3" width="14.109375" customWidth="1"/>
    <col min="4" max="4" width="17.6640625" customWidth="1"/>
    <col min="5" max="5" width="14.6640625" customWidth="1"/>
    <col min="6" max="6" width="22" customWidth="1"/>
    <col min="7" max="7" width="17.44140625" customWidth="1"/>
    <col min="8" max="8" width="20.44140625" customWidth="1"/>
  </cols>
  <sheetData>
    <row r="1" spans="1:8" s="10" customFormat="1" ht="28.8" x14ac:dyDescent="0.3">
      <c r="A1" s="10" t="s">
        <v>8319</v>
      </c>
      <c r="B1" s="10" t="s">
        <v>8320</v>
      </c>
      <c r="C1" s="10" t="s">
        <v>8321</v>
      </c>
      <c r="D1" s="10" t="s">
        <v>8322</v>
      </c>
      <c r="E1" s="10" t="s">
        <v>8323</v>
      </c>
      <c r="F1" s="10" t="s">
        <v>8324</v>
      </c>
      <c r="G1" s="10" t="s">
        <v>8325</v>
      </c>
      <c r="H1" s="10" t="s">
        <v>8326</v>
      </c>
    </row>
    <row r="2" spans="1:8" x14ac:dyDescent="0.3">
      <c r="A2" s="11" t="s">
        <v>8327</v>
      </c>
      <c r="B2">
        <f>COUNTIFS(main!F2:F4115,"successful",main!D2:D4115,"&lt;1000")</f>
        <v>322</v>
      </c>
      <c r="C2">
        <f>COUNTIFS(main!F2:F4115,"failed",main!D2:D4115,"&lt;1000")</f>
        <v>113</v>
      </c>
      <c r="D2">
        <f>COUNTIFS(main!F2:F4115,"canceled",main!D2:D4115,"&lt;1000")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3">
      <c r="A3" s="11" t="s">
        <v>8328</v>
      </c>
      <c r="B3">
        <f>COUNTIFS(main!F2:F4115,"successful",main!D2:D4115,"&gt;=1000",main!D2:D4115,"&lt;=4999")</f>
        <v>932</v>
      </c>
      <c r="C3">
        <f>COUNTIFS(main!F2:F4115,"failed",main!D2:D4115,"&gt;=1000",main!D2:D4115,"&lt;=4999")</f>
        <v>420</v>
      </c>
      <c r="D3">
        <f>COUNTIFS(main!F2:F4115,"canceled",main!D2:D4115,"&gt;=1000",main!D2:D4115,"&lt;=4999")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3">
      <c r="A4" s="11" t="s">
        <v>8329</v>
      </c>
      <c r="B4">
        <f>COUNTIFS(main!F2:F4115,"successful",main!D2:D4115,"&gt;=5000",main!D2:D4115,"&lt;=9999")</f>
        <v>381</v>
      </c>
      <c r="C4">
        <f>COUNTIFS(main!F2:F4115,"failed",main!D2:D4115,"&gt;=5000",main!D2:D4115,"&lt;=9999")</f>
        <v>283</v>
      </c>
      <c r="D4">
        <f>COUNTIFS(main!F2:F4115,"canceled",main!D2:D4115,"&gt;=5000",main!D2:D4115,"&lt;=9999")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3">
      <c r="A5" s="11" t="s">
        <v>8330</v>
      </c>
      <c r="B5">
        <f>COUNTIFS(main!F2:F4115,"successful",main!D2:D4115,"&gt;=10000",main!D2:D4115,"&lt;=14999")</f>
        <v>168</v>
      </c>
      <c r="C5">
        <f>COUNTIFS(main!F2:F4115,"failed",main!D2:D4115,"&gt;=10000",main!D2:D4115,"&lt;=14999")</f>
        <v>144</v>
      </c>
      <c r="D5">
        <f>COUNTIFS(main!F2:F4115,"canceled",main!D2:D4115,"&gt;=10000",main!D2:D4115,"&lt;=14999")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3">
      <c r="A6" s="11" t="s">
        <v>8331</v>
      </c>
      <c r="B6">
        <f>COUNTIFS(main!F2:F4115,"successful",main!D2:D4115,"&gt;=15000",main!D2:D4115,"&lt;=19999")</f>
        <v>94</v>
      </c>
      <c r="C6">
        <f>COUNTIFS(main!F2:F4115,"failed",main!D2:D4115,"&gt;=15000",main!D2:D4115,"&lt;=19999")</f>
        <v>90</v>
      </c>
      <c r="D6">
        <f>COUNTIFS(main!F2:F4115,"canceled",main!D2:D4115,"&gt;=15000",main!D2:D4115,"&lt;=19999")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3">
      <c r="A7" s="11" t="s">
        <v>8332</v>
      </c>
      <c r="B7">
        <f>COUNTIFS(main!F2:F4115,"successful",main!D2:D4115,"&gt;=20000",main!D2:D4115,"&lt;=24999")</f>
        <v>62</v>
      </c>
      <c r="C7">
        <f>COUNTIFS(main!F2:F4115,"failed",main!D2:D4115,"&gt;=20000",main!D2:D4115,"&lt;=24999")</f>
        <v>72</v>
      </c>
      <c r="D7">
        <f>COUNTIFS(main!F2:F4115,"canceled",main!D2:D4115,"&gt;=20000",main!D2:D4115,"&lt;=24999")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3">
      <c r="A8" s="11" t="s">
        <v>8333</v>
      </c>
      <c r="B8">
        <f>COUNTIFS(main!F2:F4115,"successful",main!D2:D4115,"&gt;=25000",main!D2:D4115,"&lt;=29999")</f>
        <v>55</v>
      </c>
      <c r="C8">
        <f>COUNTIFS(main!F2:F4115,"failed",main!D2:D4115,"&gt;=25000",main!D2:D4115,"&lt;=29999")</f>
        <v>64</v>
      </c>
      <c r="D8">
        <f>COUNTIFS(main!F2:F4115,"canceled",main!D2:D4115,"&gt;=25000",main!D2:D4115,"&lt;=29999")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3">
      <c r="A9" s="11" t="s">
        <v>8334</v>
      </c>
      <c r="B9">
        <f>COUNTIFS(main!F2:F4115,"successful",main!D2:D4115,"&gt;=30000",main!D2:D4115,"&lt;=34999")</f>
        <v>32</v>
      </c>
      <c r="C9">
        <f>COUNTIFS(main!F2:F4115,"failed",main!D2:D4115,"&gt;=30000",main!D2:D4115,"&lt;=34999")</f>
        <v>37</v>
      </c>
      <c r="D9">
        <f>COUNTIFS(main!F2:F4115,"canceled",main!D2:D4115,"&gt;=30000",main!D2:D4115,"&lt;=34999")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3">
      <c r="A10" s="11" t="s">
        <v>8335</v>
      </c>
      <c r="B10">
        <f>COUNTIFS(main!F2:F4115,"successful",main!D2:D4115,"&gt;=35000",main!D2:D4115,"&lt;=39999")</f>
        <v>26</v>
      </c>
      <c r="C10">
        <f>COUNTIFS(main!F2:F4115,"failed",main!D2:D4115,"&gt;=35000",main!D2:D4115,"&lt;=39999")</f>
        <v>22</v>
      </c>
      <c r="D10">
        <f>COUNTIFS(main!F2:F4115,"canceled",main!D2:D4115,"&gt;=35000",main!D2:D4115,"&lt;=39999")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3">
      <c r="A11" s="11" t="s">
        <v>8336</v>
      </c>
      <c r="B11">
        <f>COUNTIFS(main!F2:F4115,"successful",main!D2:D4115,"&gt;=40000",main!D2:D4115,"&lt;=44999")</f>
        <v>21</v>
      </c>
      <c r="C11">
        <f>COUNTIFS(main!F2:F4115,"failed",main!D2:D4115,"&gt;=40000",main!D2:D4115,"&lt;=44999")</f>
        <v>16</v>
      </c>
      <c r="D11">
        <f>COUNTIFS(main!F2:F4115,"canceled",main!D2:D4115,"&gt;=40000",main!D2:D4115,"&lt;=44999")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3">
      <c r="A12" s="11" t="s">
        <v>8337</v>
      </c>
      <c r="B12">
        <f>COUNTIFS(main!F2:F4115,"successful",main!D2:D4115,"&gt;=45000",main!D2:D4115,"&lt;=49999")</f>
        <v>6</v>
      </c>
      <c r="C12">
        <f>COUNTIFS(main!F2:F4115,"failed",main!D2:D4115,"&gt;=45000",main!D2:D4115,"&lt;=49999")</f>
        <v>11</v>
      </c>
      <c r="D12">
        <f>COUNTIFS(main!F2:F4115,"canceled",main!D2:D4115,"&gt;=45000",main!D2:D4115,"&lt;=49999")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ht="18" customHeight="1" x14ac:dyDescent="0.3">
      <c r="A13" s="10" t="s">
        <v>8338</v>
      </c>
      <c r="B13">
        <f>COUNTIFS(main!F2:F4115,"successful",main!D2:D4115,"&gt;=50000")</f>
        <v>86</v>
      </c>
      <c r="C13">
        <f>COUNTIFS(main!F2:F4115,"failed",main!D2:D4115,"&gt;=50000")</f>
        <v>258</v>
      </c>
      <c r="D13">
        <f>COUNTIFS(main!F2:F4115,"canceled",main!D2:D4115,"&gt;=50000")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9C2A2-3AB2-47AA-ACF2-6CE4D1B6AEBB}">
  <sheetPr codeName="Sheet5"/>
  <dimension ref="A1"/>
  <sheetViews>
    <sheetView workbookViewId="0">
      <selection activeCell="J23" sqref="J23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pivot1</vt:lpstr>
      <vt:lpstr>pivot2</vt:lpstr>
      <vt:lpstr>pivot3</vt:lpstr>
      <vt:lpstr>bonus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Bamrot Yekoye</cp:lastModifiedBy>
  <dcterms:created xsi:type="dcterms:W3CDTF">2017-04-20T15:17:24Z</dcterms:created>
  <dcterms:modified xsi:type="dcterms:W3CDTF">2019-04-19T03:54:39Z</dcterms:modified>
</cp:coreProperties>
</file>