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sic IM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<sst xmlns="http://schemas.openxmlformats.org/spreadsheetml/2006/main" count="88" uniqueCount="81">
  <si>
    <t xml:space="preserve">VAT INCLUDED</t>
  </si>
  <si>
    <t xml:space="preserve">Total Cost to Client</t>
  </si>
  <si>
    <t xml:space="preserve">Total Cost to SparroWatch</t>
  </si>
  <si>
    <t xml:space="preserve">Profit per Unit sold</t>
  </si>
  <si>
    <t xml:space="preserve">Percentage Mark Up</t>
  </si>
  <si>
    <t xml:space="preserve">Use Cases</t>
  </si>
  <si>
    <t xml:space="preserve">Description of the Device</t>
  </si>
  <si>
    <t xml:space="preserve">This device is powered by either the mains or through the 50 Ahr Battery Pack. The Camera is the standard 2.1 Mega Pixel camera. The Device's software is the Scene Change Algorithm with the Event Verifaction Algorithm. The device can come with 4G Access and Event notifcation systems. The Device can be configured to send notifications to a designated user(s)/client(s). All viable data is stored on the removable 64GB USB Pen Drive, should the collected data be needed to be reviewed or inspected. The device comes with one USB Pen Drive as standard however, additional ones can be supplied should the client require one.</t>
  </si>
  <si>
    <t xml:space="preserve">Property Management </t>
  </si>
  <si>
    <t xml:space="preserve">Cost to UpStock</t>
  </si>
  <si>
    <t xml:space="preserve">REQUIRED FOR BUILD</t>
  </si>
  <si>
    <t xml:space="preserve">REQUIRED PER UNIT</t>
  </si>
  <si>
    <t xml:space="preserve">Cost to Construct a single unit</t>
  </si>
  <si>
    <t xml:space="preserve">Hours to Construct (minimum)</t>
  </si>
  <si>
    <t xml:space="preserve">Hourly Rate</t>
  </si>
  <si>
    <t xml:space="preserve">Cost to Construct</t>
  </si>
  <si>
    <t xml:space="preserve">Cost to Ship</t>
  </si>
  <si>
    <t xml:space="preserve">Carrier Costs (IRELAND)</t>
  </si>
  <si>
    <t xml:space="preserve">Cost of Packaging</t>
  </si>
  <si>
    <t xml:space="preserve">Total Cost to Ship
</t>
  </si>
  <si>
    <t xml:space="preserve">Illegal Dumping</t>
  </si>
  <si>
    <t xml:space="preserve">Security // Surveilance</t>
  </si>
  <si>
    <t xml:space="preserve">Total Cost to Up Stock</t>
  </si>
  <si>
    <t xml:space="preserve">Descritpion of Part</t>
  </si>
  <si>
    <t xml:space="preserve">Unit Cost of Part (With VAT)</t>
  </si>
  <si>
    <t xml:space="preserve">VAT Rate</t>
  </si>
  <si>
    <t xml:space="preserve">Unit Cost of Part (WithOut VAT)</t>
  </si>
  <si>
    <t xml:space="preserve">Quanity per Unit</t>
  </si>
  <si>
    <t xml:space="preserve">Cost per Unit</t>
  </si>
  <si>
    <t xml:space="preserve">URL to The Part on Wholesaer</t>
  </si>
  <si>
    <t xml:space="preserve">Comments</t>
  </si>
  <si>
    <t xml:space="preserve">Cost per Module</t>
  </si>
  <si>
    <t xml:space="preserve">Units to Make</t>
  </si>
  <si>
    <t xml:space="preserve">Core Components</t>
  </si>
  <si>
    <t xml:space="preserve">2.1 MPixel CCTV USB Camera IP65 </t>
  </si>
  <si>
    <t xml:space="preserve">https://www.ebay.ie/itm/221923591481</t>
  </si>
  <si>
    <t xml:space="preserve">--</t>
  </si>
  <si>
    <t xml:space="preserve">64 GB USB Drive</t>
  </si>
  <si>
    <t xml:space="preserve">https://uk.farnell.com/sandisk/sdcz48-064g-u46/usb-flash-drive-64gb-usb-3-0/dp/2830556?st=64GB%20USB%20drive</t>
  </si>
  <si>
    <t xml:space="preserve">Neural Compute Stick v1</t>
  </si>
  <si>
    <t xml:space="preserve">https://ie.rs-online.com/web/p/processor-microcontroller-development-kits/1393655/?relevancy-data=636F3D3126696E3D4931384E53656172636847656E65726963266C753D656E266D6D3D6D61746368616C6C7061727469616C26706D3D5E5B5C707B4C7D5C707B4E647D2D2C2F255C2E5D2B2426706F3D31333326736E3D592673723D2673743D4B4559574F52445F53494E474C455F414C5048415F4E554D455249432673633D592677633D4E4F4E45267573743D6D6F766964697573267374613D6D6F76696469757326</t>
  </si>
  <si>
    <t xml:space="preserve">Must be version 1</t>
  </si>
  <si>
    <t xml:space="preserve">Raspberry Pi 3 Model B+</t>
  </si>
  <si>
    <t xml:space="preserve">https://ie.farnell.com/raspberry-pi/rpi3-modbp/sbc-board-raspberry-pi-3-model/dp/2842228</t>
  </si>
  <si>
    <t xml:space="preserve">32 GB micro SD Card</t>
  </si>
  <si>
    <t xml:space="preserve">https://www.amazon.com/Sandisk-Ultra-Micro-UHS-I-Adapter/dp/B073JWXGNT/ref=sr_1_3?s=pc&amp;ie=UTF8&amp;qid=1539012464&amp;sr=1-3&amp;keywords=32+gb+micro+sd+card</t>
  </si>
  <si>
    <t xml:space="preserve">Must be these cards, other ones won’t work</t>
  </si>
  <si>
    <t xml:space="preserve">Ethernet Extender</t>
  </si>
  <si>
    <t xml:space="preserve">https://www.amazon.co.uk/rhinocables-Ethernet-Extension-Netwok-Extender/dp/B00ENEG3SM/ref=sr_1_3?ie=UTF8&amp;qid=1548419703&amp;sr=8-3&amp;keywords=Ethernet%2BExtender%2BCAble&amp;th=1</t>
  </si>
  <si>
    <t xml:space="preserve">Configuration Dependant. Allows Ethernet connection</t>
  </si>
  <si>
    <t xml:space="preserve">USB Extenders (3) </t>
  </si>
  <si>
    <t xml:space="preserve">https://www.amazon.co.uk/DeLOCK-Type-Cable-0-15-Black/dp/B0053JBKFW/ref=pd_rhf_eeolp_s_vtp_ses_clicks_0_3/261-6307868-0789929?_encoding=UTF8&amp;pd_rd_i=B0053JBKFW&amp;pd_rd_r=e2c460bd-6b5c-42ef-bc4c-295d765afc84&amp;pd_rd_w=3iELD&amp;pd_rd_wg=0paWV&amp;pf_rd_p=d0453a58-fe71-4923-b315-7b8d52532565&amp;pf_rd_r=W83CZRY5R508EB6NWXFD&amp;psc=1&amp;refRID=W83CZRY5R508EB6NWXFD</t>
  </si>
  <si>
    <t xml:space="preserve">Heat dissapation and better use of internal space </t>
  </si>
  <si>
    <t xml:space="preserve">Male to Femal Jumper Wires (8)</t>
  </si>
  <si>
    <t xml:space="preserve">https://ie.farnell.com/pro-signal/psg-jmp150mf/jumper-cable-150mm-rpi-breakout/dp/2452749?st=male%20to%20female%20jumper%20cables</t>
  </si>
  <si>
    <t xml:space="preserve">Sold in units of 10</t>
  </si>
  <si>
    <t xml:space="preserve">Housing and Enclosures</t>
  </si>
  <si>
    <t xml:space="preserve">Plastic Enclosure Internal</t>
  </si>
  <si>
    <t xml:space="preserve">https://ie.farnell.com/multicomp/g373/box-abs-ip65-grey/dp/1175799</t>
  </si>
  <si>
    <t xml:space="preserve">Plastic Enclosure External</t>
  </si>
  <si>
    <t xml:space="preserve">https://www.rapidonline.com/hylec-ded001-abs-enclosure-with-blank-door-20-x-30-x-13cm-30-5020</t>
  </si>
  <si>
    <t xml:space="preserve">Cost to deliery and VAT</t>
  </si>
  <si>
    <t xml:space="preserve">Base Plate for Internal Enclosure</t>
  </si>
  <si>
    <t xml:space="preserve">User Interface Hardware</t>
  </si>
  <si>
    <t xml:space="preserve">Anti Vandal IP65 SPST Push Button Switch</t>
  </si>
  <si>
    <t xml:space="preserve">https://ie.farnell.com/alcoswitch-te-connectivity/av2210000q04/pb-switch-spst-250v-quickconnect/dp/2565146?st=Anti%20Vandal%20IP65%20SPST%20Push%20Button%20Switch</t>
  </si>
  <si>
    <t xml:space="preserve">User Interface button. Allows  proper shutdown procedure</t>
  </si>
  <si>
    <t xml:space="preserve">PiStop Traffic Lights for Raspberrry Pi</t>
  </si>
  <si>
    <t xml:space="preserve">https://www.amazon.co.uk/Traffic-Display-Mini-Traffic-Electronic-Building/dp/B07JPYQ2X6/ref=sr_1_fkmr0_2?s=computers&amp;ie=UTF8&amp;qid=1548419313&amp;sr=1-2-fkmr0&amp;keywords=pistop+traffic+lights</t>
  </si>
  <si>
    <t xml:space="preserve">Comes with 6 pieces </t>
  </si>
  <si>
    <t xml:space="preserve">Raspberry Pi 3 Model B+ 14mm Standoffs</t>
  </si>
  <si>
    <t xml:space="preserve">https://www.modmypi.com/raspberry-pi/accessories-198/mounting-hardware-1111/raspberry-pi-hat-mounting-kit-14mm</t>
  </si>
  <si>
    <t xml:space="preserve">Push-On Push-Off Toggle Switch Male to female microUSB</t>
  </si>
  <si>
    <t xml:space="preserve">https://www.amazon.co.uk/HomeSpot-Extension-Raspberry-Smartphone-Charger/dp/B01HEXFQTU/ref=sr_1_14?ie=UTF8&amp;qid=1548419617&amp;sr=8-14&amp;keywords=Switch+raspberry+pi</t>
  </si>
  <si>
    <t xml:space="preserve">On//Off Switch</t>
  </si>
  <si>
    <t xml:space="preserve">Power Components</t>
  </si>
  <si>
    <t xml:space="preserve">Traco Power Supply Unit</t>
  </si>
  <si>
    <t xml:space="preserve">https://ie.farnell.com/raspberry-pi/t5875dv/psu-raspberry-pi-5v-2-5a-multi/dp/2520785</t>
  </si>
  <si>
    <t xml:space="preserve">Configuration Dependant. Power source installation dependant</t>
  </si>
  <si>
    <t xml:space="preserve">Power Supply </t>
  </si>
  <si>
    <t xml:space="preserve">https://ie.farnell.com/deltron-enclosures/487-261609a-66/pcb-box-enclosure-aluminium-grey/dp/2472162?MER=bn_level5_5NP_EngagementRecSingleItem_4#anchorTechnicalDOCS</t>
  </si>
</sst>
</file>

<file path=xl/styles.xml><?xml version="1.0" encoding="utf-8"?>
<styleSheet xmlns="http://schemas.openxmlformats.org/spreadsheetml/2006/main">
  <numFmts count="5">
    <numFmt numFmtId="164" formatCode="General"/>
    <numFmt numFmtId="165" formatCode="[$€]#,##0.00"/>
    <numFmt numFmtId="166" formatCode="0.00%"/>
    <numFmt numFmtId="167" formatCode="#,##0.0"/>
    <numFmt numFmtId="168" formatCode="#,##0"/>
  </numFmts>
  <fonts count="15">
    <font>
      <sz val="10"/>
      <color rgb="FF000000"/>
      <name val="Arial"/>
      <family val="0"/>
      <charset val="1"/>
    </font>
    <font>
      <sz val="10"/>
      <name val="Arial"/>
      <family val="0"/>
    </font>
    <font>
      <sz val="10"/>
      <name val="Arial"/>
      <family val="0"/>
    </font>
    <font>
      <sz val="10"/>
      <name val="Arial"/>
      <family val="0"/>
    </font>
    <font>
      <sz val="10"/>
      <color rgb="FFCE181E"/>
      <name val="Arial"/>
      <family val="0"/>
      <charset val="1"/>
    </font>
    <font>
      <sz val="11"/>
      <name val="Comfortaa"/>
      <family val="0"/>
      <charset val="1"/>
    </font>
    <font>
      <sz val="11"/>
      <color rgb="FFCE181E"/>
      <name val="Comfortaa"/>
      <family val="0"/>
      <charset val="1"/>
    </font>
    <font>
      <b val="true"/>
      <sz val="12"/>
      <name val="Comfortaa"/>
      <family val="0"/>
      <charset val="1"/>
    </font>
    <font>
      <sz val="12"/>
      <name val="Comfortaa"/>
      <family val="0"/>
      <charset val="1"/>
    </font>
    <font>
      <b val="true"/>
      <sz val="12"/>
      <color rgb="FFCE181E"/>
      <name val="Comfortaa"/>
      <family val="0"/>
      <charset val="1"/>
    </font>
    <font>
      <sz val="12"/>
      <color rgb="FFCE181E"/>
      <name val="Comfortaa"/>
      <family val="0"/>
      <charset val="1"/>
    </font>
    <font>
      <b val="true"/>
      <sz val="14"/>
      <name val="Comfortaa"/>
      <family val="0"/>
      <charset val="1"/>
    </font>
    <font>
      <sz val="11"/>
      <name val="Cambria"/>
      <family val="0"/>
      <charset val="1"/>
    </font>
    <font>
      <u val="single"/>
      <sz val="12"/>
      <color rgb="FF1155CC"/>
      <name val="Comfortaa"/>
      <family val="0"/>
      <charset val="1"/>
    </font>
    <font>
      <u val="single"/>
      <sz val="11"/>
      <color rgb="FF0000FF"/>
      <name val="Comfortaa"/>
      <family val="0"/>
      <charset val="1"/>
    </font>
  </fonts>
  <fills count="20">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CC4125"/>
        <bgColor rgb="FFCE181E"/>
      </patternFill>
    </fill>
    <fill>
      <patternFill patternType="solid">
        <fgColor rgb="FFE6B8AF"/>
        <bgColor rgb="FFF6B26B"/>
      </patternFill>
    </fill>
    <fill>
      <patternFill patternType="solid">
        <fgColor rgb="FF93C47D"/>
        <bgColor rgb="FF999999"/>
      </patternFill>
    </fill>
    <fill>
      <patternFill patternType="solid">
        <fgColor rgb="FFD9EAD3"/>
        <bgColor rgb="FFD9D9D9"/>
      </patternFill>
    </fill>
    <fill>
      <patternFill patternType="solid">
        <fgColor rgb="FF8E7CC3"/>
        <bgColor rgb="FF999999"/>
      </patternFill>
    </fill>
    <fill>
      <patternFill patternType="solid">
        <fgColor rgb="FFD9D2E9"/>
        <bgColor rgb="FFD9D9D9"/>
      </patternFill>
    </fill>
    <fill>
      <patternFill patternType="solid">
        <fgColor rgb="FFF6B26B"/>
        <bgColor rgb="FFE6B8AF"/>
      </patternFill>
    </fill>
    <fill>
      <patternFill patternType="solid">
        <fgColor rgb="FFFCE5CD"/>
        <bgColor rgb="FFD9EAD3"/>
      </patternFill>
    </fill>
    <fill>
      <patternFill patternType="solid">
        <fgColor rgb="FF999999"/>
        <bgColor rgb="FF8E7CC3"/>
      </patternFill>
    </fill>
    <fill>
      <patternFill patternType="solid">
        <fgColor rgb="FFD9D9D9"/>
        <bgColor rgb="FFD9D2E9"/>
      </patternFill>
    </fill>
    <fill>
      <patternFill patternType="solid">
        <fgColor rgb="FFFF9900"/>
        <bgColor rgb="FFFFCC00"/>
      </patternFill>
    </fill>
    <fill>
      <patternFill patternType="solid">
        <fgColor rgb="FF00FFFF"/>
        <bgColor rgb="FF00FFFF"/>
      </patternFill>
    </fill>
    <fill>
      <patternFill patternType="solid">
        <fgColor rgb="FFFF00FF"/>
        <bgColor rgb="FFFF00FF"/>
      </patternFill>
    </fill>
    <fill>
      <patternFill patternType="solid">
        <fgColor rgb="FF4A86E8"/>
        <bgColor rgb="FF6D9EEB"/>
      </patternFill>
    </fill>
    <fill>
      <patternFill patternType="solid">
        <fgColor rgb="FFC9DAF8"/>
        <bgColor rgb="FFD9D2E9"/>
      </patternFill>
    </fill>
    <fill>
      <patternFill patternType="solid">
        <fgColor rgb="FF6D9EEB"/>
        <bgColor rgb="FF4A86E8"/>
      </patternFill>
    </fill>
  </fills>
  <borders count="24">
    <border diagonalUp="false" diagonalDown="false">
      <left/>
      <right/>
      <top/>
      <bottom/>
      <diagonal/>
    </border>
    <border diagonalUp="false" diagonalDown="false">
      <left/>
      <right style="thick"/>
      <top/>
      <bottom style="thin"/>
      <diagonal/>
    </border>
    <border diagonalUp="false" diagonalDown="false">
      <left/>
      <right style="thick"/>
      <top style="thick"/>
      <bottom style="thin"/>
      <diagonal/>
    </border>
    <border diagonalUp="false" diagonalDown="false">
      <left style="thick"/>
      <right style="thick"/>
      <top style="thick"/>
      <bottom/>
      <diagonal/>
    </border>
    <border diagonalUp="false" diagonalDown="false">
      <left/>
      <right/>
      <top/>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style="thick"/>
      <top/>
      <bottom style="thin"/>
      <diagonal/>
    </border>
    <border diagonalUp="false" diagonalDown="false">
      <left style="thick"/>
      <right style="thick"/>
      <top/>
      <bottom/>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right style="thick"/>
      <top/>
      <bottom/>
      <diagonal/>
    </border>
    <border diagonalUp="false" diagonalDown="false">
      <left/>
      <right style="thick"/>
      <top/>
      <bottom style="thick"/>
      <diagonal/>
    </border>
    <border diagonalUp="false" diagonalDown="false">
      <left style="thick"/>
      <right/>
      <top/>
      <bottom style="thick"/>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ck"/>
      <right/>
      <top/>
      <bottom/>
      <diagonal/>
    </border>
    <border diagonalUp="false" diagonalDown="false">
      <left/>
      <right/>
      <top style="thick"/>
      <bottom style="thick"/>
      <diagonal/>
    </border>
    <border diagonalUp="false" diagonalDown="false">
      <left style="thick"/>
      <right/>
      <top style="thin"/>
      <bottom style="thin"/>
      <diagonal/>
    </border>
    <border diagonalUp="false" diagonalDown="false">
      <left/>
      <right style="thick"/>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style="hair"/>
      <top style="hair"/>
      <bottom style="hair"/>
      <diagonal/>
    </border>
    <border diagonalUp="false" diagonalDown="false">
      <left style="thick"/>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2" borderId="5" xfId="0" applyFont="true" applyBorder="true" applyAlignment="true" applyProtection="false">
      <alignment horizontal="center" vertical="center" textRotation="0" wrapText="true" indent="0" shrinkToFit="false"/>
      <protection locked="true" hidden="false"/>
    </xf>
    <xf numFmtId="164" fontId="6" fillId="2" borderId="6"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7" fillId="3" borderId="7" xfId="0" applyFont="true" applyBorder="true" applyAlignment="true" applyProtection="false">
      <alignment horizontal="center" vertical="center" textRotation="0" wrapText="true" indent="0" shrinkToFit="false"/>
      <protection locked="true" hidden="false"/>
    </xf>
    <xf numFmtId="164" fontId="5" fillId="2" borderId="8" xfId="0" applyFont="true" applyBorder="true" applyAlignment="true" applyProtection="false">
      <alignment horizontal="center" vertical="center" textRotation="0" wrapText="true" indent="0" shrinkToFit="false"/>
      <protection locked="true" hidden="false"/>
    </xf>
    <xf numFmtId="164" fontId="7" fillId="4" borderId="4" xfId="0" applyFont="true" applyBorder="true" applyAlignment="true" applyProtection="false">
      <alignment horizontal="center" vertical="center" textRotation="0" wrapText="true" indent="0" shrinkToFit="false"/>
      <protection locked="true" hidden="false"/>
    </xf>
    <xf numFmtId="165" fontId="8" fillId="5" borderId="4" xfId="0" applyFont="true" applyBorder="true" applyAlignment="true" applyProtection="false">
      <alignment horizontal="center" vertical="center" textRotation="0" wrapText="true" indent="0" shrinkToFit="false"/>
      <protection locked="true" hidden="false"/>
    </xf>
    <xf numFmtId="166" fontId="7" fillId="6" borderId="9" xfId="0" applyFont="true" applyBorder="true" applyAlignment="true" applyProtection="false">
      <alignment horizontal="center" vertical="center" textRotation="0" wrapText="true" indent="0" shrinkToFit="false"/>
      <protection locked="true" hidden="false"/>
    </xf>
    <xf numFmtId="165" fontId="8" fillId="7" borderId="1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true" indent="0" shrinkToFit="false"/>
      <protection locked="true" hidden="false"/>
    </xf>
    <xf numFmtId="165" fontId="8" fillId="9" borderId="11" xfId="0" applyFont="true" applyBorder="true" applyAlignment="true" applyProtection="false">
      <alignment horizontal="center" vertical="center" textRotation="0" wrapText="true" indent="0" shrinkToFit="false"/>
      <protection locked="true" hidden="false"/>
    </xf>
    <xf numFmtId="164" fontId="7" fillId="10" borderId="4" xfId="0" applyFont="true" applyBorder="true" applyAlignment="true" applyProtection="false">
      <alignment horizontal="center" vertical="center" textRotation="0" wrapText="true" indent="0" shrinkToFit="false"/>
      <protection locked="true" hidden="false"/>
    </xf>
    <xf numFmtId="166" fontId="8" fillId="11" borderId="12" xfId="0" applyFont="true" applyBorder="true" applyAlignment="true" applyProtection="false">
      <alignment horizontal="center" vertical="center" textRotation="0" wrapText="true" indent="0" shrinkToFit="false"/>
      <protection locked="true" hidden="false"/>
    </xf>
    <xf numFmtId="164" fontId="6" fillId="2" borderId="13" xfId="0" applyFont="true" applyBorder="true" applyAlignment="true" applyProtection="false">
      <alignment horizontal="center" vertical="center" textRotation="0" wrapText="true" indent="0" shrinkToFit="false"/>
      <protection locked="true" hidden="false"/>
    </xf>
    <xf numFmtId="164" fontId="6" fillId="2" borderId="12" xfId="0" applyFont="true" applyBorder="true" applyAlignment="true" applyProtection="false">
      <alignment horizontal="center" vertical="center" textRotation="0" wrapText="true" indent="0" shrinkToFit="false"/>
      <protection locked="true" hidden="false"/>
    </xf>
    <xf numFmtId="164" fontId="6" fillId="2" borderId="4" xfId="0" applyFont="true" applyBorder="true" applyAlignment="true" applyProtection="false">
      <alignment horizontal="center" vertical="center" textRotation="0" wrapText="true" indent="0" shrinkToFit="false"/>
      <protection locked="true" hidden="false"/>
    </xf>
    <xf numFmtId="164" fontId="5" fillId="2" borderId="11" xfId="0" applyFont="true" applyBorder="true" applyAlignment="true" applyProtection="false">
      <alignment horizontal="center" vertical="center" textRotation="0" wrapText="true" indent="0" shrinkToFit="false"/>
      <protection locked="true" hidden="false"/>
    </xf>
    <xf numFmtId="164" fontId="9" fillId="2" borderId="14" xfId="0" applyFont="true" applyBorder="true" applyAlignment="true" applyProtection="false">
      <alignment horizontal="center" vertical="center" textRotation="0" wrapText="true" indent="0" shrinkToFit="false"/>
      <protection locked="true" hidden="false"/>
    </xf>
    <xf numFmtId="164" fontId="7" fillId="12" borderId="14" xfId="0" applyFont="true" applyBorder="true" applyAlignment="true" applyProtection="false">
      <alignment horizontal="center" vertical="center" textRotation="0" wrapText="true" indent="0" shrinkToFit="false"/>
      <protection locked="true" hidden="false"/>
    </xf>
    <xf numFmtId="164" fontId="8" fillId="13" borderId="14" xfId="0" applyFont="true" applyBorder="true" applyAlignment="true" applyProtection="false">
      <alignment horizontal="center" vertical="center" textRotation="0" wrapText="true" indent="0" shrinkToFit="false"/>
      <protection locked="true" hidden="false"/>
    </xf>
    <xf numFmtId="164" fontId="10" fillId="2" borderId="8" xfId="0" applyFont="true" applyBorder="true" applyAlignment="true" applyProtection="false">
      <alignment horizontal="center" vertical="center" textRotation="0" wrapText="true" indent="0" shrinkToFit="false"/>
      <protection locked="true" hidden="false"/>
    </xf>
    <xf numFmtId="164" fontId="11" fillId="14" borderId="15" xfId="0" applyFont="true" applyBorder="true" applyAlignment="true" applyProtection="false">
      <alignment horizontal="center" vertical="center" textRotation="0" wrapText="true" indent="0" shrinkToFit="false"/>
      <protection locked="true" hidden="false"/>
    </xf>
    <xf numFmtId="164" fontId="11" fillId="15" borderId="12" xfId="0" applyFont="true" applyBorder="true" applyAlignment="true" applyProtection="false">
      <alignment horizontal="center" vertical="center" textRotation="0" wrapText="true" indent="0" shrinkToFit="false"/>
      <protection locked="true" hidden="false"/>
    </xf>
    <xf numFmtId="164" fontId="11" fillId="14" borderId="12" xfId="0" applyFont="true" applyBorder="true" applyAlignment="true" applyProtection="false">
      <alignment horizontal="center" vertical="center" textRotation="0" wrapText="true" indent="0" shrinkToFit="false"/>
      <protection locked="true" hidden="false"/>
    </xf>
    <xf numFmtId="164" fontId="5" fillId="2" borderId="14" xfId="0" applyFont="true" applyBorder="true" applyAlignment="true" applyProtection="false">
      <alignment horizontal="center" vertical="center" textRotation="0" wrapText="true" indent="0" shrinkToFit="false"/>
      <protection locked="true" hidden="false"/>
    </xf>
    <xf numFmtId="164" fontId="11" fillId="16" borderId="16" xfId="0" applyFont="true" applyBorder="true" applyAlignment="true" applyProtection="false">
      <alignment horizontal="center" vertical="center" textRotation="0" wrapText="true" indent="0" shrinkToFit="false"/>
      <protection locked="true" hidden="false"/>
    </xf>
    <xf numFmtId="164" fontId="7" fillId="6" borderId="9" xfId="0" applyFont="true" applyBorder="true" applyAlignment="true" applyProtection="false">
      <alignment horizontal="center" vertical="center" textRotation="0" wrapText="true" indent="0" shrinkToFit="false"/>
      <protection locked="true" hidden="false"/>
    </xf>
    <xf numFmtId="167" fontId="8" fillId="7" borderId="10" xfId="0" applyFont="true" applyBorder="true" applyAlignment="true" applyProtection="false">
      <alignment horizontal="center" vertical="center" textRotation="0" wrapText="true" indent="0" shrinkToFit="false"/>
      <protection locked="true" hidden="false"/>
    </xf>
    <xf numFmtId="164" fontId="8" fillId="10" borderId="17" xfId="0" applyFont="true" applyBorder="true" applyAlignment="true" applyProtection="false">
      <alignment horizontal="center" vertical="center" textRotation="0" wrapText="true" indent="0" shrinkToFit="false"/>
      <protection locked="true" hidden="false"/>
    </xf>
    <xf numFmtId="165" fontId="8" fillId="11" borderId="10" xfId="0" applyFont="true" applyBorder="true" applyAlignment="true" applyProtection="false">
      <alignment horizontal="center" vertical="center" textRotation="0" wrapText="true" indent="0" shrinkToFit="false"/>
      <protection locked="true" hidden="false"/>
    </xf>
    <xf numFmtId="164" fontId="11" fillId="17" borderId="16" xfId="0" applyFont="true" applyBorder="true" applyAlignment="true" applyProtection="false">
      <alignment horizontal="center" vertical="center" textRotation="0" wrapText="true" indent="0" shrinkToFit="false"/>
      <protection locked="true" hidden="false"/>
    </xf>
    <xf numFmtId="164" fontId="12" fillId="2" borderId="0" xfId="0" applyFont="true" applyBorder="false" applyAlignment="true" applyProtection="false">
      <alignment horizontal="general" vertical="center" textRotation="0" wrapText="true" indent="0" shrinkToFit="false"/>
      <protection locked="true" hidden="false"/>
    </xf>
    <xf numFmtId="164" fontId="8" fillId="9" borderId="14" xfId="0" applyFont="true" applyBorder="true" applyAlignment="true" applyProtection="false">
      <alignment horizontal="center" vertical="center" textRotation="0" wrapText="true" indent="0" shrinkToFit="false"/>
      <protection locked="true" hidden="false"/>
    </xf>
    <xf numFmtId="164" fontId="7" fillId="18" borderId="12" xfId="0" applyFont="true" applyBorder="true" applyAlignment="true" applyProtection="false">
      <alignment horizontal="center" vertical="center" textRotation="0" wrapText="true" indent="0" shrinkToFit="false"/>
      <protection locked="true" hidden="false"/>
    </xf>
    <xf numFmtId="165" fontId="7" fillId="19" borderId="12" xfId="0" applyFont="true" applyBorder="true" applyAlignment="true" applyProtection="false">
      <alignment horizontal="center" vertical="center" textRotation="0" wrapText="true" indent="0" shrinkToFit="false"/>
      <protection locked="true" hidden="false"/>
    </xf>
    <xf numFmtId="166" fontId="7" fillId="18" borderId="12" xfId="0" applyFont="true" applyBorder="true" applyAlignment="true" applyProtection="false">
      <alignment horizontal="center" vertical="center" textRotation="0" wrapText="true" indent="0" shrinkToFit="false"/>
      <protection locked="true" hidden="false"/>
    </xf>
    <xf numFmtId="164" fontId="7" fillId="19" borderId="12" xfId="0" applyFont="true" applyBorder="true" applyAlignment="true" applyProtection="false">
      <alignment horizontal="center" vertical="center" textRotation="0" wrapText="true" indent="0" shrinkToFit="false"/>
      <protection locked="true" hidden="false"/>
    </xf>
    <xf numFmtId="164" fontId="12" fillId="2" borderId="11" xfId="0" applyFont="true" applyBorder="true" applyAlignment="false" applyProtection="false">
      <alignment horizontal="general" vertical="bottom" textRotation="0" wrapText="false" indent="0" shrinkToFit="false"/>
      <protection locked="true" hidden="false"/>
    </xf>
    <xf numFmtId="165" fontId="8" fillId="8" borderId="14" xfId="0" applyFont="true" applyBorder="true" applyAlignment="true" applyProtection="false">
      <alignment horizontal="center" vertical="center" textRotation="0" wrapText="true" indent="0" shrinkToFit="false"/>
      <protection locked="true" hidden="false"/>
    </xf>
    <xf numFmtId="165" fontId="8" fillId="8" borderId="17" xfId="0" applyFont="true" applyBorder="true" applyAlignment="true" applyProtection="false">
      <alignment horizontal="center" vertical="center" textRotation="0" wrapText="true" indent="0" shrinkToFit="false"/>
      <protection locked="true" hidden="false"/>
    </xf>
    <xf numFmtId="168" fontId="8" fillId="8" borderId="17" xfId="0" applyFont="true" applyBorder="true" applyAlignment="true" applyProtection="false">
      <alignment horizontal="center" vertical="center" textRotation="0" wrapText="true" indent="0" shrinkToFit="false"/>
      <protection locked="true" hidden="false"/>
    </xf>
    <xf numFmtId="164" fontId="5" fillId="2" borderId="15" xfId="0" applyFont="true" applyBorder="true" applyAlignment="true" applyProtection="false">
      <alignment horizontal="center" vertical="center" textRotation="0" wrapText="true" indent="0" shrinkToFit="false"/>
      <protection locked="true" hidden="false"/>
    </xf>
    <xf numFmtId="164" fontId="12" fillId="2" borderId="12" xfId="0" applyFont="true" applyBorder="true" applyAlignment="false" applyProtection="false">
      <alignment horizontal="general" vertical="bottom" textRotation="0" wrapText="false" indent="0" shrinkToFit="false"/>
      <protection locked="true" hidden="false"/>
    </xf>
    <xf numFmtId="164" fontId="6" fillId="2" borderId="18" xfId="0" applyFont="true" applyBorder="true" applyAlignment="true" applyProtection="false">
      <alignment horizontal="center" vertical="center" textRotation="0" wrapText="true" indent="0" shrinkToFit="false"/>
      <protection locked="true" hidden="false"/>
    </xf>
    <xf numFmtId="164" fontId="6" fillId="2" borderId="19" xfId="0" applyFont="true" applyBorder="true" applyAlignment="true" applyProtection="false">
      <alignment horizontal="center" vertical="center" textRotation="0" wrapText="true" indent="0" shrinkToFit="false"/>
      <protection locked="true" hidden="false"/>
    </xf>
    <xf numFmtId="164" fontId="8" fillId="2" borderId="15" xfId="0" applyFont="true" applyBorder="true" applyAlignment="true" applyProtection="false">
      <alignment horizontal="center" vertical="center" textRotation="0" wrapText="tru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5" fontId="8" fillId="2" borderId="11" xfId="0" applyFont="true" applyBorder="true" applyAlignment="true" applyProtection="false">
      <alignment horizontal="center" vertical="center" textRotation="0" wrapText="true" indent="0" shrinkToFit="false"/>
      <protection locked="true" hidden="false"/>
    </xf>
    <xf numFmtId="166" fontId="8" fillId="2" borderId="11" xfId="0" applyFont="true" applyBorder="true" applyAlignment="true" applyProtection="false">
      <alignment horizontal="center" vertical="center" textRotation="0" wrapText="true" indent="0" shrinkToFit="false"/>
      <protection locked="true" hidden="false"/>
    </xf>
    <xf numFmtId="164" fontId="13" fillId="2" borderId="11" xfId="0" applyFont="true" applyBorder="true" applyAlignment="true" applyProtection="false">
      <alignment horizontal="center" vertical="center" textRotation="0" wrapText="true" indent="0" shrinkToFit="false"/>
      <protection locked="true" hidden="false"/>
    </xf>
    <xf numFmtId="164" fontId="7" fillId="2" borderId="15" xfId="0" applyFont="true" applyBorder="true" applyAlignment="true" applyProtection="false">
      <alignment horizontal="center" vertical="center" textRotation="0" wrapText="true" indent="0" shrinkToFit="false"/>
      <protection locked="true" hidden="false"/>
    </xf>
    <xf numFmtId="164" fontId="5" fillId="2" borderId="20" xfId="0" applyFont="true" applyBorder="true" applyAlignment="true" applyProtection="false">
      <alignment horizontal="center" vertical="center" textRotation="0" wrapText="true" indent="0" shrinkToFit="false"/>
      <protection locked="true" hidden="false"/>
    </xf>
    <xf numFmtId="164" fontId="6" fillId="2" borderId="20" xfId="0" applyFont="true" applyBorder="true" applyAlignment="true" applyProtection="false">
      <alignment horizontal="center" vertical="center" textRotation="0" wrapText="true" indent="0" shrinkToFit="false"/>
      <protection locked="true" hidden="false"/>
    </xf>
    <xf numFmtId="164" fontId="6" fillId="2" borderId="21" xfId="0" applyFont="true" applyBorder="true" applyAlignment="true" applyProtection="false">
      <alignment horizontal="center" vertical="center" textRotation="0" wrapText="true" indent="0" shrinkToFit="false"/>
      <protection locked="true" hidden="false"/>
    </xf>
    <xf numFmtId="165" fontId="8" fillId="14" borderId="7" xfId="0" applyFont="true" applyBorder="true" applyAlignment="true" applyProtection="false">
      <alignment horizontal="center" vertical="center" textRotation="0" wrapText="true" indent="0" shrinkToFit="false"/>
      <protection locked="true" hidden="false"/>
    </xf>
    <xf numFmtId="164" fontId="8" fillId="14" borderId="1" xfId="0" applyFont="true" applyBorder="true" applyAlignment="true" applyProtection="false">
      <alignment horizontal="center" vertical="center" textRotation="0" wrapText="true" indent="0" shrinkToFit="false"/>
      <protection locked="true" hidden="false"/>
    </xf>
    <xf numFmtId="164" fontId="8" fillId="19" borderId="14" xfId="0" applyFont="true" applyBorder="true" applyAlignment="true" applyProtection="false">
      <alignment horizontal="center" vertical="center" textRotation="0" wrapText="true" indent="0" shrinkToFit="false"/>
      <protection locked="true" hidden="false"/>
    </xf>
    <xf numFmtId="164" fontId="8" fillId="18" borderId="22" xfId="0" applyFont="true" applyBorder="true" applyAlignment="true" applyProtection="false">
      <alignment horizontal="center" vertical="center" textRotation="0" wrapText="true" indent="0" shrinkToFit="false"/>
      <protection locked="true" hidden="false"/>
    </xf>
    <xf numFmtId="165" fontId="8" fillId="19" borderId="22" xfId="0" applyFont="true" applyBorder="true" applyAlignment="true" applyProtection="false">
      <alignment horizontal="center" vertical="center" textRotation="0" wrapText="true" indent="0" shrinkToFit="false"/>
      <protection locked="true" hidden="false"/>
    </xf>
    <xf numFmtId="166" fontId="8" fillId="18" borderId="22" xfId="0" applyFont="true" applyBorder="true" applyAlignment="true" applyProtection="false">
      <alignment horizontal="center" vertical="center" textRotation="0" wrapText="true" indent="0" shrinkToFit="false"/>
      <protection locked="true" hidden="false"/>
    </xf>
    <xf numFmtId="164" fontId="13" fillId="18" borderId="22" xfId="0" applyFont="true" applyBorder="true" applyAlignment="true" applyProtection="false">
      <alignment horizontal="center" vertical="center" textRotation="0" wrapText="true" indent="0" shrinkToFit="false"/>
      <protection locked="true" hidden="false"/>
    </xf>
    <xf numFmtId="164" fontId="8" fillId="19" borderId="22" xfId="0" applyFont="true" applyBorder="true" applyAlignment="true" applyProtection="false">
      <alignment horizontal="center" vertical="center" textRotation="0" wrapText="true" indent="0" shrinkToFit="false"/>
      <protection locked="true" hidden="false"/>
    </xf>
    <xf numFmtId="164" fontId="12" fillId="2" borderId="22"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7" fillId="2" borderId="14" xfId="0" applyFont="true" applyBorder="true" applyAlignment="true" applyProtection="false">
      <alignment horizontal="center" vertical="center" textRotation="0" wrapText="true" indent="0" shrinkToFit="false"/>
      <protection locked="true" hidden="false"/>
    </xf>
    <xf numFmtId="164" fontId="5" fillId="2" borderId="22" xfId="0" applyFont="true" applyBorder="true" applyAlignment="true" applyProtection="false">
      <alignment horizontal="center" vertical="center" textRotation="0" wrapText="true" indent="0" shrinkToFit="false"/>
      <protection locked="true" hidden="false"/>
    </xf>
    <xf numFmtId="164" fontId="8" fillId="2" borderId="19" xfId="0" applyFont="true" applyBorder="true" applyAlignment="true" applyProtection="false">
      <alignment horizontal="center" vertical="center" textRotation="0" wrapText="true" indent="0" shrinkToFit="false"/>
      <protection locked="true" hidden="false"/>
    </xf>
    <xf numFmtId="164" fontId="14" fillId="18" borderId="22" xfId="0" applyFont="true" applyBorder="true" applyAlignment="true" applyProtection="false">
      <alignment horizontal="center" vertical="center" textRotation="0" wrapText="true" indent="0" shrinkToFit="false"/>
      <protection locked="true" hidden="false"/>
    </xf>
    <xf numFmtId="164" fontId="6" fillId="2" borderId="16" xfId="0" applyFont="true" applyBorder="true" applyAlignment="true" applyProtection="false">
      <alignment horizontal="center" vertical="center" textRotation="0" wrapText="true" indent="0" shrinkToFit="false"/>
      <protection locked="true" hidden="false"/>
    </xf>
    <xf numFmtId="164" fontId="6" fillId="2" borderId="11" xfId="0" applyFont="true" applyBorder="true" applyAlignment="true" applyProtection="false">
      <alignment horizontal="center" vertical="center" textRotation="0" wrapText="true" indent="0" shrinkToFit="false"/>
      <protection locked="true" hidden="false"/>
    </xf>
    <xf numFmtId="165" fontId="8" fillId="2" borderId="1" xfId="0" applyFont="true" applyBorder="true" applyAlignment="true" applyProtection="false">
      <alignment horizontal="center" vertical="center" textRotation="0" wrapText="true" indent="0" shrinkToFit="false"/>
      <protection locked="true" hidden="false"/>
    </xf>
    <xf numFmtId="164" fontId="8" fillId="14" borderId="23" xfId="0" applyFont="true" applyBorder="true" applyAlignment="true" applyProtection="false">
      <alignment horizontal="center" vertical="center" textRotation="0" wrapText="true" indent="0" shrinkToFit="false"/>
      <protection locked="true" hidden="false"/>
    </xf>
    <xf numFmtId="165" fontId="5" fillId="2" borderId="11" xfId="0" applyFont="true" applyBorder="true" applyAlignment="true" applyProtection="false">
      <alignment horizontal="center" vertical="center" textRotation="0" wrapText="true" indent="0" shrinkToFit="false"/>
      <protection locked="true" hidden="false"/>
    </xf>
    <xf numFmtId="166" fontId="5" fillId="2" borderId="1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D9D2E9"/>
      <rgbColor rgb="FF8E7CC3"/>
      <rgbColor rgb="FF6D9EEB"/>
      <rgbColor rgb="FF993366"/>
      <rgbColor rgb="FFFCE5CD"/>
      <rgbColor rgb="FFD9D9D9"/>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6B26B"/>
      <rgbColor rgb="FFCC99FF"/>
      <rgbColor rgb="FFE6B8AF"/>
      <rgbColor rgb="FF4A86E8"/>
      <rgbColor rgb="FF33CCCC"/>
      <rgbColor rgb="FF93C47D"/>
      <rgbColor rgb="FFFFCC00"/>
      <rgbColor rgb="FFFF9900"/>
      <rgbColor rgb="FFFF6600"/>
      <rgbColor rgb="FF666699"/>
      <rgbColor rgb="FF999999"/>
      <rgbColor rgb="FF003366"/>
      <rgbColor rgb="FF339966"/>
      <rgbColor rgb="FF003300"/>
      <rgbColor rgb="FF333300"/>
      <rgbColor rgb="FFCC412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ebay.ie/itm/221923591481" TargetMode="External"/><Relationship Id="rId2" Type="http://schemas.openxmlformats.org/officeDocument/2006/relationships/hyperlink" Target="https://uk.farnell.com/sandisk/sdcz48-064g-u46/usb-flash-drive-64gb-usb-3-0/dp/2830556?st=64GB%20USB%20drive" TargetMode="External"/><Relationship Id="rId3" Type="http://schemas.openxmlformats.org/officeDocument/2006/relationships/hyperlink" Target="https://ie.rs-online.com/web/p/processor-microcontroller-development-kits/1393655/?relevancy-data=636F3D3126696E3D4931384E53656172636847656E65726963266C753D656E266D6D3D6D61746368616C6C7061727469616C26706D3D5E5B5C707B4C7D5C707B4E647D2D2C2F255C2E5D2B2426706" TargetMode="External"/><Relationship Id="rId4" Type="http://schemas.openxmlformats.org/officeDocument/2006/relationships/hyperlink" Target="https://ie.farnell.com/raspberry-pi/rpi3-modbp/sbc-board-raspberry-pi-3-model/dp/2842228" TargetMode="External"/><Relationship Id="rId5" Type="http://schemas.openxmlformats.org/officeDocument/2006/relationships/hyperlink" Target="https://www.amazon.com/Sandisk-Ultra-Micro-UHS-I-Adapter/dp/B073JWXGNT/ref=sr_1_3?s=pc&amp;ie=UTF8&amp;qid=1539012464&amp;sr=1-3&amp;keywords=32+gb+micro+sd+card" TargetMode="External"/><Relationship Id="rId6" Type="http://schemas.openxmlformats.org/officeDocument/2006/relationships/hyperlink" Target="https://www.amazon.co.uk/rhinocables-Ethernet-Extension-Netwok-Extender/dp/B00ENEG3SM/ref=sr_1_3?ie=UTF8&amp;qid=1548419703&amp;sr=8-3&amp;keywords=Ethernet%2BExtender%2BCAble&amp;th=1" TargetMode="External"/><Relationship Id="rId7" Type="http://schemas.openxmlformats.org/officeDocument/2006/relationships/hyperlink" Target="https://www.amazon.co.uk/DeLOCK-Type-Cable-0-15-Black/dp/B0053JBKFW/ref=pd_rhf_eeolp_s_vtp_ses_clicks_0_3/261-6307868-0789929?_encoding=UTF8&amp;pd_rd_i=B0053JBKFW&amp;pd_rd_r=e2c460bd-6b5c-42ef-bc4c-295d765afc84&amp;pd_rd_w=3iELD&amp;pd_rd_wg=0paWV&amp;pf_rd_p=d0453a58-fe71" TargetMode="External"/><Relationship Id="rId8" Type="http://schemas.openxmlformats.org/officeDocument/2006/relationships/hyperlink" Target="https://ie.farnell.com/pro-signal/psg-jmp150mf/jumper-cable-150mm-rpi-breakout/dp/2452749?st=male%20to%20female%20jumper%20cables" TargetMode="External"/><Relationship Id="rId9" Type="http://schemas.openxmlformats.org/officeDocument/2006/relationships/hyperlink" Target="https://ie.farnell.com/multicomp/g373/box-abs-ip65-grey/dp/1175799" TargetMode="External"/><Relationship Id="rId10" Type="http://schemas.openxmlformats.org/officeDocument/2006/relationships/hyperlink" Target="https://www.rapidonline.com/hylec-ded001-abs-enclosure-with-blank-door-20-x-30-x-13cm-30-5020" TargetMode="External"/><Relationship Id="rId11" Type="http://schemas.openxmlformats.org/officeDocument/2006/relationships/hyperlink" Target="https://www.rapidonline.com/hylec-ded001-abs-enclosure-with-blank-door-20-x-30-x-13cm-30-5020" TargetMode="External"/><Relationship Id="rId12" Type="http://schemas.openxmlformats.org/officeDocument/2006/relationships/hyperlink" Target="https://ie.farnell.com/alcoswitch-te-connectivity/av2210000q04/pb-switch-spst-250v-quickconnect/dp/2565146?st=Anti%20Vandal%20IP65%20SPST%20Push%20Button%20Switch" TargetMode="External"/><Relationship Id="rId13" Type="http://schemas.openxmlformats.org/officeDocument/2006/relationships/hyperlink" Target="https://www.amazon.co.uk/Traffic-Display-Mini-Traffic-Electronic-Building/dp/B07JPYQ2X6/ref=sr_1_fkmr0_2?s=computers&amp;ie=UTF8&amp;qid=1548419313&amp;sr=1-2-fkmr0&amp;keywords=pistop+traffic+lights" TargetMode="External"/><Relationship Id="rId14" Type="http://schemas.openxmlformats.org/officeDocument/2006/relationships/hyperlink" Target="https://www.modmypi.com/raspberry-pi/accessories-198/mounting-hardware-1111/raspberry-pi-hat-mounting-kit-14mm" TargetMode="External"/><Relationship Id="rId15" Type="http://schemas.openxmlformats.org/officeDocument/2006/relationships/hyperlink" Target="https://www.amazon.co.uk/HomeSpot-Extension-Raspberry-Smartphone-Charger/dp/B01HEXFQTU/ref=sr_1_14?ie=UTF8&amp;qid=1548419617&amp;sr=8-14&amp;keywords=Switch+raspberry+pi" TargetMode="External"/><Relationship Id="rId16" Type="http://schemas.openxmlformats.org/officeDocument/2006/relationships/hyperlink" Target="https://ie.farnell.com/raspberry-pi/t5875dv/psu-raspberry-pi-5v-2-5a-multi/dp/2520785" TargetMode="External"/><Relationship Id="rId17" Type="http://schemas.openxmlformats.org/officeDocument/2006/relationships/hyperlink" Target="https://ie.farnell.com/deltron-enclosures/487-261609a-66/pcb-box-enclosure-aluminium-grey/dp/2472162?MER=bn_level5_5NP_EngagementRecSingleItem_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1" activeCellId="0" sqref="J21"/>
    </sheetView>
  </sheetViews>
  <sheetFormatPr defaultRowHeight="15.75" zeroHeight="false" outlineLevelRow="0" outlineLevelCol="0"/>
  <cols>
    <col collapsed="false" customWidth="true" hidden="false" outlineLevel="0" max="1" min="1" style="0" width="27.3"/>
    <col collapsed="false" customWidth="true" hidden="false" outlineLevel="0" max="4" min="2" style="0" width="10.71"/>
    <col collapsed="false" customWidth="true" hidden="false" outlineLevel="0" max="5" min="5" style="0" width="5.01"/>
    <col collapsed="false" customWidth="true" hidden="false" outlineLevel="0" max="6" min="6" style="0" width="30.97"/>
    <col collapsed="false" customWidth="true" hidden="false" outlineLevel="0" max="7" min="7" style="0" width="21.57"/>
    <col collapsed="false" customWidth="true" hidden="false" outlineLevel="0" max="8" min="8" style="0" width="25.43"/>
    <col collapsed="false" customWidth="true" hidden="false" outlineLevel="0" max="9" min="9" style="0" width="18.29"/>
    <col collapsed="false" customWidth="true" hidden="false" outlineLevel="0" max="10" min="10" style="0" width="17.36"/>
    <col collapsed="false" customWidth="true" hidden="false" outlineLevel="0" max="11" min="11" style="0" width="14.44"/>
    <col collapsed="false" customWidth="true" hidden="false" outlineLevel="0" max="12" min="12" style="0" width="26.12"/>
    <col collapsed="false" customWidth="true" hidden="false" outlineLevel="0" max="13" min="13" style="0" width="28.57"/>
    <col collapsed="false" customWidth="true" hidden="false" outlineLevel="0" max="14" min="14" style="1" width="14.43"/>
    <col collapsed="false" customWidth="true" hidden="false" outlineLevel="0" max="15" min="15" style="2" width="27.99"/>
    <col collapsed="false" customWidth="true" hidden="false" outlineLevel="0" max="45" min="16" style="2" width="14.43"/>
    <col collapsed="false" customWidth="true" hidden="false" outlineLevel="0" max="1025" min="46" style="0" width="14.43"/>
  </cols>
  <sheetData>
    <row r="1" customFormat="false" ht="13.8" hidden="false" customHeight="false" outlineLevel="0" collapsed="false">
      <c r="A1" s="3"/>
      <c r="B1" s="3"/>
      <c r="C1" s="3"/>
      <c r="D1" s="4"/>
      <c r="E1" s="5"/>
      <c r="F1" s="5"/>
      <c r="G1" s="5"/>
      <c r="H1" s="5"/>
      <c r="I1" s="5"/>
      <c r="J1" s="5"/>
      <c r="K1" s="5"/>
      <c r="L1" s="6"/>
      <c r="M1" s="6"/>
      <c r="N1" s="7"/>
      <c r="O1" s="8"/>
      <c r="P1" s="9"/>
      <c r="Q1" s="10"/>
      <c r="R1" s="10"/>
      <c r="S1" s="10"/>
      <c r="T1" s="10"/>
      <c r="U1" s="10"/>
      <c r="V1" s="10"/>
      <c r="W1" s="10"/>
      <c r="X1" s="10"/>
      <c r="Y1" s="10"/>
      <c r="Z1" s="10"/>
      <c r="AA1" s="10"/>
      <c r="AB1" s="10"/>
      <c r="AC1" s="10"/>
      <c r="AD1" s="10"/>
      <c r="AE1" s="10"/>
      <c r="AF1" s="10"/>
    </row>
    <row r="2" customFormat="false" ht="13.8" hidden="false" customHeight="true" outlineLevel="0" collapsed="false">
      <c r="A2" s="11" t="s">
        <v>0</v>
      </c>
      <c r="B2" s="11"/>
      <c r="C2" s="11"/>
      <c r="D2" s="11"/>
      <c r="E2" s="12"/>
      <c r="F2" s="13" t="s">
        <v>1</v>
      </c>
      <c r="G2" s="14" t="n">
        <f aca="false">I2+(I2*M2)</f>
        <v>652.275</v>
      </c>
      <c r="H2" s="15" t="s">
        <v>2</v>
      </c>
      <c r="I2" s="16" t="n">
        <f aca="false">SUM(K24:K994)+L11</f>
        <v>521.82</v>
      </c>
      <c r="J2" s="17" t="s">
        <v>3</v>
      </c>
      <c r="K2" s="18" t="n">
        <f aca="false">G2-I2</f>
        <v>130.455</v>
      </c>
      <c r="L2" s="19" t="s">
        <v>4</v>
      </c>
      <c r="M2" s="20" t="n">
        <v>0.25</v>
      </c>
      <c r="N2" s="7"/>
      <c r="O2" s="21"/>
      <c r="P2" s="22"/>
      <c r="Q2" s="23"/>
      <c r="R2" s="23"/>
      <c r="S2" s="10"/>
      <c r="T2" s="10"/>
      <c r="U2" s="10"/>
      <c r="V2" s="10"/>
      <c r="W2" s="10"/>
      <c r="X2" s="10"/>
      <c r="Y2" s="10"/>
      <c r="Z2" s="10"/>
      <c r="AA2" s="10"/>
      <c r="AB2" s="10"/>
      <c r="AC2" s="10"/>
      <c r="AD2" s="10"/>
      <c r="AE2" s="10"/>
      <c r="AF2" s="10"/>
    </row>
    <row r="3" customFormat="false" ht="13.8" hidden="false" customHeight="true" outlineLevel="0" collapsed="false">
      <c r="A3" s="11"/>
      <c r="B3" s="11"/>
      <c r="C3" s="11"/>
      <c r="D3" s="11"/>
      <c r="E3" s="12"/>
      <c r="F3" s="13"/>
      <c r="G3" s="13"/>
      <c r="H3" s="15"/>
      <c r="I3" s="16"/>
      <c r="J3" s="17"/>
      <c r="K3" s="18"/>
      <c r="L3" s="19"/>
      <c r="M3" s="20"/>
      <c r="N3" s="24"/>
      <c r="O3" s="25" t="s">
        <v>5</v>
      </c>
      <c r="P3" s="25"/>
      <c r="Q3" s="23"/>
      <c r="R3" s="23"/>
      <c r="S3" s="10"/>
      <c r="T3" s="10"/>
      <c r="U3" s="10"/>
      <c r="V3" s="10"/>
      <c r="W3" s="10"/>
      <c r="X3" s="10"/>
      <c r="Y3" s="10"/>
      <c r="Z3" s="10"/>
      <c r="AA3" s="10"/>
      <c r="AB3" s="10"/>
      <c r="AC3" s="10"/>
      <c r="AD3" s="10"/>
      <c r="AE3" s="10"/>
      <c r="AF3" s="10"/>
    </row>
    <row r="4" customFormat="false" ht="13.8" hidden="false" customHeight="false" outlineLevel="0" collapsed="false">
      <c r="A4" s="11"/>
      <c r="B4" s="11"/>
      <c r="C4" s="11"/>
      <c r="D4" s="11"/>
      <c r="E4" s="12"/>
      <c r="F4" s="13"/>
      <c r="G4" s="13"/>
      <c r="H4" s="15"/>
      <c r="I4" s="16"/>
      <c r="J4" s="17"/>
      <c r="K4" s="18"/>
      <c r="L4" s="19"/>
      <c r="M4" s="20"/>
      <c r="N4" s="24"/>
      <c r="O4" s="25"/>
      <c r="P4" s="25"/>
      <c r="Q4" s="23"/>
      <c r="R4" s="23"/>
      <c r="S4" s="10"/>
      <c r="T4" s="10"/>
      <c r="U4" s="10"/>
      <c r="V4" s="10"/>
      <c r="W4" s="10"/>
      <c r="X4" s="10"/>
      <c r="Y4" s="10"/>
      <c r="Z4" s="10"/>
      <c r="AA4" s="10"/>
      <c r="AB4" s="10"/>
      <c r="AC4" s="10"/>
      <c r="AD4" s="10"/>
      <c r="AE4" s="10"/>
      <c r="AF4" s="10"/>
    </row>
    <row r="5" customFormat="false" ht="13.8" hidden="false" customHeight="true" outlineLevel="0" collapsed="false">
      <c r="A5" s="11"/>
      <c r="B5" s="11"/>
      <c r="C5" s="11"/>
      <c r="D5" s="11"/>
      <c r="E5" s="12"/>
      <c r="F5" s="26" t="s">
        <v>6</v>
      </c>
      <c r="G5" s="27" t="s">
        <v>7</v>
      </c>
      <c r="H5" s="27"/>
      <c r="I5" s="27"/>
      <c r="J5" s="27"/>
      <c r="K5" s="27"/>
      <c r="L5" s="27"/>
      <c r="M5" s="27"/>
      <c r="N5" s="27"/>
      <c r="O5" s="25"/>
      <c r="P5" s="25"/>
      <c r="Q5" s="23"/>
      <c r="R5" s="23"/>
      <c r="S5" s="10"/>
      <c r="T5" s="10"/>
      <c r="U5" s="10"/>
      <c r="V5" s="10"/>
      <c r="W5" s="10"/>
      <c r="X5" s="10"/>
      <c r="Y5" s="10"/>
      <c r="Z5" s="10"/>
      <c r="AA5" s="10"/>
      <c r="AB5" s="10"/>
      <c r="AC5" s="10"/>
      <c r="AD5" s="10"/>
      <c r="AE5" s="10"/>
      <c r="AF5" s="10"/>
    </row>
    <row r="6" customFormat="false" ht="13.8" hidden="false" customHeight="false" outlineLevel="0" collapsed="false">
      <c r="A6" s="11"/>
      <c r="B6" s="11"/>
      <c r="C6" s="11"/>
      <c r="D6" s="11"/>
      <c r="E6" s="12"/>
      <c r="F6" s="26"/>
      <c r="G6" s="27"/>
      <c r="H6" s="27"/>
      <c r="I6" s="27"/>
      <c r="J6" s="27"/>
      <c r="K6" s="27"/>
      <c r="L6" s="27"/>
      <c r="M6" s="27"/>
      <c r="N6" s="27"/>
      <c r="O6" s="25"/>
      <c r="P6" s="25"/>
      <c r="Q6" s="23"/>
      <c r="R6" s="23"/>
      <c r="S6" s="10"/>
      <c r="T6" s="10"/>
      <c r="U6" s="10"/>
      <c r="V6" s="10"/>
      <c r="W6" s="10"/>
      <c r="X6" s="10"/>
      <c r="Y6" s="10"/>
      <c r="Z6" s="10"/>
      <c r="AA6" s="10"/>
      <c r="AB6" s="10"/>
      <c r="AC6" s="10"/>
      <c r="AD6" s="10"/>
      <c r="AE6" s="10"/>
      <c r="AF6" s="10"/>
    </row>
    <row r="7" customFormat="false" ht="13.8" hidden="false" customHeight="true" outlineLevel="0" collapsed="false">
      <c r="A7" s="11"/>
      <c r="B7" s="11"/>
      <c r="C7" s="11"/>
      <c r="D7" s="11"/>
      <c r="E7" s="12"/>
      <c r="F7" s="26"/>
      <c r="G7" s="27"/>
      <c r="H7" s="27"/>
      <c r="I7" s="27"/>
      <c r="J7" s="27"/>
      <c r="K7" s="27"/>
      <c r="L7" s="27"/>
      <c r="M7" s="27"/>
      <c r="N7" s="27"/>
      <c r="O7" s="28" t="s">
        <v>8</v>
      </c>
      <c r="P7" s="28"/>
      <c r="Q7" s="23"/>
      <c r="R7" s="23"/>
      <c r="S7" s="10"/>
      <c r="T7" s="10"/>
      <c r="U7" s="10"/>
      <c r="V7" s="10"/>
      <c r="W7" s="10"/>
      <c r="X7" s="10"/>
      <c r="Y7" s="10"/>
      <c r="Z7" s="10"/>
      <c r="AA7" s="10"/>
      <c r="AB7" s="10"/>
      <c r="AC7" s="10"/>
      <c r="AD7" s="10"/>
      <c r="AE7" s="10"/>
      <c r="AF7" s="10"/>
    </row>
    <row r="8" customFormat="false" ht="13.8" hidden="false" customHeight="false" outlineLevel="0" collapsed="false">
      <c r="A8" s="11"/>
      <c r="B8" s="11"/>
      <c r="C8" s="11"/>
      <c r="D8" s="11"/>
      <c r="E8" s="12"/>
      <c r="F8" s="26"/>
      <c r="G8" s="27"/>
      <c r="H8" s="27"/>
      <c r="I8" s="27"/>
      <c r="J8" s="27"/>
      <c r="K8" s="27"/>
      <c r="L8" s="27"/>
      <c r="M8" s="27"/>
      <c r="N8" s="27"/>
      <c r="O8" s="28"/>
      <c r="P8" s="28"/>
      <c r="Q8" s="23"/>
      <c r="R8" s="23"/>
      <c r="S8" s="10"/>
      <c r="T8" s="10"/>
      <c r="U8" s="10"/>
      <c r="V8" s="10"/>
      <c r="W8" s="10"/>
      <c r="X8" s="10"/>
      <c r="Y8" s="10"/>
      <c r="Z8" s="10"/>
      <c r="AA8" s="10"/>
      <c r="AB8" s="10"/>
      <c r="AC8" s="10"/>
      <c r="AD8" s="10"/>
      <c r="AE8" s="10"/>
      <c r="AF8" s="10"/>
    </row>
    <row r="9" customFormat="false" ht="13.8" hidden="false" customHeight="true" outlineLevel="0" collapsed="false">
      <c r="A9" s="29" t="s">
        <v>9</v>
      </c>
      <c r="B9" s="30" t="s">
        <v>10</v>
      </c>
      <c r="C9" s="31" t="s">
        <v>11</v>
      </c>
      <c r="D9" s="31"/>
      <c r="E9" s="12"/>
      <c r="F9" s="26"/>
      <c r="G9" s="27"/>
      <c r="H9" s="27"/>
      <c r="I9" s="27"/>
      <c r="J9" s="27"/>
      <c r="K9" s="27"/>
      <c r="L9" s="27"/>
      <c r="M9" s="27"/>
      <c r="N9" s="27"/>
      <c r="O9" s="28"/>
      <c r="P9" s="28"/>
      <c r="Q9" s="23"/>
      <c r="R9" s="23"/>
      <c r="S9" s="10"/>
      <c r="T9" s="10"/>
      <c r="U9" s="10"/>
      <c r="V9" s="10"/>
      <c r="W9" s="10"/>
      <c r="X9" s="10"/>
      <c r="Y9" s="10"/>
      <c r="Z9" s="10"/>
      <c r="AA9" s="10"/>
      <c r="AB9" s="10"/>
      <c r="AC9" s="10"/>
      <c r="AD9" s="10"/>
      <c r="AE9" s="10"/>
      <c r="AF9" s="10"/>
    </row>
    <row r="10" customFormat="false" ht="15" hidden="false" customHeight="false" outlineLevel="0" collapsed="false">
      <c r="A10" s="29"/>
      <c r="B10" s="30"/>
      <c r="C10" s="30"/>
      <c r="D10" s="30"/>
      <c r="E10" s="12"/>
      <c r="F10" s="32"/>
      <c r="G10" s="5"/>
      <c r="H10" s="5"/>
      <c r="I10" s="5"/>
      <c r="J10" s="5"/>
      <c r="K10" s="32"/>
      <c r="L10" s="32"/>
      <c r="M10" s="32"/>
      <c r="N10" s="12"/>
      <c r="O10" s="28"/>
      <c r="P10" s="28"/>
      <c r="Q10" s="23"/>
      <c r="R10" s="23"/>
      <c r="S10" s="10"/>
      <c r="T10" s="10"/>
      <c r="U10" s="10"/>
      <c r="V10" s="10"/>
      <c r="W10" s="10"/>
      <c r="X10" s="10"/>
      <c r="Y10" s="10"/>
      <c r="Z10" s="10"/>
      <c r="AA10" s="10"/>
      <c r="AB10" s="10"/>
      <c r="AC10" s="10"/>
      <c r="AD10" s="10"/>
      <c r="AE10" s="10"/>
      <c r="AF10" s="10"/>
    </row>
    <row r="11" customFormat="false" ht="15" hidden="false" customHeight="true" outlineLevel="0" collapsed="false">
      <c r="A11" s="29"/>
      <c r="B11" s="30"/>
      <c r="C11" s="30"/>
      <c r="D11" s="30"/>
      <c r="E11" s="12"/>
      <c r="F11" s="33" t="s">
        <v>12</v>
      </c>
      <c r="G11" s="34" t="s">
        <v>13</v>
      </c>
      <c r="H11" s="35" t="n">
        <v>10</v>
      </c>
      <c r="I11" s="36" t="s">
        <v>14</v>
      </c>
      <c r="J11" s="37" t="n">
        <v>20</v>
      </c>
      <c r="K11" s="17" t="s">
        <v>15</v>
      </c>
      <c r="L11" s="18" t="n">
        <f aca="false">H11*J11</f>
        <v>200</v>
      </c>
      <c r="M11" s="12"/>
      <c r="N11" s="12"/>
      <c r="O11" s="28"/>
      <c r="P11" s="28"/>
      <c r="Q11" s="23"/>
      <c r="R11" s="23"/>
      <c r="S11" s="10"/>
      <c r="T11" s="10"/>
      <c r="U11" s="10"/>
      <c r="V11" s="10"/>
      <c r="W11" s="10"/>
      <c r="X11" s="10"/>
      <c r="Y11" s="10"/>
      <c r="Z11" s="10"/>
      <c r="AA11" s="10"/>
      <c r="AB11" s="10"/>
      <c r="AC11" s="10"/>
      <c r="AD11" s="10"/>
      <c r="AE11" s="10"/>
      <c r="AF11" s="10"/>
    </row>
    <row r="12" customFormat="false" ht="15" hidden="false" customHeight="false" outlineLevel="0" collapsed="false">
      <c r="A12" s="29"/>
      <c r="B12" s="30"/>
      <c r="C12" s="30"/>
      <c r="D12" s="30"/>
      <c r="E12" s="12"/>
      <c r="F12" s="33"/>
      <c r="G12" s="33"/>
      <c r="H12" s="35"/>
      <c r="I12" s="36"/>
      <c r="J12" s="37"/>
      <c r="K12" s="17"/>
      <c r="L12" s="18"/>
      <c r="M12" s="12"/>
      <c r="N12" s="12"/>
      <c r="O12" s="28"/>
      <c r="P12" s="28"/>
      <c r="Q12" s="23"/>
      <c r="R12" s="23"/>
      <c r="S12" s="10"/>
      <c r="T12" s="10"/>
      <c r="U12" s="10"/>
      <c r="V12" s="10"/>
      <c r="W12" s="10"/>
      <c r="X12" s="10"/>
      <c r="Y12" s="10"/>
      <c r="Z12" s="10"/>
      <c r="AA12" s="10"/>
      <c r="AB12" s="10"/>
      <c r="AC12" s="10"/>
      <c r="AD12" s="10"/>
      <c r="AE12" s="10"/>
      <c r="AF12" s="10"/>
    </row>
    <row r="13" customFormat="false" ht="15" hidden="false" customHeight="false" outlineLevel="0" collapsed="false">
      <c r="A13" s="29"/>
      <c r="B13" s="30"/>
      <c r="C13" s="30"/>
      <c r="D13" s="30"/>
      <c r="E13" s="12"/>
      <c r="F13" s="33"/>
      <c r="G13" s="34"/>
      <c r="H13" s="35"/>
      <c r="I13" s="36"/>
      <c r="J13" s="37"/>
      <c r="K13" s="17"/>
      <c r="L13" s="18"/>
      <c r="M13" s="12"/>
      <c r="N13" s="12"/>
      <c r="O13" s="28"/>
      <c r="P13" s="28"/>
      <c r="Q13" s="23"/>
      <c r="R13" s="23"/>
      <c r="S13" s="10"/>
      <c r="T13" s="10"/>
      <c r="U13" s="10"/>
      <c r="V13" s="10"/>
      <c r="W13" s="10"/>
      <c r="X13" s="10"/>
      <c r="Y13" s="10"/>
      <c r="Z13" s="10"/>
      <c r="AA13" s="10"/>
      <c r="AB13" s="10"/>
      <c r="AC13" s="10"/>
      <c r="AD13" s="10"/>
      <c r="AE13" s="10"/>
      <c r="AF13" s="10"/>
    </row>
    <row r="14" customFormat="false" ht="13.8" hidden="false" customHeight="true" outlineLevel="0" collapsed="false">
      <c r="A14" s="29"/>
      <c r="B14" s="30"/>
      <c r="C14" s="30"/>
      <c r="D14" s="30"/>
      <c r="E14" s="12"/>
      <c r="F14" s="38" t="s">
        <v>16</v>
      </c>
      <c r="G14" s="34" t="s">
        <v>17</v>
      </c>
      <c r="H14" s="16" t="n">
        <v>26.28</v>
      </c>
      <c r="I14" s="36" t="s">
        <v>18</v>
      </c>
      <c r="J14" s="37" t="n">
        <v>30</v>
      </c>
      <c r="K14" s="17" t="s">
        <v>19</v>
      </c>
      <c r="L14" s="18" t="n">
        <f aca="false">J14+H14</f>
        <v>56.28</v>
      </c>
      <c r="M14" s="12"/>
      <c r="N14" s="12"/>
      <c r="O14" s="28" t="s">
        <v>20</v>
      </c>
      <c r="P14" s="28"/>
      <c r="Q14" s="23"/>
      <c r="R14" s="23"/>
      <c r="S14" s="10"/>
      <c r="T14" s="10"/>
      <c r="U14" s="10"/>
      <c r="V14" s="10"/>
      <c r="W14" s="10"/>
      <c r="X14" s="10"/>
      <c r="Y14" s="10"/>
      <c r="Z14" s="10"/>
      <c r="AA14" s="10"/>
      <c r="AB14" s="10"/>
      <c r="AC14" s="10"/>
      <c r="AD14" s="10"/>
      <c r="AE14" s="10"/>
      <c r="AF14" s="10"/>
    </row>
    <row r="15" customFormat="false" ht="13.8" hidden="false" customHeight="false" outlineLevel="0" collapsed="false">
      <c r="A15" s="29"/>
      <c r="B15" s="30"/>
      <c r="C15" s="30"/>
      <c r="D15" s="30"/>
      <c r="E15" s="12"/>
      <c r="F15" s="38"/>
      <c r="G15" s="38"/>
      <c r="H15" s="16"/>
      <c r="I15" s="36"/>
      <c r="J15" s="37"/>
      <c r="K15" s="17"/>
      <c r="L15" s="18"/>
      <c r="M15" s="12"/>
      <c r="N15" s="12"/>
      <c r="O15" s="28"/>
      <c r="P15" s="28"/>
      <c r="Q15" s="23"/>
      <c r="R15" s="23"/>
      <c r="S15" s="10"/>
      <c r="T15" s="10"/>
      <c r="U15" s="10"/>
      <c r="V15" s="10"/>
      <c r="W15" s="10"/>
      <c r="X15" s="10"/>
      <c r="Y15" s="10"/>
      <c r="Z15" s="10"/>
      <c r="AA15" s="10"/>
      <c r="AB15" s="10"/>
      <c r="AC15" s="10"/>
      <c r="AD15" s="10"/>
      <c r="AE15" s="10"/>
      <c r="AF15" s="10"/>
    </row>
    <row r="16" customFormat="false" ht="13.8" hidden="false" customHeight="false" outlineLevel="0" collapsed="false">
      <c r="A16" s="29"/>
      <c r="B16" s="30"/>
      <c r="C16" s="30"/>
      <c r="D16" s="30"/>
      <c r="E16" s="12"/>
      <c r="F16" s="38"/>
      <c r="G16" s="34"/>
      <c r="H16" s="16"/>
      <c r="I16" s="36"/>
      <c r="J16" s="37"/>
      <c r="K16" s="17"/>
      <c r="L16" s="18"/>
      <c r="M16" s="12"/>
      <c r="N16" s="12"/>
      <c r="O16" s="28"/>
      <c r="P16" s="28"/>
      <c r="Q16" s="23"/>
      <c r="R16" s="23"/>
      <c r="S16" s="10"/>
      <c r="T16" s="10"/>
      <c r="U16" s="10"/>
      <c r="V16" s="10"/>
      <c r="W16" s="10"/>
      <c r="X16" s="10"/>
      <c r="Y16" s="10"/>
      <c r="Z16" s="10"/>
      <c r="AA16" s="10"/>
      <c r="AB16" s="10"/>
      <c r="AC16" s="10"/>
      <c r="AD16" s="10"/>
      <c r="AE16" s="10"/>
      <c r="AF16" s="10"/>
    </row>
    <row r="17" customFormat="false" ht="13.8" hidden="false" customHeight="true" outlineLevel="0" collapsed="false">
      <c r="A17" s="39"/>
      <c r="B17" s="39"/>
      <c r="C17" s="39"/>
      <c r="D17" s="39"/>
      <c r="E17" s="12"/>
      <c r="F17" s="12"/>
      <c r="G17" s="12"/>
      <c r="H17" s="12"/>
      <c r="I17" s="12"/>
      <c r="J17" s="12"/>
      <c r="K17" s="12"/>
      <c r="L17" s="12"/>
      <c r="M17" s="12"/>
      <c r="N17" s="12"/>
      <c r="O17" s="28" t="s">
        <v>21</v>
      </c>
      <c r="P17" s="28"/>
      <c r="Q17" s="23"/>
      <c r="R17" s="23"/>
      <c r="S17" s="10"/>
      <c r="T17" s="10"/>
      <c r="U17" s="10"/>
      <c r="V17" s="10"/>
      <c r="W17" s="10"/>
      <c r="X17" s="10"/>
      <c r="Y17" s="10"/>
      <c r="Z17" s="10"/>
      <c r="AA17" s="10"/>
      <c r="AB17" s="10"/>
      <c r="AC17" s="10"/>
      <c r="AD17" s="10"/>
      <c r="AE17" s="10"/>
      <c r="AF17" s="10"/>
    </row>
    <row r="18" customFormat="false" ht="13.8" hidden="false" customHeight="true" outlineLevel="0" collapsed="false">
      <c r="A18" s="40" t="s">
        <v>22</v>
      </c>
      <c r="B18" s="40"/>
      <c r="C18" s="40"/>
      <c r="D18" s="40"/>
      <c r="E18" s="12"/>
      <c r="F18" s="41" t="s">
        <v>23</v>
      </c>
      <c r="G18" s="42" t="s">
        <v>24</v>
      </c>
      <c r="H18" s="43" t="s">
        <v>25</v>
      </c>
      <c r="I18" s="42" t="s">
        <v>26</v>
      </c>
      <c r="J18" s="41" t="s">
        <v>27</v>
      </c>
      <c r="K18" s="42" t="s">
        <v>28</v>
      </c>
      <c r="L18" s="41" t="s">
        <v>29</v>
      </c>
      <c r="M18" s="44" t="s">
        <v>30</v>
      </c>
      <c r="N18" s="45"/>
      <c r="O18" s="28"/>
      <c r="P18" s="28"/>
      <c r="Q18" s="23"/>
      <c r="R18" s="23"/>
      <c r="S18" s="10"/>
      <c r="T18" s="10"/>
      <c r="U18" s="10"/>
      <c r="V18" s="10"/>
      <c r="W18" s="10"/>
      <c r="X18" s="10"/>
      <c r="Y18" s="10"/>
      <c r="Z18" s="10"/>
      <c r="AA18" s="10"/>
      <c r="AB18" s="10"/>
      <c r="AC18" s="10"/>
      <c r="AD18" s="10"/>
      <c r="AE18" s="10"/>
      <c r="AF18" s="10"/>
    </row>
    <row r="19" customFormat="false" ht="13.8" hidden="false" customHeight="false" outlineLevel="0" collapsed="false">
      <c r="A19" s="40"/>
      <c r="B19" s="40"/>
      <c r="C19" s="40"/>
      <c r="D19" s="40"/>
      <c r="E19" s="12"/>
      <c r="F19" s="41"/>
      <c r="G19" s="41"/>
      <c r="H19" s="41"/>
      <c r="I19" s="41"/>
      <c r="J19" s="41"/>
      <c r="K19" s="41"/>
      <c r="L19" s="41"/>
      <c r="M19" s="44"/>
      <c r="N19" s="45"/>
      <c r="O19" s="28"/>
      <c r="P19" s="28"/>
      <c r="Q19" s="23"/>
      <c r="R19" s="23"/>
      <c r="S19" s="10"/>
      <c r="T19" s="10"/>
      <c r="U19" s="10"/>
      <c r="V19" s="10"/>
      <c r="W19" s="10"/>
      <c r="X19" s="10"/>
      <c r="Y19" s="10"/>
      <c r="Z19" s="10"/>
      <c r="AA19" s="10"/>
      <c r="AB19" s="10"/>
      <c r="AC19" s="10"/>
      <c r="AD19" s="10"/>
      <c r="AE19" s="10"/>
      <c r="AF19" s="10"/>
    </row>
    <row r="20" customFormat="false" ht="13.8" hidden="false" customHeight="true" outlineLevel="0" collapsed="false">
      <c r="A20" s="46" t="s">
        <v>31</v>
      </c>
      <c r="B20" s="47" t="s">
        <v>32</v>
      </c>
      <c r="C20" s="47"/>
      <c r="D20" s="48" t="n">
        <v>4</v>
      </c>
      <c r="E20" s="49"/>
      <c r="F20" s="41"/>
      <c r="G20" s="41"/>
      <c r="H20" s="41"/>
      <c r="I20" s="41"/>
      <c r="J20" s="41"/>
      <c r="K20" s="41"/>
      <c r="L20" s="41"/>
      <c r="M20" s="44"/>
      <c r="N20" s="50"/>
      <c r="O20" s="51"/>
      <c r="P20" s="52"/>
      <c r="Q20" s="23"/>
      <c r="R20" s="23"/>
      <c r="S20" s="10"/>
      <c r="T20" s="10"/>
      <c r="U20" s="10"/>
      <c r="V20" s="10"/>
      <c r="W20" s="10"/>
      <c r="X20" s="10"/>
      <c r="Y20" s="10"/>
      <c r="Z20" s="10"/>
      <c r="AA20" s="10"/>
      <c r="AB20" s="10"/>
      <c r="AC20" s="10"/>
      <c r="AD20" s="10"/>
      <c r="AE20" s="10"/>
      <c r="AF20" s="10"/>
    </row>
    <row r="21" customFormat="false" ht="13.8" hidden="false" customHeight="false" outlineLevel="0" collapsed="false">
      <c r="A21" s="46"/>
      <c r="B21" s="47"/>
      <c r="C21" s="47"/>
      <c r="D21" s="48"/>
      <c r="E21" s="53"/>
      <c r="F21" s="54"/>
      <c r="G21" s="55"/>
      <c r="H21" s="56"/>
      <c r="I21" s="55"/>
      <c r="J21" s="54"/>
      <c r="K21" s="55"/>
      <c r="L21" s="57"/>
      <c r="M21" s="7"/>
      <c r="N21" s="7"/>
      <c r="O21" s="51"/>
      <c r="P21" s="52"/>
      <c r="Q21" s="23"/>
      <c r="R21" s="23"/>
      <c r="S21" s="10"/>
      <c r="T21" s="10"/>
      <c r="U21" s="10"/>
      <c r="V21" s="10"/>
      <c r="W21" s="10"/>
      <c r="X21" s="10"/>
      <c r="Y21" s="10"/>
      <c r="Z21" s="10"/>
      <c r="AA21" s="10"/>
      <c r="AB21" s="10"/>
      <c r="AC21" s="10"/>
      <c r="AD21" s="10"/>
      <c r="AE21" s="10"/>
      <c r="AF21" s="10"/>
    </row>
    <row r="22" customFormat="false" ht="13.8" hidden="false" customHeight="true" outlineLevel="0" collapsed="false">
      <c r="A22" s="46"/>
      <c r="B22" s="47"/>
      <c r="C22" s="47"/>
      <c r="D22" s="48"/>
      <c r="E22" s="58" t="s">
        <v>33</v>
      </c>
      <c r="F22" s="58"/>
      <c r="G22" s="58"/>
      <c r="H22" s="58"/>
      <c r="I22" s="58"/>
      <c r="J22" s="58"/>
      <c r="K22" s="58"/>
      <c r="L22" s="58"/>
      <c r="M22" s="7"/>
      <c r="N22" s="7"/>
      <c r="O22" s="51"/>
      <c r="P22" s="52"/>
      <c r="Q22" s="23"/>
      <c r="R22" s="23"/>
      <c r="S22" s="10"/>
      <c r="T22" s="10"/>
      <c r="U22" s="10"/>
      <c r="V22" s="10"/>
      <c r="W22" s="10"/>
      <c r="X22" s="10"/>
      <c r="Y22" s="10"/>
      <c r="Z22" s="10"/>
      <c r="AA22" s="10"/>
      <c r="AB22" s="10"/>
      <c r="AC22" s="10"/>
      <c r="AD22" s="10"/>
      <c r="AE22" s="10"/>
      <c r="AF22" s="10"/>
    </row>
    <row r="23" customFormat="false" ht="13.8" hidden="false" customHeight="false" outlineLevel="0" collapsed="false">
      <c r="A23" s="46"/>
      <c r="B23" s="47"/>
      <c r="C23" s="47"/>
      <c r="D23" s="48"/>
      <c r="E23" s="58"/>
      <c r="F23" s="58"/>
      <c r="G23" s="58"/>
      <c r="H23" s="58"/>
      <c r="I23" s="58"/>
      <c r="J23" s="58"/>
      <c r="K23" s="58"/>
      <c r="L23" s="58"/>
      <c r="M23" s="59"/>
      <c r="N23" s="59"/>
      <c r="O23" s="51"/>
      <c r="P23" s="52"/>
      <c r="Q23" s="23"/>
      <c r="R23" s="23"/>
      <c r="S23" s="60"/>
      <c r="T23" s="60"/>
      <c r="U23" s="60"/>
      <c r="V23" s="60"/>
      <c r="W23" s="60"/>
      <c r="X23" s="60"/>
      <c r="Y23" s="60"/>
      <c r="Z23" s="60"/>
      <c r="AA23" s="60"/>
      <c r="AB23" s="60"/>
      <c r="AC23" s="60"/>
      <c r="AD23" s="60"/>
      <c r="AE23" s="60"/>
      <c r="AF23" s="61"/>
    </row>
    <row r="24" customFormat="false" ht="29.85" hidden="false" customHeight="false" outlineLevel="0" collapsed="false">
      <c r="A24" s="62" t="n">
        <f aca="false">G24*B24</f>
        <v>200</v>
      </c>
      <c r="B24" s="63" t="n">
        <f aca="false">$D$20*C24</f>
        <v>4</v>
      </c>
      <c r="C24" s="63" t="n">
        <f aca="false">J24</f>
        <v>1</v>
      </c>
      <c r="D24" s="63"/>
      <c r="E24" s="64" t="n">
        <v>1</v>
      </c>
      <c r="F24" s="65" t="s">
        <v>34</v>
      </c>
      <c r="G24" s="66" t="n">
        <v>50</v>
      </c>
      <c r="H24" s="67" t="n">
        <v>0.23</v>
      </c>
      <c r="I24" s="66" t="n">
        <f aca="false">G24-(H24*G24)</f>
        <v>38.5</v>
      </c>
      <c r="J24" s="65" t="n">
        <v>1</v>
      </c>
      <c r="K24" s="66" t="n">
        <f aca="false">J24*G24</f>
        <v>50</v>
      </c>
      <c r="L24" s="68" t="s">
        <v>35</v>
      </c>
      <c r="M24" s="69" t="s">
        <v>36</v>
      </c>
      <c r="N24" s="70"/>
      <c r="O24" s="51"/>
      <c r="P24" s="52"/>
      <c r="Q24" s="23"/>
      <c r="R24" s="23"/>
      <c r="S24" s="60"/>
      <c r="T24" s="10"/>
      <c r="U24" s="10"/>
      <c r="V24" s="10"/>
      <c r="W24" s="10"/>
      <c r="X24" s="10"/>
      <c r="Y24" s="10"/>
      <c r="Z24" s="10"/>
      <c r="AA24" s="10"/>
      <c r="AB24" s="10"/>
      <c r="AC24" s="10"/>
      <c r="AD24" s="10"/>
      <c r="AE24" s="10"/>
      <c r="AF24" s="10"/>
    </row>
    <row r="25" customFormat="false" ht="15.65" hidden="false" customHeight="false" outlineLevel="0" collapsed="false">
      <c r="A25" s="62" t="n">
        <f aca="false">G25*B25</f>
        <v>132</v>
      </c>
      <c r="B25" s="63" t="n">
        <f aca="false">$D$20*C25</f>
        <v>4</v>
      </c>
      <c r="C25" s="63" t="n">
        <f aca="false">J25</f>
        <v>1</v>
      </c>
      <c r="D25" s="63"/>
      <c r="E25" s="64" t="n">
        <v>2</v>
      </c>
      <c r="F25" s="65" t="s">
        <v>37</v>
      </c>
      <c r="G25" s="66" t="n">
        <v>33</v>
      </c>
      <c r="H25" s="67" t="n">
        <v>0</v>
      </c>
      <c r="I25" s="66" t="n">
        <f aca="false">G25-(H25*G25)</f>
        <v>33</v>
      </c>
      <c r="J25" s="65" t="n">
        <v>1</v>
      </c>
      <c r="K25" s="66" t="n">
        <f aca="false">J25*G25</f>
        <v>33</v>
      </c>
      <c r="L25" s="68" t="s">
        <v>38</v>
      </c>
      <c r="M25" s="69" t="s">
        <v>36</v>
      </c>
      <c r="N25" s="70"/>
      <c r="O25" s="51"/>
      <c r="P25" s="52"/>
      <c r="Q25" s="60"/>
      <c r="R25" s="60"/>
      <c r="S25" s="60"/>
      <c r="T25" s="10"/>
      <c r="U25" s="10"/>
      <c r="V25" s="10"/>
      <c r="W25" s="10"/>
      <c r="X25" s="10"/>
      <c r="Y25" s="10"/>
      <c r="Z25" s="10"/>
      <c r="AA25" s="10"/>
      <c r="AB25" s="10"/>
      <c r="AC25" s="10"/>
      <c r="AD25" s="10"/>
      <c r="AE25" s="10"/>
      <c r="AF25" s="10"/>
    </row>
    <row r="26" customFormat="false" ht="15.65" hidden="false" customHeight="false" outlineLevel="0" collapsed="false">
      <c r="A26" s="62" t="n">
        <f aca="false">G26*B26</f>
        <v>316.36</v>
      </c>
      <c r="B26" s="63" t="n">
        <f aca="false">$D$20*C26</f>
        <v>4</v>
      </c>
      <c r="C26" s="63" t="n">
        <f aca="false">J26</f>
        <v>1</v>
      </c>
      <c r="D26" s="63"/>
      <c r="E26" s="64" t="n">
        <v>3</v>
      </c>
      <c r="F26" s="65" t="s">
        <v>39</v>
      </c>
      <c r="G26" s="66" t="n">
        <v>79.09</v>
      </c>
      <c r="H26" s="67" t="n">
        <v>0</v>
      </c>
      <c r="I26" s="66" t="n">
        <f aca="false">G26-(H26*G26)</f>
        <v>79.09</v>
      </c>
      <c r="J26" s="65" t="n">
        <v>1</v>
      </c>
      <c r="K26" s="66" t="n">
        <f aca="false">J26*G26</f>
        <v>79.09</v>
      </c>
      <c r="L26" s="68" t="s">
        <v>40</v>
      </c>
      <c r="M26" s="69" t="s">
        <v>41</v>
      </c>
      <c r="N26" s="70"/>
      <c r="O26" s="51"/>
      <c r="P26" s="52"/>
      <c r="Q26" s="60"/>
      <c r="R26" s="60"/>
      <c r="S26" s="60"/>
      <c r="T26" s="10"/>
      <c r="U26" s="10"/>
      <c r="V26" s="10"/>
      <c r="W26" s="10"/>
      <c r="X26" s="10"/>
      <c r="Y26" s="10"/>
      <c r="Z26" s="10"/>
      <c r="AA26" s="10"/>
      <c r="AB26" s="10"/>
      <c r="AC26" s="10"/>
      <c r="AD26" s="10"/>
      <c r="AE26" s="10"/>
      <c r="AF26" s="10"/>
    </row>
    <row r="27" customFormat="false" ht="15.65" hidden="false" customHeight="false" outlineLevel="0" collapsed="false">
      <c r="A27" s="62" t="n">
        <f aca="false">G27*B27</f>
        <v>133.56</v>
      </c>
      <c r="B27" s="63" t="n">
        <f aca="false">$D$20*C27</f>
        <v>4</v>
      </c>
      <c r="C27" s="63" t="n">
        <f aca="false">J27</f>
        <v>1</v>
      </c>
      <c r="D27" s="63"/>
      <c r="E27" s="64" t="n">
        <v>4</v>
      </c>
      <c r="F27" s="65" t="s">
        <v>42</v>
      </c>
      <c r="G27" s="66" t="n">
        <v>33.39</v>
      </c>
      <c r="H27" s="67" t="n">
        <v>0</v>
      </c>
      <c r="I27" s="66" t="n">
        <f aca="false">G27-(H27*G27)</f>
        <v>33.39</v>
      </c>
      <c r="J27" s="65" t="n">
        <v>1</v>
      </c>
      <c r="K27" s="66" t="n">
        <f aca="false">J27*G27</f>
        <v>33.39</v>
      </c>
      <c r="L27" s="68" t="s">
        <v>43</v>
      </c>
      <c r="M27" s="69" t="s">
        <v>36</v>
      </c>
      <c r="N27" s="70"/>
      <c r="O27" s="51"/>
      <c r="P27" s="52"/>
      <c r="Q27" s="60"/>
      <c r="R27" s="60"/>
      <c r="S27" s="60"/>
      <c r="T27" s="10"/>
      <c r="U27" s="10"/>
      <c r="V27" s="10"/>
      <c r="W27" s="10"/>
      <c r="X27" s="10"/>
      <c r="Y27" s="10"/>
      <c r="Z27" s="10"/>
      <c r="AA27" s="10"/>
      <c r="AB27" s="10"/>
      <c r="AC27" s="10"/>
      <c r="AD27" s="10"/>
      <c r="AE27" s="10"/>
      <c r="AF27" s="10"/>
    </row>
    <row r="28" customFormat="false" ht="29.85" hidden="false" customHeight="false" outlineLevel="0" collapsed="false">
      <c r="A28" s="62" t="n">
        <f aca="false">G28*B28</f>
        <v>58</v>
      </c>
      <c r="B28" s="63" t="n">
        <f aca="false">$D$20*C28</f>
        <v>4</v>
      </c>
      <c r="C28" s="63" t="n">
        <f aca="false">J28</f>
        <v>1</v>
      </c>
      <c r="D28" s="63"/>
      <c r="E28" s="64" t="n">
        <v>5</v>
      </c>
      <c r="F28" s="65" t="s">
        <v>44</v>
      </c>
      <c r="G28" s="66" t="n">
        <v>14.5</v>
      </c>
      <c r="H28" s="67" t="n">
        <v>0.23</v>
      </c>
      <c r="I28" s="66" t="n">
        <f aca="false">G28-(H28*G28)</f>
        <v>11.165</v>
      </c>
      <c r="J28" s="65" t="n">
        <v>1</v>
      </c>
      <c r="K28" s="66" t="n">
        <f aca="false">J28*G28</f>
        <v>14.5</v>
      </c>
      <c r="L28" s="68" t="s">
        <v>45</v>
      </c>
      <c r="M28" s="69" t="s">
        <v>46</v>
      </c>
      <c r="N28" s="70"/>
      <c r="O28" s="51"/>
      <c r="P28" s="52"/>
      <c r="Q28" s="60"/>
      <c r="R28" s="60"/>
      <c r="S28" s="60"/>
      <c r="T28" s="10"/>
      <c r="U28" s="10"/>
      <c r="V28" s="10"/>
      <c r="W28" s="10"/>
      <c r="X28" s="10"/>
      <c r="Y28" s="10"/>
      <c r="Z28" s="10"/>
      <c r="AA28" s="10"/>
      <c r="AB28" s="10"/>
      <c r="AC28" s="10"/>
      <c r="AD28" s="10"/>
      <c r="AE28" s="10"/>
      <c r="AF28" s="10"/>
    </row>
    <row r="29" customFormat="false" ht="44" hidden="false" customHeight="false" outlineLevel="0" collapsed="false">
      <c r="A29" s="62" t="n">
        <f aca="false">G29*B29</f>
        <v>17.96</v>
      </c>
      <c r="B29" s="63" t="n">
        <f aca="false">$D$20*C29</f>
        <v>4</v>
      </c>
      <c r="C29" s="63" t="n">
        <f aca="false">J29</f>
        <v>1</v>
      </c>
      <c r="D29" s="63"/>
      <c r="E29" s="64" t="n">
        <v>6</v>
      </c>
      <c r="F29" s="65" t="s">
        <v>47</v>
      </c>
      <c r="G29" s="66" t="n">
        <v>4.49</v>
      </c>
      <c r="H29" s="67" t="n">
        <v>0.23</v>
      </c>
      <c r="I29" s="66" t="n">
        <f aca="false">G29-(H29*G29)</f>
        <v>3.4573</v>
      </c>
      <c r="J29" s="65" t="n">
        <v>1</v>
      </c>
      <c r="K29" s="66" t="n">
        <f aca="false">J29*G29</f>
        <v>4.49</v>
      </c>
      <c r="L29" s="68" t="s">
        <v>48</v>
      </c>
      <c r="M29" s="69" t="s">
        <v>49</v>
      </c>
      <c r="N29" s="70"/>
      <c r="O29" s="51"/>
      <c r="P29" s="52"/>
      <c r="Q29" s="60"/>
      <c r="R29" s="60"/>
      <c r="S29" s="60"/>
      <c r="T29" s="10"/>
      <c r="U29" s="10"/>
      <c r="V29" s="10"/>
      <c r="W29" s="10"/>
      <c r="X29" s="10"/>
      <c r="Y29" s="10"/>
      <c r="Z29" s="10"/>
      <c r="AA29" s="10"/>
      <c r="AB29" s="10"/>
      <c r="AC29" s="10"/>
      <c r="AD29" s="10"/>
      <c r="AE29" s="10"/>
      <c r="AF29" s="10"/>
    </row>
    <row r="30" customFormat="false" ht="44" hidden="false" customHeight="false" outlineLevel="0" collapsed="false">
      <c r="A30" s="62" t="n">
        <f aca="false">G30*B30</f>
        <v>68.16</v>
      </c>
      <c r="B30" s="63" t="n">
        <f aca="false">$D$20*C30</f>
        <v>12</v>
      </c>
      <c r="C30" s="63" t="n">
        <f aca="false">J30</f>
        <v>3</v>
      </c>
      <c r="D30" s="63"/>
      <c r="E30" s="64" t="n">
        <v>7</v>
      </c>
      <c r="F30" s="65" t="s">
        <v>50</v>
      </c>
      <c r="G30" s="66" t="n">
        <v>5.68</v>
      </c>
      <c r="H30" s="67" t="n">
        <v>0.23</v>
      </c>
      <c r="I30" s="66" t="n">
        <f aca="false">G30-(H30*G30)</f>
        <v>4.3736</v>
      </c>
      <c r="J30" s="65" t="n">
        <v>3</v>
      </c>
      <c r="K30" s="66" t="n">
        <f aca="false">J30*G30</f>
        <v>17.04</v>
      </c>
      <c r="L30" s="68" t="s">
        <v>51</v>
      </c>
      <c r="M30" s="69" t="s">
        <v>52</v>
      </c>
      <c r="N30" s="70"/>
      <c r="O30" s="51"/>
      <c r="P30" s="52"/>
      <c r="Q30" s="60"/>
      <c r="R30" s="60"/>
      <c r="S30" s="60"/>
      <c r="T30" s="10"/>
      <c r="U30" s="10"/>
      <c r="V30" s="10"/>
      <c r="W30" s="10"/>
      <c r="X30" s="10"/>
      <c r="Y30" s="10"/>
      <c r="Z30" s="10"/>
      <c r="AA30" s="10"/>
      <c r="AB30" s="10"/>
      <c r="AC30" s="10"/>
      <c r="AD30" s="10"/>
      <c r="AE30" s="10"/>
      <c r="AF30" s="10"/>
    </row>
    <row r="31" customFormat="false" ht="29.85" hidden="false" customHeight="false" outlineLevel="0" collapsed="false">
      <c r="A31" s="62" t="n">
        <f aca="false">G31*B31</f>
        <v>9.04</v>
      </c>
      <c r="B31" s="63" t="n">
        <f aca="false">$D$20*C31</f>
        <v>4</v>
      </c>
      <c r="C31" s="63" t="n">
        <f aca="false">J31</f>
        <v>1</v>
      </c>
      <c r="D31" s="63"/>
      <c r="E31" s="64" t="n">
        <v>8</v>
      </c>
      <c r="F31" s="65" t="s">
        <v>53</v>
      </c>
      <c r="G31" s="66" t="n">
        <v>2.26</v>
      </c>
      <c r="H31" s="67" t="n">
        <v>0</v>
      </c>
      <c r="I31" s="66" t="n">
        <v>2.29</v>
      </c>
      <c r="J31" s="65" t="n">
        <v>1</v>
      </c>
      <c r="K31" s="66" t="n">
        <f aca="false">J31*G31</f>
        <v>2.26</v>
      </c>
      <c r="L31" s="68" t="s">
        <v>54</v>
      </c>
      <c r="M31" s="69" t="s">
        <v>55</v>
      </c>
      <c r="N31" s="70"/>
      <c r="O31" s="51"/>
      <c r="P31" s="52"/>
      <c r="Q31" s="60"/>
      <c r="R31" s="60"/>
      <c r="S31" s="60"/>
      <c r="T31" s="10"/>
      <c r="U31" s="10"/>
      <c r="V31" s="10"/>
      <c r="W31" s="10"/>
      <c r="X31" s="10"/>
      <c r="Y31" s="10"/>
      <c r="Z31" s="10"/>
      <c r="AA31" s="10"/>
      <c r="AB31" s="10"/>
      <c r="AC31" s="10"/>
      <c r="AD31" s="10"/>
      <c r="AE31" s="10"/>
      <c r="AF31" s="10"/>
    </row>
    <row r="32" customFormat="false" ht="15" hidden="false" customHeight="true" outlineLevel="0" collapsed="false">
      <c r="A32" s="71"/>
      <c r="B32" s="71"/>
      <c r="C32" s="71"/>
      <c r="D32" s="71"/>
      <c r="E32" s="72" t="s">
        <v>56</v>
      </c>
      <c r="F32" s="72"/>
      <c r="G32" s="72"/>
      <c r="H32" s="72"/>
      <c r="I32" s="72"/>
      <c r="J32" s="72"/>
      <c r="K32" s="72"/>
      <c r="L32" s="72"/>
      <c r="M32" s="73"/>
      <c r="N32" s="73"/>
      <c r="O32" s="51"/>
      <c r="P32" s="52"/>
      <c r="Q32" s="60"/>
      <c r="R32" s="60"/>
      <c r="S32" s="60"/>
      <c r="T32" s="10"/>
      <c r="U32" s="10"/>
      <c r="V32" s="10"/>
      <c r="W32" s="10"/>
      <c r="X32" s="10"/>
      <c r="Y32" s="10"/>
      <c r="Z32" s="10"/>
      <c r="AA32" s="10"/>
      <c r="AB32" s="10"/>
      <c r="AC32" s="10"/>
      <c r="AD32" s="10"/>
      <c r="AE32" s="10"/>
      <c r="AF32" s="10"/>
    </row>
    <row r="33" customFormat="false" ht="15" hidden="false" customHeight="false" outlineLevel="0" collapsed="false">
      <c r="A33" s="74"/>
      <c r="B33" s="74"/>
      <c r="C33" s="74"/>
      <c r="D33" s="74"/>
      <c r="E33" s="72"/>
      <c r="F33" s="72"/>
      <c r="G33" s="72"/>
      <c r="H33" s="72"/>
      <c r="I33" s="72"/>
      <c r="J33" s="72"/>
      <c r="K33" s="72"/>
      <c r="L33" s="72"/>
      <c r="M33" s="73"/>
      <c r="N33" s="73"/>
      <c r="O33" s="51"/>
      <c r="P33" s="52"/>
      <c r="Q33" s="60"/>
      <c r="R33" s="60"/>
      <c r="S33" s="60"/>
      <c r="T33" s="60"/>
      <c r="U33" s="60"/>
      <c r="V33" s="60"/>
      <c r="W33" s="60"/>
      <c r="X33" s="60"/>
      <c r="Y33" s="60"/>
      <c r="Z33" s="60"/>
      <c r="AA33" s="60"/>
      <c r="AB33" s="60"/>
      <c r="AC33" s="60"/>
      <c r="AD33" s="60"/>
      <c r="AE33" s="60"/>
      <c r="AF33" s="61"/>
    </row>
    <row r="34" customFormat="false" ht="15.65" hidden="false" customHeight="false" outlineLevel="0" collapsed="false">
      <c r="A34" s="62" t="n">
        <f aca="false">B34*G34</f>
        <v>44.72</v>
      </c>
      <c r="B34" s="63" t="n">
        <f aca="false">$D$20*C34</f>
        <v>4</v>
      </c>
      <c r="C34" s="63" t="n">
        <f aca="false">J34</f>
        <v>1</v>
      </c>
      <c r="D34" s="63"/>
      <c r="E34" s="64" t="n">
        <v>9</v>
      </c>
      <c r="F34" s="65" t="s">
        <v>57</v>
      </c>
      <c r="G34" s="66" t="n">
        <v>11.18</v>
      </c>
      <c r="H34" s="67" t="n">
        <v>0</v>
      </c>
      <c r="I34" s="66" t="n">
        <f aca="false">G34-(H34*G34)</f>
        <v>11.18</v>
      </c>
      <c r="J34" s="65" t="n">
        <v>1</v>
      </c>
      <c r="K34" s="66" t="n">
        <f aca="false">J34*G34</f>
        <v>11.18</v>
      </c>
      <c r="L34" s="68" t="s">
        <v>58</v>
      </c>
      <c r="M34" s="69" t="s">
        <v>36</v>
      </c>
      <c r="N34" s="70"/>
      <c r="O34" s="51"/>
      <c r="P34" s="52"/>
      <c r="Q34" s="60"/>
      <c r="R34" s="60"/>
      <c r="S34" s="60"/>
      <c r="T34" s="10"/>
      <c r="U34" s="10"/>
      <c r="V34" s="10"/>
      <c r="W34" s="10"/>
      <c r="X34" s="10"/>
      <c r="Y34" s="10"/>
      <c r="Z34" s="10"/>
      <c r="AA34" s="10"/>
      <c r="AB34" s="10"/>
      <c r="AC34" s="10"/>
      <c r="AD34" s="10"/>
      <c r="AE34" s="10"/>
      <c r="AF34" s="10"/>
    </row>
    <row r="35" customFormat="false" ht="15.65" hidden="false" customHeight="false" outlineLevel="0" collapsed="false">
      <c r="A35" s="62" t="n">
        <f aca="false">B35*G35</f>
        <v>147.24</v>
      </c>
      <c r="B35" s="63" t="n">
        <f aca="false">$D$20*C35</f>
        <v>4</v>
      </c>
      <c r="C35" s="63" t="n">
        <f aca="false">J35</f>
        <v>1</v>
      </c>
      <c r="D35" s="63"/>
      <c r="E35" s="64" t="n">
        <v>10</v>
      </c>
      <c r="F35" s="65" t="s">
        <v>59</v>
      </c>
      <c r="G35" s="66" t="n">
        <v>36.81</v>
      </c>
      <c r="H35" s="67" t="n">
        <v>0</v>
      </c>
      <c r="I35" s="66" t="n">
        <f aca="false">G35-(H35*G35)</f>
        <v>36.81</v>
      </c>
      <c r="J35" s="65" t="n">
        <v>1</v>
      </c>
      <c r="K35" s="66" t="n">
        <f aca="false">J35*G35</f>
        <v>36.81</v>
      </c>
      <c r="L35" s="68" t="s">
        <v>60</v>
      </c>
      <c r="M35" s="69" t="s">
        <v>61</v>
      </c>
      <c r="N35" s="70"/>
      <c r="O35" s="51"/>
      <c r="P35" s="52"/>
      <c r="Q35" s="60"/>
      <c r="R35" s="60"/>
      <c r="S35" s="60"/>
      <c r="T35" s="10"/>
      <c r="U35" s="10"/>
      <c r="V35" s="10"/>
      <c r="W35" s="10"/>
      <c r="X35" s="10"/>
      <c r="Y35" s="10"/>
      <c r="Z35" s="10"/>
      <c r="AA35" s="10"/>
      <c r="AB35" s="10"/>
      <c r="AC35" s="10"/>
      <c r="AD35" s="10"/>
      <c r="AE35" s="10"/>
      <c r="AF35" s="10"/>
    </row>
    <row r="36" customFormat="false" ht="29.85" hidden="false" customHeight="false" outlineLevel="0" collapsed="false">
      <c r="A36" s="62" t="n">
        <f aca="false">B36*G36</f>
        <v>0</v>
      </c>
      <c r="B36" s="63" t="n">
        <f aca="false">$D$20*C36</f>
        <v>4</v>
      </c>
      <c r="C36" s="63" t="n">
        <f aca="false">J36</f>
        <v>1</v>
      </c>
      <c r="D36" s="63"/>
      <c r="E36" s="64" t="n">
        <v>11</v>
      </c>
      <c r="F36" s="65" t="s">
        <v>62</v>
      </c>
      <c r="G36" s="66" t="n">
        <v>0</v>
      </c>
      <c r="H36" s="67" t="n">
        <v>0.23</v>
      </c>
      <c r="I36" s="66" t="n">
        <f aca="false">G36-(H36*G36)</f>
        <v>0</v>
      </c>
      <c r="J36" s="65" t="n">
        <v>1</v>
      </c>
      <c r="K36" s="66" t="n">
        <f aca="false">J36*G36</f>
        <v>0</v>
      </c>
      <c r="L36" s="68" t="s">
        <v>60</v>
      </c>
      <c r="M36" s="69" t="s">
        <v>61</v>
      </c>
      <c r="N36" s="70"/>
      <c r="O36" s="51"/>
      <c r="P36" s="52"/>
      <c r="Q36" s="60"/>
      <c r="R36" s="60"/>
      <c r="S36" s="60"/>
      <c r="T36" s="10"/>
      <c r="U36" s="10"/>
      <c r="V36" s="10"/>
      <c r="W36" s="10"/>
      <c r="X36" s="10"/>
      <c r="Y36" s="10"/>
      <c r="Z36" s="10"/>
      <c r="AA36" s="10"/>
      <c r="AB36" s="10"/>
      <c r="AC36" s="10"/>
      <c r="AD36" s="10"/>
      <c r="AE36" s="10"/>
      <c r="AF36" s="10"/>
    </row>
    <row r="37" customFormat="false" ht="15" hidden="false" customHeight="true" outlineLevel="0" collapsed="false">
      <c r="A37" s="71"/>
      <c r="B37" s="71"/>
      <c r="C37" s="71"/>
      <c r="D37" s="71"/>
      <c r="E37" s="72" t="s">
        <v>63</v>
      </c>
      <c r="F37" s="72"/>
      <c r="G37" s="72"/>
      <c r="H37" s="72"/>
      <c r="I37" s="72"/>
      <c r="J37" s="72"/>
      <c r="K37" s="72"/>
      <c r="L37" s="72"/>
      <c r="M37" s="73"/>
      <c r="N37" s="73"/>
      <c r="O37" s="51"/>
      <c r="P37" s="52"/>
      <c r="Q37" s="60"/>
      <c r="R37" s="60"/>
      <c r="S37" s="60"/>
      <c r="T37" s="10"/>
      <c r="U37" s="10"/>
      <c r="V37" s="10"/>
      <c r="W37" s="10"/>
      <c r="X37" s="10"/>
      <c r="Y37" s="10"/>
      <c r="Z37" s="10"/>
      <c r="AA37" s="10"/>
      <c r="AB37" s="10"/>
      <c r="AC37" s="10"/>
      <c r="AD37" s="10"/>
      <c r="AE37" s="10"/>
      <c r="AF37" s="10"/>
    </row>
    <row r="38" customFormat="false" ht="15" hidden="false" customHeight="false" outlineLevel="0" collapsed="false">
      <c r="A38" s="71"/>
      <c r="B38" s="71"/>
      <c r="C38" s="71"/>
      <c r="D38" s="74"/>
      <c r="E38" s="72"/>
      <c r="F38" s="72"/>
      <c r="G38" s="72"/>
      <c r="H38" s="72"/>
      <c r="I38" s="72"/>
      <c r="J38" s="72"/>
      <c r="K38" s="72"/>
      <c r="L38" s="72"/>
      <c r="M38" s="73"/>
      <c r="N38" s="73"/>
      <c r="O38" s="51"/>
      <c r="P38" s="52"/>
      <c r="Q38" s="60"/>
      <c r="R38" s="60"/>
      <c r="S38" s="60"/>
      <c r="T38" s="60"/>
      <c r="U38" s="60"/>
      <c r="V38" s="60"/>
      <c r="W38" s="60"/>
      <c r="X38" s="60"/>
      <c r="Y38" s="60"/>
      <c r="Z38" s="60"/>
      <c r="AA38" s="60"/>
      <c r="AB38" s="60"/>
      <c r="AC38" s="60"/>
      <c r="AD38" s="60"/>
      <c r="AE38" s="60"/>
      <c r="AF38" s="61"/>
    </row>
    <row r="39" customFormat="false" ht="44" hidden="false" customHeight="false" outlineLevel="0" collapsed="false">
      <c r="A39" s="62" t="n">
        <f aca="false">B39*G39</f>
        <v>50.32</v>
      </c>
      <c r="B39" s="63" t="n">
        <f aca="false">$D$20*C39</f>
        <v>4</v>
      </c>
      <c r="C39" s="63" t="n">
        <f aca="false">J39</f>
        <v>1</v>
      </c>
      <c r="D39" s="63"/>
      <c r="E39" s="64" t="n">
        <v>12</v>
      </c>
      <c r="F39" s="65" t="s">
        <v>64</v>
      </c>
      <c r="G39" s="66" t="n">
        <v>12.58</v>
      </c>
      <c r="H39" s="67" t="n">
        <v>0</v>
      </c>
      <c r="I39" s="66" t="n">
        <f aca="false">G39-(H39*G39)</f>
        <v>12.58</v>
      </c>
      <c r="J39" s="65" t="n">
        <v>1</v>
      </c>
      <c r="K39" s="66" t="n">
        <f aca="false">J39*G39</f>
        <v>12.58</v>
      </c>
      <c r="L39" s="75" t="s">
        <v>65</v>
      </c>
      <c r="M39" s="69" t="s">
        <v>66</v>
      </c>
      <c r="N39" s="70"/>
      <c r="O39" s="76"/>
      <c r="P39" s="77"/>
      <c r="Q39" s="10"/>
      <c r="R39" s="10"/>
      <c r="S39" s="10"/>
      <c r="T39" s="10"/>
      <c r="U39" s="10"/>
      <c r="V39" s="10"/>
      <c r="W39" s="10"/>
      <c r="X39" s="10"/>
      <c r="Y39" s="10"/>
      <c r="Z39" s="10"/>
      <c r="AA39" s="10"/>
      <c r="AB39" s="10"/>
      <c r="AC39" s="10"/>
      <c r="AD39" s="10"/>
      <c r="AE39" s="10"/>
      <c r="AF39" s="10"/>
    </row>
    <row r="40" customFormat="false" ht="29.85" hidden="false" customHeight="false" outlineLevel="0" collapsed="false">
      <c r="A40" s="62" t="n">
        <f aca="false">B40*G40</f>
        <v>39.96</v>
      </c>
      <c r="B40" s="63" t="n">
        <f aca="false">$D$20*C40</f>
        <v>4</v>
      </c>
      <c r="C40" s="63" t="n">
        <f aca="false">J40</f>
        <v>1</v>
      </c>
      <c r="D40" s="63"/>
      <c r="E40" s="64" t="n">
        <v>13</v>
      </c>
      <c r="F40" s="65" t="s">
        <v>67</v>
      </c>
      <c r="G40" s="66" t="n">
        <v>9.99</v>
      </c>
      <c r="H40" s="67" t="n">
        <v>0.23</v>
      </c>
      <c r="I40" s="66" t="n">
        <f aca="false">G40-(H40*G40)</f>
        <v>7.6923</v>
      </c>
      <c r="J40" s="65" t="n">
        <v>1</v>
      </c>
      <c r="K40" s="66" t="n">
        <f aca="false">J40*G40</f>
        <v>9.99</v>
      </c>
      <c r="L40" s="75" t="s">
        <v>68</v>
      </c>
      <c r="M40" s="69" t="s">
        <v>69</v>
      </c>
      <c r="N40" s="70"/>
      <c r="O40" s="76"/>
      <c r="P40" s="77"/>
      <c r="Q40" s="10"/>
      <c r="R40" s="10"/>
      <c r="S40" s="10"/>
      <c r="T40" s="10"/>
      <c r="U40" s="10"/>
      <c r="V40" s="10"/>
      <c r="W40" s="10"/>
      <c r="X40" s="10"/>
      <c r="Y40" s="10"/>
      <c r="Z40" s="10"/>
      <c r="AA40" s="10"/>
      <c r="AB40" s="10"/>
      <c r="AC40" s="10"/>
      <c r="AD40" s="10"/>
      <c r="AE40" s="10"/>
      <c r="AF40" s="10"/>
    </row>
    <row r="41" customFormat="false" ht="34.5" hidden="false" customHeight="true" outlineLevel="0" collapsed="false">
      <c r="A41" s="62" t="n">
        <f aca="false">B41*G41</f>
        <v>12</v>
      </c>
      <c r="B41" s="63" t="n">
        <f aca="false">$D$20*C41</f>
        <v>4</v>
      </c>
      <c r="C41" s="63" t="n">
        <f aca="false">J41</f>
        <v>1</v>
      </c>
      <c r="D41" s="63"/>
      <c r="E41" s="64" t="n">
        <v>14</v>
      </c>
      <c r="F41" s="65" t="s">
        <v>70</v>
      </c>
      <c r="G41" s="66" t="n">
        <v>3</v>
      </c>
      <c r="H41" s="67" t="n">
        <v>0.23</v>
      </c>
      <c r="I41" s="66" t="n">
        <v>1.49</v>
      </c>
      <c r="J41" s="65" t="n">
        <v>1</v>
      </c>
      <c r="K41" s="66" t="n">
        <f aca="false">J41*G41</f>
        <v>3</v>
      </c>
      <c r="L41" s="75" t="s">
        <v>71</v>
      </c>
      <c r="M41" s="69" t="s">
        <v>36</v>
      </c>
      <c r="N41" s="70"/>
      <c r="O41" s="76"/>
      <c r="P41" s="77"/>
      <c r="Q41" s="10"/>
      <c r="R41" s="10"/>
      <c r="S41" s="10"/>
      <c r="T41" s="10"/>
      <c r="U41" s="10"/>
      <c r="V41" s="10"/>
      <c r="W41" s="10"/>
      <c r="X41" s="10"/>
      <c r="Y41" s="10"/>
      <c r="Z41" s="10"/>
      <c r="AA41" s="10"/>
      <c r="AB41" s="10"/>
      <c r="AC41" s="10"/>
      <c r="AD41" s="10"/>
      <c r="AE41" s="10"/>
      <c r="AF41" s="10"/>
    </row>
    <row r="42" customFormat="false" ht="44" hidden="false" customHeight="false" outlineLevel="0" collapsed="false">
      <c r="A42" s="62" t="n">
        <f aca="false">B42*G42</f>
        <v>25.96</v>
      </c>
      <c r="B42" s="63" t="n">
        <f aca="false">$D$20*C42</f>
        <v>4</v>
      </c>
      <c r="C42" s="63" t="n">
        <f aca="false">J42</f>
        <v>1</v>
      </c>
      <c r="D42" s="63"/>
      <c r="E42" s="64" t="n">
        <v>15</v>
      </c>
      <c r="F42" s="65" t="s">
        <v>72</v>
      </c>
      <c r="G42" s="66" t="n">
        <v>6.49</v>
      </c>
      <c r="H42" s="67" t="n">
        <v>0.23</v>
      </c>
      <c r="I42" s="66" t="n">
        <f aca="false">G42-(H42*G42)</f>
        <v>4.9973</v>
      </c>
      <c r="J42" s="65" t="n">
        <v>1</v>
      </c>
      <c r="K42" s="66" t="n">
        <f aca="false">J42*G42</f>
        <v>6.49</v>
      </c>
      <c r="L42" s="75" t="s">
        <v>73</v>
      </c>
      <c r="M42" s="69" t="s">
        <v>74</v>
      </c>
      <c r="N42" s="70"/>
      <c r="O42" s="76"/>
      <c r="P42" s="77"/>
      <c r="Q42" s="10"/>
      <c r="R42" s="10"/>
      <c r="S42" s="10"/>
      <c r="T42" s="10"/>
      <c r="U42" s="10"/>
      <c r="V42" s="10"/>
      <c r="W42" s="10"/>
      <c r="X42" s="10"/>
      <c r="Y42" s="10"/>
      <c r="Z42" s="10"/>
      <c r="AA42" s="10"/>
      <c r="AB42" s="10"/>
      <c r="AC42" s="10"/>
      <c r="AD42" s="10"/>
      <c r="AE42" s="10"/>
      <c r="AF42" s="10"/>
    </row>
    <row r="43" customFormat="false" ht="15" hidden="false" customHeight="true" outlineLevel="0" collapsed="false">
      <c r="A43" s="71"/>
      <c r="B43" s="71"/>
      <c r="C43" s="71"/>
      <c r="D43" s="78"/>
      <c r="E43" s="72" t="s">
        <v>75</v>
      </c>
      <c r="F43" s="72"/>
      <c r="G43" s="72"/>
      <c r="H43" s="72"/>
      <c r="I43" s="72"/>
      <c r="J43" s="72"/>
      <c r="K43" s="72"/>
      <c r="L43" s="72"/>
      <c r="M43" s="73"/>
      <c r="N43" s="73"/>
      <c r="O43" s="76"/>
      <c r="P43" s="77"/>
      <c r="Q43" s="10"/>
      <c r="R43" s="10"/>
      <c r="S43" s="10"/>
      <c r="T43" s="10"/>
      <c r="U43" s="10"/>
      <c r="V43" s="10"/>
      <c r="W43" s="10"/>
      <c r="X43" s="10"/>
      <c r="Y43" s="10"/>
      <c r="Z43" s="10"/>
      <c r="AA43" s="10"/>
      <c r="AB43" s="10"/>
      <c r="AC43" s="10"/>
      <c r="AD43" s="10"/>
      <c r="AE43" s="10"/>
      <c r="AF43" s="10"/>
    </row>
    <row r="44" customFormat="false" ht="15" hidden="false" customHeight="false" outlineLevel="0" collapsed="false">
      <c r="A44" s="71"/>
      <c r="B44" s="71"/>
      <c r="C44" s="71"/>
      <c r="D44" s="74"/>
      <c r="E44" s="72"/>
      <c r="F44" s="72"/>
      <c r="G44" s="72"/>
      <c r="H44" s="72"/>
      <c r="I44" s="72"/>
      <c r="J44" s="72"/>
      <c r="K44" s="72"/>
      <c r="L44" s="72"/>
      <c r="M44" s="73"/>
      <c r="N44" s="73"/>
      <c r="O44" s="51"/>
      <c r="P44" s="52"/>
      <c r="Q44" s="60"/>
      <c r="R44" s="60"/>
      <c r="S44" s="60"/>
      <c r="T44" s="60"/>
      <c r="U44" s="60"/>
      <c r="V44" s="60"/>
      <c r="W44" s="60"/>
      <c r="X44" s="60"/>
      <c r="Y44" s="60"/>
      <c r="Z44" s="60"/>
      <c r="AA44" s="60"/>
      <c r="AB44" s="60"/>
      <c r="AC44" s="60"/>
      <c r="AD44" s="60"/>
      <c r="AE44" s="60"/>
      <c r="AF44" s="61"/>
    </row>
    <row r="45" customFormat="false" ht="58.2" hidden="false" customHeight="false" outlineLevel="0" collapsed="false">
      <c r="A45" s="62" t="n">
        <f aca="false">B45*G45</f>
        <v>0</v>
      </c>
      <c r="B45" s="63" t="n">
        <f aca="false">$D$20*C45</f>
        <v>0</v>
      </c>
      <c r="C45" s="63" t="n">
        <f aca="false">J45</f>
        <v>0</v>
      </c>
      <c r="D45" s="63"/>
      <c r="E45" s="64" t="n">
        <v>16</v>
      </c>
      <c r="F45" s="65" t="s">
        <v>76</v>
      </c>
      <c r="G45" s="66" t="n">
        <v>18.07</v>
      </c>
      <c r="H45" s="67" t="n">
        <v>0</v>
      </c>
      <c r="I45" s="66" t="n">
        <f aca="false">G45-(H45*G45)</f>
        <v>18.07</v>
      </c>
      <c r="J45" s="65" t="n">
        <v>0</v>
      </c>
      <c r="K45" s="66" t="n">
        <f aca="false">J45*G45</f>
        <v>0</v>
      </c>
      <c r="L45" s="68" t="s">
        <v>77</v>
      </c>
      <c r="M45" s="69" t="s">
        <v>78</v>
      </c>
      <c r="N45" s="70"/>
      <c r="O45" s="76"/>
      <c r="P45" s="77"/>
      <c r="Q45" s="10"/>
      <c r="R45" s="10"/>
      <c r="S45" s="10"/>
      <c r="T45" s="10"/>
      <c r="U45" s="10"/>
      <c r="V45" s="10"/>
      <c r="W45" s="10"/>
      <c r="X45" s="10"/>
      <c r="Y45" s="10"/>
      <c r="Z45" s="10"/>
      <c r="AA45" s="10"/>
      <c r="AB45" s="10"/>
      <c r="AC45" s="10"/>
      <c r="AD45" s="10"/>
      <c r="AE45" s="10"/>
      <c r="AF45" s="10"/>
    </row>
    <row r="46" customFormat="false" ht="48.75" hidden="false" customHeight="true" outlineLevel="0" collapsed="false">
      <c r="A46" s="62" t="n">
        <f aca="false">B46*G46</f>
        <v>32</v>
      </c>
      <c r="B46" s="63" t="n">
        <f aca="false">$D$20*C46</f>
        <v>4</v>
      </c>
      <c r="C46" s="63" t="n">
        <f aca="false">J46</f>
        <v>1</v>
      </c>
      <c r="D46" s="79"/>
      <c r="E46" s="64" t="n">
        <v>17</v>
      </c>
      <c r="F46" s="65" t="s">
        <v>79</v>
      </c>
      <c r="G46" s="66" t="n">
        <v>8</v>
      </c>
      <c r="H46" s="67" t="n">
        <v>0</v>
      </c>
      <c r="I46" s="66" t="n">
        <f aca="false">G46-(H46*G46)</f>
        <v>8</v>
      </c>
      <c r="J46" s="65" t="n">
        <v>1</v>
      </c>
      <c r="K46" s="66" t="n">
        <f aca="false">J46*G46</f>
        <v>8</v>
      </c>
      <c r="L46" s="68" t="s">
        <v>80</v>
      </c>
      <c r="M46" s="69" t="s">
        <v>78</v>
      </c>
      <c r="N46" s="70"/>
      <c r="O46" s="76"/>
      <c r="P46" s="77"/>
      <c r="Q46" s="10"/>
      <c r="R46" s="10"/>
      <c r="S46" s="10"/>
      <c r="T46" s="10"/>
      <c r="U46" s="10"/>
      <c r="V46" s="10"/>
      <c r="W46" s="10"/>
      <c r="X46" s="10"/>
      <c r="Y46" s="10"/>
      <c r="Z46" s="10"/>
      <c r="AA46" s="10"/>
      <c r="AB46" s="10"/>
      <c r="AC46" s="10"/>
      <c r="AD46" s="10"/>
      <c r="AE46" s="10"/>
      <c r="AF46" s="10"/>
    </row>
    <row r="47" customFormat="false" ht="15.65" hidden="false" customHeight="false" outlineLevel="0" collapsed="false">
      <c r="A47" s="62" t="n">
        <f aca="false">D47*G47</f>
        <v>0</v>
      </c>
      <c r="B47" s="63" t="n">
        <f aca="false">$D$20*C47</f>
        <v>0</v>
      </c>
      <c r="C47" s="63" t="n">
        <f aca="false">J47</f>
        <v>0</v>
      </c>
      <c r="D47" s="63"/>
      <c r="E47" s="64" t="n">
        <v>18</v>
      </c>
      <c r="F47" s="65"/>
      <c r="G47" s="66"/>
      <c r="H47" s="67"/>
      <c r="I47" s="66"/>
      <c r="J47" s="65"/>
      <c r="K47" s="66"/>
      <c r="L47" s="68"/>
      <c r="M47" s="69"/>
      <c r="N47" s="70"/>
      <c r="O47" s="76"/>
      <c r="P47" s="77"/>
      <c r="Q47" s="10"/>
      <c r="R47" s="10"/>
      <c r="S47" s="10"/>
      <c r="T47" s="10"/>
      <c r="U47" s="10"/>
      <c r="V47" s="10"/>
      <c r="W47" s="10"/>
      <c r="X47" s="10"/>
      <c r="Y47" s="10"/>
      <c r="Z47" s="10"/>
      <c r="AA47" s="10"/>
      <c r="AB47" s="10"/>
      <c r="AC47" s="10"/>
      <c r="AD47" s="10"/>
      <c r="AE47" s="10"/>
      <c r="AF47" s="10"/>
    </row>
    <row r="48" customFormat="false" ht="15.65" hidden="false" customHeight="false" outlineLevel="0" collapsed="false">
      <c r="A48" s="62" t="n">
        <f aca="false">D48*G48</f>
        <v>0</v>
      </c>
      <c r="B48" s="63" t="n">
        <f aca="false">$D$20*C48</f>
        <v>0</v>
      </c>
      <c r="C48" s="63" t="n">
        <f aca="false">J48</f>
        <v>0</v>
      </c>
      <c r="D48" s="63"/>
      <c r="E48" s="64" t="n">
        <v>19</v>
      </c>
      <c r="F48" s="65"/>
      <c r="G48" s="66"/>
      <c r="H48" s="67"/>
      <c r="I48" s="66"/>
      <c r="J48" s="65"/>
      <c r="K48" s="66"/>
      <c r="L48" s="68"/>
      <c r="M48" s="69"/>
      <c r="N48" s="70"/>
      <c r="O48" s="76"/>
      <c r="P48" s="77"/>
      <c r="Q48" s="10"/>
      <c r="R48" s="10"/>
      <c r="S48" s="10"/>
      <c r="T48" s="10"/>
      <c r="U48" s="10"/>
      <c r="V48" s="10"/>
      <c r="W48" s="10"/>
      <c r="X48" s="10"/>
      <c r="Y48" s="10"/>
      <c r="Z48" s="10"/>
      <c r="AA48" s="10"/>
      <c r="AB48" s="10"/>
      <c r="AC48" s="10"/>
      <c r="AD48" s="10"/>
      <c r="AE48" s="10"/>
      <c r="AF48" s="10"/>
    </row>
    <row r="49" customFormat="false" ht="15.65" hidden="false" customHeight="false" outlineLevel="0" collapsed="false">
      <c r="A49" s="62" t="n">
        <f aca="false">D49*G49</f>
        <v>0</v>
      </c>
      <c r="B49" s="63" t="n">
        <f aca="false">$D$20*C49</f>
        <v>0</v>
      </c>
      <c r="C49" s="63" t="n">
        <f aca="false">J49</f>
        <v>0</v>
      </c>
      <c r="D49" s="63"/>
      <c r="E49" s="64" t="n">
        <v>20</v>
      </c>
      <c r="F49" s="65"/>
      <c r="G49" s="66"/>
      <c r="H49" s="67"/>
      <c r="I49" s="66"/>
      <c r="J49" s="65"/>
      <c r="K49" s="66"/>
      <c r="L49" s="68"/>
      <c r="M49" s="69"/>
      <c r="N49" s="70"/>
      <c r="O49" s="76"/>
      <c r="P49" s="77"/>
      <c r="Q49" s="10"/>
      <c r="R49" s="10"/>
      <c r="S49" s="10"/>
      <c r="T49" s="10"/>
      <c r="U49" s="10"/>
      <c r="V49" s="10"/>
      <c r="W49" s="10"/>
      <c r="X49" s="10"/>
      <c r="Y49" s="10"/>
      <c r="Z49" s="10"/>
      <c r="AA49" s="10"/>
      <c r="AB49" s="10"/>
      <c r="AC49" s="10"/>
      <c r="AD49" s="10"/>
      <c r="AE49" s="10"/>
      <c r="AF49" s="10"/>
    </row>
    <row r="50" customFormat="false" ht="15.65" hidden="false" customHeight="false" outlineLevel="0" collapsed="false">
      <c r="A50" s="62" t="n">
        <f aca="false">D50*G50</f>
        <v>0</v>
      </c>
      <c r="B50" s="63" t="n">
        <f aca="false">$D$20*C50</f>
        <v>0</v>
      </c>
      <c r="C50" s="63" t="n">
        <f aca="false">J50</f>
        <v>0</v>
      </c>
      <c r="D50" s="63"/>
      <c r="E50" s="64" t="n">
        <v>21</v>
      </c>
      <c r="F50" s="65"/>
      <c r="G50" s="66"/>
      <c r="H50" s="67"/>
      <c r="I50" s="66"/>
      <c r="J50" s="65"/>
      <c r="K50" s="66"/>
      <c r="L50" s="68"/>
      <c r="M50" s="69"/>
      <c r="N50" s="70"/>
      <c r="O50" s="76"/>
      <c r="P50" s="77"/>
      <c r="Q50" s="10"/>
      <c r="R50" s="10"/>
      <c r="S50" s="10"/>
      <c r="T50" s="10"/>
      <c r="U50" s="10"/>
      <c r="V50" s="10"/>
      <c r="W50" s="10"/>
      <c r="X50" s="10"/>
      <c r="Y50" s="10"/>
      <c r="Z50" s="10"/>
      <c r="AA50" s="10"/>
      <c r="AB50" s="10"/>
      <c r="AC50" s="10"/>
      <c r="AD50" s="10"/>
      <c r="AE50" s="10"/>
      <c r="AF50" s="10"/>
    </row>
    <row r="51" customFormat="false" ht="15.65" hidden="false" customHeight="false" outlineLevel="0" collapsed="false">
      <c r="A51" s="62" t="n">
        <f aca="false">D51*G51</f>
        <v>0</v>
      </c>
      <c r="B51" s="63" t="n">
        <f aca="false">$D$20*C51</f>
        <v>0</v>
      </c>
      <c r="C51" s="63" t="n">
        <f aca="false">J51</f>
        <v>0</v>
      </c>
      <c r="D51" s="63"/>
      <c r="E51" s="64" t="n">
        <v>22</v>
      </c>
      <c r="F51" s="65"/>
      <c r="G51" s="66"/>
      <c r="H51" s="67"/>
      <c r="I51" s="66"/>
      <c r="J51" s="65"/>
      <c r="K51" s="66"/>
      <c r="L51" s="68"/>
      <c r="M51" s="69"/>
      <c r="N51" s="70"/>
      <c r="O51" s="76"/>
      <c r="P51" s="77"/>
      <c r="Q51" s="10"/>
      <c r="R51" s="10"/>
      <c r="S51" s="10"/>
      <c r="T51" s="10"/>
      <c r="U51" s="10"/>
      <c r="V51" s="10"/>
      <c r="W51" s="10"/>
      <c r="X51" s="10"/>
      <c r="Y51" s="10"/>
      <c r="Z51" s="10"/>
      <c r="AA51" s="10"/>
      <c r="AB51" s="10"/>
      <c r="AC51" s="10"/>
      <c r="AD51" s="10"/>
      <c r="AE51" s="10"/>
      <c r="AF51" s="10"/>
    </row>
    <row r="52" customFormat="false" ht="15.65" hidden="false" customHeight="false" outlineLevel="0" collapsed="false">
      <c r="A52" s="62" t="n">
        <f aca="false">D52*G52</f>
        <v>0</v>
      </c>
      <c r="B52" s="63" t="n">
        <f aca="false">$D$20*C52</f>
        <v>0</v>
      </c>
      <c r="C52" s="63" t="n">
        <f aca="false">J52</f>
        <v>0</v>
      </c>
      <c r="D52" s="63"/>
      <c r="E52" s="64" t="n">
        <v>23</v>
      </c>
      <c r="F52" s="65"/>
      <c r="G52" s="66"/>
      <c r="H52" s="67"/>
      <c r="I52" s="66"/>
      <c r="J52" s="65"/>
      <c r="K52" s="66"/>
      <c r="L52" s="68"/>
      <c r="M52" s="69"/>
      <c r="N52" s="70"/>
      <c r="O52" s="76"/>
      <c r="P52" s="77"/>
      <c r="Q52" s="10"/>
      <c r="R52" s="10"/>
      <c r="S52" s="10"/>
      <c r="T52" s="10"/>
      <c r="U52" s="10"/>
      <c r="V52" s="10"/>
      <c r="W52" s="10"/>
      <c r="X52" s="10"/>
      <c r="Y52" s="10"/>
      <c r="Z52" s="10"/>
      <c r="AA52" s="10"/>
      <c r="AB52" s="10"/>
      <c r="AC52" s="10"/>
      <c r="AD52" s="10"/>
      <c r="AE52" s="10"/>
      <c r="AF52" s="10"/>
    </row>
    <row r="53" customFormat="false" ht="15.65" hidden="false" customHeight="false" outlineLevel="0" collapsed="false">
      <c r="A53" s="62" t="n">
        <f aca="false">D53*G53</f>
        <v>0</v>
      </c>
      <c r="B53" s="63" t="n">
        <f aca="false">$D$20*C53</f>
        <v>0</v>
      </c>
      <c r="C53" s="63" t="n">
        <f aca="false">J53</f>
        <v>0</v>
      </c>
      <c r="D53" s="63"/>
      <c r="E53" s="64" t="n">
        <v>24</v>
      </c>
      <c r="F53" s="65"/>
      <c r="G53" s="66"/>
      <c r="H53" s="67"/>
      <c r="I53" s="66"/>
      <c r="J53" s="65"/>
      <c r="K53" s="66"/>
      <c r="L53" s="68"/>
      <c r="M53" s="69"/>
      <c r="N53" s="70"/>
      <c r="O53" s="76"/>
      <c r="P53" s="77"/>
      <c r="Q53" s="10"/>
      <c r="R53" s="10"/>
      <c r="S53" s="10"/>
      <c r="T53" s="10"/>
      <c r="U53" s="10"/>
      <c r="V53" s="10"/>
      <c r="W53" s="10"/>
      <c r="X53" s="10"/>
      <c r="Y53" s="10"/>
      <c r="Z53" s="10"/>
      <c r="AA53" s="10"/>
      <c r="AB53" s="10"/>
      <c r="AC53" s="10"/>
      <c r="AD53" s="10"/>
      <c r="AE53" s="10"/>
      <c r="AF53" s="10"/>
    </row>
    <row r="54" customFormat="false" ht="15.65" hidden="false" customHeight="false" outlineLevel="0" collapsed="false">
      <c r="A54" s="62" t="n">
        <f aca="false">D54*G54</f>
        <v>0</v>
      </c>
      <c r="B54" s="63" t="n">
        <f aca="false">$D$20*C54</f>
        <v>0</v>
      </c>
      <c r="C54" s="63" t="n">
        <f aca="false">J54</f>
        <v>0</v>
      </c>
      <c r="D54" s="63"/>
      <c r="E54" s="64" t="n">
        <v>25</v>
      </c>
      <c r="F54" s="65"/>
      <c r="G54" s="66"/>
      <c r="H54" s="67"/>
      <c r="I54" s="66"/>
      <c r="J54" s="65"/>
      <c r="K54" s="66"/>
      <c r="L54" s="68"/>
      <c r="M54" s="69"/>
      <c r="N54" s="70"/>
      <c r="O54" s="76"/>
      <c r="P54" s="77"/>
      <c r="Q54" s="10"/>
      <c r="R54" s="10"/>
      <c r="S54" s="10"/>
      <c r="T54" s="10"/>
      <c r="U54" s="10"/>
      <c r="V54" s="10"/>
      <c r="W54" s="10"/>
      <c r="X54" s="10"/>
      <c r="Y54" s="10"/>
      <c r="Z54" s="10"/>
      <c r="AA54" s="10"/>
      <c r="AB54" s="10"/>
      <c r="AC54" s="10"/>
      <c r="AD54" s="10"/>
      <c r="AE54" s="10"/>
      <c r="AF54" s="10"/>
    </row>
    <row r="55" customFormat="false" ht="15.65" hidden="false" customHeight="false" outlineLevel="0" collapsed="false">
      <c r="A55" s="62" t="n">
        <f aca="false">D55*G55</f>
        <v>0</v>
      </c>
      <c r="B55" s="63" t="n">
        <f aca="false">$D$20*C55</f>
        <v>0</v>
      </c>
      <c r="C55" s="63" t="n">
        <f aca="false">J55</f>
        <v>0</v>
      </c>
      <c r="D55" s="63"/>
      <c r="E55" s="64" t="n">
        <v>26</v>
      </c>
      <c r="F55" s="65"/>
      <c r="G55" s="66"/>
      <c r="H55" s="67"/>
      <c r="I55" s="66"/>
      <c r="J55" s="65"/>
      <c r="K55" s="66"/>
      <c r="L55" s="68"/>
      <c r="M55" s="69"/>
      <c r="N55" s="70"/>
      <c r="O55" s="76"/>
      <c r="P55" s="77"/>
      <c r="Q55" s="10"/>
      <c r="R55" s="10"/>
      <c r="S55" s="10"/>
      <c r="T55" s="10"/>
      <c r="U55" s="10"/>
      <c r="V55" s="10"/>
      <c r="W55" s="10"/>
      <c r="X55" s="10"/>
      <c r="Y55" s="10"/>
      <c r="Z55" s="10"/>
      <c r="AA55" s="10"/>
      <c r="AB55" s="10"/>
      <c r="AC55" s="10"/>
      <c r="AD55" s="10"/>
      <c r="AE55" s="10"/>
      <c r="AF55" s="10"/>
    </row>
    <row r="56" customFormat="false" ht="15.65" hidden="false" customHeight="false" outlineLevel="0" collapsed="false">
      <c r="A56" s="62" t="n">
        <f aca="false">D56*G56</f>
        <v>0</v>
      </c>
      <c r="B56" s="63" t="n">
        <f aca="false">$D$20*C56</f>
        <v>0</v>
      </c>
      <c r="C56" s="63" t="n">
        <f aca="false">J56</f>
        <v>0</v>
      </c>
      <c r="D56" s="63"/>
      <c r="E56" s="64" t="n">
        <v>27</v>
      </c>
      <c r="F56" s="65"/>
      <c r="G56" s="66"/>
      <c r="H56" s="67"/>
      <c r="I56" s="66"/>
      <c r="J56" s="65"/>
      <c r="K56" s="66"/>
      <c r="L56" s="68"/>
      <c r="M56" s="69"/>
      <c r="N56" s="70"/>
      <c r="O56" s="76"/>
      <c r="P56" s="77"/>
      <c r="Q56" s="10"/>
      <c r="R56" s="10"/>
      <c r="S56" s="10"/>
      <c r="T56" s="10"/>
      <c r="U56" s="10"/>
      <c r="V56" s="10"/>
      <c r="W56" s="10"/>
      <c r="X56" s="10"/>
      <c r="Y56" s="10"/>
      <c r="Z56" s="10"/>
      <c r="AA56" s="10"/>
      <c r="AB56" s="10"/>
      <c r="AC56" s="10"/>
      <c r="AD56" s="10"/>
      <c r="AE56" s="10"/>
      <c r="AF56" s="10"/>
    </row>
    <row r="57" customFormat="false" ht="13.8" hidden="false" customHeight="false" outlineLevel="0" collapsed="false">
      <c r="A57" s="24"/>
      <c r="B57" s="24"/>
      <c r="C57" s="24"/>
      <c r="D57" s="3"/>
      <c r="E57" s="32"/>
      <c r="F57" s="7"/>
      <c r="G57" s="80"/>
      <c r="H57" s="81"/>
      <c r="I57" s="7"/>
      <c r="J57" s="7"/>
      <c r="K57" s="82"/>
      <c r="L57" s="7"/>
      <c r="M57" s="7"/>
      <c r="N57" s="7"/>
      <c r="O57" s="76"/>
      <c r="P57" s="77"/>
      <c r="Q57" s="10"/>
      <c r="R57" s="10"/>
      <c r="S57" s="10"/>
      <c r="T57" s="10"/>
      <c r="U57" s="10"/>
      <c r="V57" s="10"/>
      <c r="W57" s="10"/>
      <c r="X57" s="10"/>
      <c r="Y57" s="10"/>
      <c r="Z57" s="10"/>
      <c r="AA57" s="10"/>
      <c r="AB57" s="10"/>
      <c r="AC57" s="10"/>
      <c r="AD57" s="10"/>
      <c r="AE57" s="10"/>
      <c r="AF57" s="10"/>
    </row>
    <row r="58" customFormat="false" ht="13.8" hidden="false" customHeight="false" outlineLevel="0" collapsed="false">
      <c r="A58" s="24"/>
      <c r="B58" s="24"/>
      <c r="C58" s="24"/>
      <c r="D58" s="3"/>
      <c r="E58" s="32"/>
      <c r="F58" s="7"/>
      <c r="G58" s="80"/>
      <c r="H58" s="81"/>
      <c r="I58" s="7"/>
      <c r="J58" s="7"/>
      <c r="K58" s="82"/>
      <c r="L58" s="7"/>
      <c r="M58" s="7"/>
      <c r="N58" s="7"/>
      <c r="O58" s="76"/>
      <c r="P58" s="77"/>
      <c r="Q58" s="10"/>
      <c r="R58" s="10"/>
      <c r="S58" s="10"/>
      <c r="T58" s="10"/>
      <c r="U58" s="10"/>
      <c r="V58" s="10"/>
      <c r="W58" s="10"/>
      <c r="X58" s="10"/>
      <c r="Y58" s="10"/>
      <c r="Z58" s="10"/>
      <c r="AA58" s="10"/>
      <c r="AB58" s="10"/>
      <c r="AC58" s="10"/>
      <c r="AD58" s="10"/>
      <c r="AE58" s="10"/>
      <c r="AF58" s="10"/>
    </row>
    <row r="59" customFormat="false" ht="13.8" hidden="false" customHeight="false" outlineLevel="0" collapsed="false">
      <c r="A59" s="24"/>
      <c r="B59" s="24"/>
      <c r="C59" s="24"/>
      <c r="D59" s="3"/>
      <c r="E59" s="32"/>
      <c r="F59" s="7"/>
      <c r="G59" s="80"/>
      <c r="H59" s="81"/>
      <c r="I59" s="7"/>
      <c r="J59" s="7"/>
      <c r="K59" s="82"/>
      <c r="L59" s="7"/>
      <c r="M59" s="7"/>
      <c r="N59" s="7"/>
      <c r="O59" s="76"/>
      <c r="P59" s="77"/>
      <c r="Q59" s="10"/>
      <c r="R59" s="10"/>
      <c r="S59" s="10"/>
      <c r="T59" s="10"/>
      <c r="U59" s="10"/>
      <c r="V59" s="10"/>
      <c r="W59" s="10"/>
      <c r="X59" s="10"/>
      <c r="Y59" s="10"/>
      <c r="Z59" s="10"/>
      <c r="AA59" s="10"/>
      <c r="AB59" s="10"/>
      <c r="AC59" s="10"/>
      <c r="AD59" s="10"/>
      <c r="AE59" s="10"/>
      <c r="AF59" s="10"/>
    </row>
    <row r="60" customFormat="false" ht="13.8" hidden="false" customHeight="false" outlineLevel="0" collapsed="false">
      <c r="A60" s="24"/>
      <c r="B60" s="24"/>
      <c r="C60" s="24"/>
      <c r="D60" s="3"/>
      <c r="E60" s="32"/>
      <c r="F60" s="7"/>
      <c r="G60" s="80"/>
      <c r="H60" s="81"/>
      <c r="I60" s="7"/>
      <c r="J60" s="7"/>
      <c r="K60" s="82"/>
      <c r="L60" s="7"/>
      <c r="M60" s="7"/>
      <c r="N60" s="7"/>
      <c r="O60" s="76"/>
      <c r="P60" s="77"/>
      <c r="Q60" s="10"/>
      <c r="R60" s="10"/>
      <c r="S60" s="10"/>
      <c r="T60" s="10"/>
      <c r="U60" s="10"/>
      <c r="V60" s="10"/>
      <c r="W60" s="10"/>
      <c r="X60" s="10"/>
      <c r="Y60" s="10"/>
      <c r="Z60" s="10"/>
      <c r="AA60" s="10"/>
      <c r="AB60" s="10"/>
      <c r="AC60" s="10"/>
      <c r="AD60" s="10"/>
      <c r="AE60" s="10"/>
      <c r="AF60" s="10"/>
    </row>
    <row r="61" customFormat="false" ht="13.8" hidden="false" customHeight="false" outlineLevel="0" collapsed="false">
      <c r="A61" s="24"/>
      <c r="B61" s="24"/>
      <c r="C61" s="24"/>
      <c r="D61" s="3"/>
      <c r="E61" s="32"/>
      <c r="F61" s="7"/>
      <c r="G61" s="80"/>
      <c r="H61" s="81"/>
      <c r="I61" s="7"/>
      <c r="J61" s="7"/>
      <c r="K61" s="82"/>
      <c r="L61" s="7"/>
      <c r="M61" s="7"/>
      <c r="N61" s="7"/>
      <c r="O61" s="76"/>
      <c r="P61" s="77"/>
      <c r="Q61" s="10"/>
      <c r="R61" s="10"/>
      <c r="S61" s="10"/>
      <c r="T61" s="10"/>
      <c r="U61" s="10"/>
      <c r="V61" s="10"/>
      <c r="W61" s="10"/>
      <c r="X61" s="10"/>
      <c r="Y61" s="10"/>
      <c r="Z61" s="10"/>
      <c r="AA61" s="10"/>
      <c r="AB61" s="10"/>
      <c r="AC61" s="10"/>
      <c r="AD61" s="10"/>
      <c r="AE61" s="10"/>
      <c r="AF61" s="10"/>
    </row>
    <row r="62" customFormat="false" ht="13.8" hidden="false" customHeight="false" outlineLevel="0" collapsed="false">
      <c r="A62" s="24"/>
      <c r="B62" s="24"/>
      <c r="C62" s="24"/>
      <c r="D62" s="3"/>
      <c r="E62" s="32"/>
      <c r="F62" s="7"/>
      <c r="G62" s="80"/>
      <c r="H62" s="81"/>
      <c r="I62" s="7"/>
      <c r="J62" s="7"/>
      <c r="K62" s="82"/>
      <c r="L62" s="7"/>
      <c r="M62" s="7"/>
      <c r="N62" s="7"/>
      <c r="O62" s="76"/>
      <c r="P62" s="77"/>
      <c r="Q62" s="10"/>
      <c r="R62" s="10"/>
      <c r="S62" s="10"/>
      <c r="T62" s="10"/>
      <c r="U62" s="10"/>
      <c r="V62" s="10"/>
      <c r="W62" s="10"/>
      <c r="X62" s="10"/>
      <c r="Y62" s="10"/>
      <c r="Z62" s="10"/>
      <c r="AA62" s="10"/>
      <c r="AB62" s="10"/>
      <c r="AC62" s="10"/>
      <c r="AD62" s="10"/>
      <c r="AE62" s="10"/>
      <c r="AF62" s="10"/>
    </row>
    <row r="63" customFormat="false" ht="13.8" hidden="false" customHeight="false" outlineLevel="0" collapsed="false">
      <c r="A63" s="24"/>
      <c r="B63" s="24"/>
      <c r="C63" s="24"/>
      <c r="D63" s="3"/>
      <c r="E63" s="32"/>
      <c r="F63" s="7"/>
      <c r="G63" s="80"/>
      <c r="H63" s="81"/>
      <c r="I63" s="7"/>
      <c r="J63" s="7"/>
      <c r="K63" s="82"/>
      <c r="L63" s="7"/>
      <c r="M63" s="7"/>
      <c r="N63" s="7"/>
      <c r="O63" s="76"/>
      <c r="P63" s="77"/>
      <c r="Q63" s="10"/>
      <c r="R63" s="10"/>
      <c r="S63" s="10"/>
      <c r="T63" s="10"/>
      <c r="U63" s="10"/>
      <c r="V63" s="10"/>
      <c r="W63" s="10"/>
      <c r="X63" s="10"/>
      <c r="Y63" s="10"/>
      <c r="Z63" s="10"/>
      <c r="AA63" s="10"/>
      <c r="AB63" s="10"/>
      <c r="AC63" s="10"/>
      <c r="AD63" s="10"/>
      <c r="AE63" s="10"/>
      <c r="AF63" s="10"/>
    </row>
    <row r="64" customFormat="false" ht="13.8" hidden="false" customHeight="false" outlineLevel="0" collapsed="false">
      <c r="A64" s="24"/>
      <c r="B64" s="24"/>
      <c r="C64" s="24"/>
      <c r="D64" s="3"/>
      <c r="E64" s="32"/>
      <c r="F64" s="7"/>
      <c r="G64" s="80"/>
      <c r="H64" s="81"/>
      <c r="I64" s="7"/>
      <c r="J64" s="7"/>
      <c r="K64" s="82"/>
      <c r="L64" s="7"/>
      <c r="M64" s="7"/>
      <c r="N64" s="7"/>
      <c r="O64" s="76"/>
      <c r="P64" s="77"/>
      <c r="Q64" s="10"/>
      <c r="R64" s="10"/>
      <c r="S64" s="10"/>
      <c r="T64" s="10"/>
      <c r="U64" s="10"/>
      <c r="V64" s="10"/>
      <c r="W64" s="10"/>
      <c r="X64" s="10"/>
      <c r="Y64" s="10"/>
      <c r="Z64" s="10"/>
      <c r="AA64" s="10"/>
      <c r="AB64" s="10"/>
      <c r="AC64" s="10"/>
      <c r="AD64" s="10"/>
      <c r="AE64" s="10"/>
      <c r="AF64" s="10"/>
    </row>
    <row r="65" customFormat="false" ht="13.8" hidden="false" customHeight="false" outlineLevel="0" collapsed="false">
      <c r="A65" s="24"/>
      <c r="B65" s="24"/>
      <c r="C65" s="24"/>
      <c r="D65" s="3"/>
      <c r="E65" s="32"/>
      <c r="F65" s="7"/>
      <c r="G65" s="39"/>
      <c r="H65" s="39"/>
      <c r="I65" s="39"/>
      <c r="J65" s="39"/>
      <c r="K65" s="39"/>
      <c r="L65" s="39"/>
      <c r="M65" s="7"/>
      <c r="N65" s="7"/>
      <c r="O65" s="76"/>
      <c r="P65" s="77"/>
      <c r="Q65" s="10"/>
      <c r="R65" s="10"/>
      <c r="S65" s="10"/>
      <c r="T65" s="10"/>
      <c r="U65" s="10"/>
      <c r="V65" s="10"/>
      <c r="W65" s="10"/>
      <c r="X65" s="10"/>
      <c r="Y65" s="10"/>
      <c r="Z65" s="10"/>
      <c r="AA65" s="10"/>
      <c r="AB65" s="10"/>
      <c r="AC65" s="10"/>
      <c r="AD65" s="10"/>
      <c r="AE65" s="10"/>
      <c r="AF65" s="10"/>
    </row>
    <row r="66" customFormat="false" ht="13.8" hidden="false" customHeight="false" outlineLevel="0" collapsed="false">
      <c r="A66" s="24"/>
      <c r="B66" s="24"/>
      <c r="C66" s="24"/>
      <c r="D66" s="3"/>
      <c r="E66" s="32"/>
      <c r="F66" s="7"/>
      <c r="G66" s="39"/>
      <c r="H66" s="39"/>
      <c r="I66" s="39"/>
      <c r="J66" s="39"/>
      <c r="K66" s="39"/>
      <c r="L66" s="39"/>
      <c r="M66" s="7"/>
      <c r="N66" s="7"/>
      <c r="O66" s="76"/>
      <c r="P66" s="77"/>
      <c r="Q66" s="10"/>
      <c r="R66" s="10"/>
      <c r="S66" s="10"/>
      <c r="T66" s="10"/>
      <c r="U66" s="10"/>
      <c r="V66" s="10"/>
      <c r="W66" s="10"/>
      <c r="X66" s="10"/>
      <c r="Y66" s="10"/>
      <c r="Z66" s="10"/>
      <c r="AA66" s="10"/>
      <c r="AB66" s="10"/>
      <c r="AC66" s="10"/>
      <c r="AD66" s="10"/>
      <c r="AE66" s="10"/>
      <c r="AF66" s="10"/>
    </row>
    <row r="67" customFormat="false" ht="13.8" hidden="false" customHeight="false" outlineLevel="0" collapsed="false">
      <c r="A67" s="24"/>
      <c r="B67" s="24"/>
      <c r="C67" s="24"/>
      <c r="D67" s="3"/>
      <c r="E67" s="32"/>
      <c r="F67" s="7"/>
      <c r="G67" s="39"/>
      <c r="H67" s="39"/>
      <c r="I67" s="39"/>
      <c r="J67" s="39"/>
      <c r="K67" s="39"/>
      <c r="L67" s="39"/>
      <c r="M67" s="7"/>
      <c r="N67" s="7"/>
      <c r="O67" s="76"/>
      <c r="P67" s="77"/>
      <c r="Q67" s="10"/>
      <c r="R67" s="10"/>
      <c r="S67" s="10"/>
      <c r="T67" s="10"/>
      <c r="U67" s="10"/>
      <c r="V67" s="10"/>
      <c r="W67" s="10"/>
      <c r="X67" s="10"/>
      <c r="Y67" s="10"/>
      <c r="Z67" s="10"/>
      <c r="AA67" s="10"/>
      <c r="AB67" s="10"/>
      <c r="AC67" s="10"/>
      <c r="AD67" s="10"/>
      <c r="AE67" s="10"/>
      <c r="AF67" s="10"/>
    </row>
    <row r="68" customFormat="false" ht="13.8" hidden="false" customHeight="false" outlineLevel="0" collapsed="false">
      <c r="A68" s="24"/>
      <c r="B68" s="24"/>
      <c r="C68" s="24"/>
      <c r="D68" s="3"/>
      <c r="E68" s="32"/>
      <c r="F68" s="7"/>
      <c r="G68" s="80"/>
      <c r="H68" s="81"/>
      <c r="I68" s="7"/>
      <c r="J68" s="7"/>
      <c r="K68" s="82"/>
      <c r="L68" s="7"/>
      <c r="M68" s="7"/>
      <c r="N68" s="7"/>
      <c r="O68" s="76"/>
      <c r="P68" s="77"/>
      <c r="Q68" s="10"/>
      <c r="R68" s="10"/>
      <c r="S68" s="10"/>
      <c r="T68" s="10"/>
      <c r="U68" s="10"/>
      <c r="V68" s="10"/>
      <c r="W68" s="10"/>
      <c r="X68" s="10"/>
      <c r="Y68" s="10"/>
      <c r="Z68" s="10"/>
      <c r="AA68" s="10"/>
      <c r="AB68" s="10"/>
      <c r="AC68" s="10"/>
      <c r="AD68" s="10"/>
      <c r="AE68" s="10"/>
      <c r="AF68" s="10"/>
    </row>
    <row r="69" customFormat="false" ht="13.8" hidden="false" customHeight="false" outlineLevel="0" collapsed="false">
      <c r="A69" s="24"/>
      <c r="B69" s="24"/>
      <c r="C69" s="24"/>
      <c r="D69" s="3"/>
      <c r="E69" s="32"/>
      <c r="F69" s="7"/>
      <c r="G69" s="80"/>
      <c r="H69" s="81"/>
      <c r="I69" s="7"/>
      <c r="J69" s="7"/>
      <c r="K69" s="82"/>
      <c r="L69" s="7"/>
      <c r="M69" s="7"/>
      <c r="N69" s="7"/>
      <c r="O69" s="76"/>
      <c r="P69" s="77"/>
      <c r="Q69" s="10"/>
      <c r="R69" s="10"/>
      <c r="S69" s="10"/>
      <c r="T69" s="10"/>
      <c r="U69" s="10"/>
      <c r="V69" s="10"/>
      <c r="W69" s="10"/>
      <c r="X69" s="10"/>
      <c r="Y69" s="10"/>
      <c r="Z69" s="10"/>
      <c r="AA69" s="10"/>
      <c r="AB69" s="10"/>
      <c r="AC69" s="10"/>
      <c r="AD69" s="10"/>
      <c r="AE69" s="10"/>
      <c r="AF69" s="10"/>
    </row>
    <row r="70" customFormat="false" ht="13.8" hidden="false" customHeight="false" outlineLevel="0" collapsed="false">
      <c r="A70" s="24"/>
      <c r="B70" s="24"/>
      <c r="C70" s="24"/>
      <c r="D70" s="3"/>
      <c r="E70" s="32"/>
      <c r="F70" s="7"/>
      <c r="G70" s="80"/>
      <c r="H70" s="81"/>
      <c r="I70" s="7"/>
      <c r="J70" s="7"/>
      <c r="K70" s="82"/>
      <c r="L70" s="7"/>
      <c r="M70" s="7"/>
      <c r="N70" s="7"/>
      <c r="O70" s="76"/>
      <c r="P70" s="77"/>
      <c r="Q70" s="10"/>
      <c r="R70" s="10"/>
      <c r="S70" s="10"/>
      <c r="T70" s="10"/>
      <c r="U70" s="10"/>
      <c r="V70" s="10"/>
      <c r="W70" s="10"/>
      <c r="X70" s="10"/>
      <c r="Y70" s="10"/>
      <c r="Z70" s="10"/>
      <c r="AA70" s="10"/>
      <c r="AB70" s="10"/>
      <c r="AC70" s="10"/>
      <c r="AD70" s="10"/>
      <c r="AE70" s="10"/>
      <c r="AF70" s="10"/>
    </row>
    <row r="71" s="1" customFormat="true" ht="13.8" hidden="false" customHeight="false" outlineLevel="0" collapsed="false">
      <c r="A71" s="24"/>
      <c r="B71" s="24"/>
      <c r="C71" s="24"/>
      <c r="D71" s="3"/>
      <c r="E71" s="32"/>
      <c r="F71" s="7"/>
      <c r="G71" s="80"/>
      <c r="H71" s="81"/>
      <c r="I71" s="7"/>
      <c r="J71" s="7"/>
      <c r="K71" s="82"/>
      <c r="L71" s="7"/>
      <c r="M71" s="7"/>
      <c r="N71" s="7"/>
      <c r="O71" s="76"/>
      <c r="P71" s="77"/>
      <c r="Q71" s="10"/>
      <c r="R71" s="10"/>
      <c r="S71" s="10"/>
      <c r="T71" s="10"/>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row>
    <row r="72" s="1" customFormat="true" ht="13.8" hidden="false" customHeight="false" outlineLevel="0" collapsed="false">
      <c r="A72" s="24"/>
      <c r="B72" s="24"/>
      <c r="C72" s="24"/>
      <c r="D72" s="3"/>
      <c r="E72" s="32"/>
      <c r="F72" s="7"/>
      <c r="G72" s="80"/>
      <c r="H72" s="81"/>
      <c r="I72" s="7"/>
      <c r="J72" s="7"/>
      <c r="K72" s="82"/>
      <c r="L72" s="7"/>
      <c r="M72" s="7"/>
      <c r="N72" s="7"/>
      <c r="O72" s="76"/>
      <c r="P72" s="77"/>
      <c r="Q72" s="10"/>
      <c r="R72" s="10"/>
      <c r="S72" s="10"/>
      <c r="T72" s="10"/>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row>
    <row r="73" s="1" customFormat="true" ht="13.8" hidden="false" customHeight="false" outlineLevel="0" collapsed="false">
      <c r="A73" s="24"/>
      <c r="B73" s="24"/>
      <c r="C73" s="24"/>
      <c r="D73" s="3"/>
      <c r="E73" s="32"/>
      <c r="F73" s="7"/>
      <c r="G73" s="80"/>
      <c r="H73" s="81"/>
      <c r="I73" s="7"/>
      <c r="J73" s="7"/>
      <c r="K73" s="82"/>
      <c r="L73" s="7"/>
      <c r="M73" s="7"/>
      <c r="N73" s="7"/>
      <c r="O73" s="76"/>
      <c r="P73" s="77"/>
      <c r="Q73" s="10"/>
      <c r="R73" s="10"/>
      <c r="S73" s="10"/>
      <c r="T73" s="10"/>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row>
    <row r="74" s="1" customFormat="true" ht="13.8" hidden="false" customHeight="false" outlineLevel="0" collapsed="false">
      <c r="A74" s="24"/>
      <c r="B74" s="24"/>
      <c r="C74" s="24"/>
      <c r="D74" s="3"/>
      <c r="E74" s="32"/>
      <c r="F74" s="7"/>
      <c r="G74" s="80"/>
      <c r="H74" s="81"/>
      <c r="I74" s="7"/>
      <c r="J74" s="7"/>
      <c r="K74" s="82"/>
      <c r="L74" s="7"/>
      <c r="M74" s="7"/>
      <c r="N74" s="7"/>
      <c r="O74" s="76"/>
      <c r="P74" s="77"/>
      <c r="Q74" s="10"/>
      <c r="R74" s="10"/>
      <c r="S74" s="10"/>
      <c r="T74" s="10"/>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row>
    <row r="75" s="1" customFormat="true" ht="13.8" hidden="false" customHeight="false" outlineLevel="0" collapsed="false">
      <c r="A75" s="24"/>
      <c r="B75" s="24"/>
      <c r="C75" s="24"/>
      <c r="D75" s="3"/>
      <c r="E75" s="32"/>
      <c r="F75" s="7"/>
      <c r="G75" s="80"/>
      <c r="H75" s="81"/>
      <c r="I75" s="7"/>
      <c r="J75" s="7"/>
      <c r="K75" s="82"/>
      <c r="L75" s="7"/>
      <c r="M75" s="7"/>
      <c r="N75" s="7"/>
      <c r="O75" s="76"/>
      <c r="P75" s="77"/>
      <c r="Q75" s="10"/>
      <c r="R75" s="10"/>
      <c r="S75" s="10"/>
      <c r="T75" s="10"/>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row>
    <row r="76" s="1" customFormat="true" ht="13.8" hidden="false" customHeight="false" outlineLevel="0" collapsed="false">
      <c r="A76" s="24"/>
      <c r="B76" s="24"/>
      <c r="C76" s="24"/>
      <c r="D76" s="3"/>
      <c r="E76" s="32"/>
      <c r="F76" s="7"/>
      <c r="G76" s="80"/>
      <c r="H76" s="81"/>
      <c r="I76" s="7"/>
      <c r="J76" s="7"/>
      <c r="K76" s="82"/>
      <c r="L76" s="7"/>
      <c r="M76" s="7"/>
      <c r="N76" s="7"/>
      <c r="O76" s="76"/>
      <c r="P76" s="77"/>
      <c r="Q76" s="10"/>
      <c r="R76" s="10"/>
      <c r="S76" s="10"/>
      <c r="T76" s="10"/>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row>
    <row r="77" s="1" customFormat="true" ht="13.8" hidden="false" customHeight="false" outlineLevel="0" collapsed="false">
      <c r="A77" s="24"/>
      <c r="B77" s="24"/>
      <c r="C77" s="24"/>
      <c r="D77" s="3"/>
      <c r="E77" s="32"/>
      <c r="F77" s="7"/>
      <c r="G77" s="80"/>
      <c r="H77" s="81"/>
      <c r="I77" s="7"/>
      <c r="J77" s="7"/>
      <c r="K77" s="82"/>
      <c r="L77" s="7"/>
      <c r="M77" s="7"/>
      <c r="N77" s="7"/>
      <c r="O77" s="76"/>
      <c r="P77" s="77"/>
      <c r="Q77" s="10"/>
      <c r="R77" s="10"/>
      <c r="S77" s="10"/>
      <c r="T77" s="10"/>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row>
    <row r="78" s="1" customFormat="true" ht="13.8" hidden="false" customHeight="false" outlineLevel="0" collapsed="false">
      <c r="A78" s="24"/>
      <c r="B78" s="24"/>
      <c r="C78" s="24"/>
      <c r="D78" s="3"/>
      <c r="E78" s="32"/>
      <c r="F78" s="7"/>
      <c r="G78" s="80"/>
      <c r="H78" s="81"/>
      <c r="I78" s="7"/>
      <c r="J78" s="7"/>
      <c r="K78" s="82"/>
      <c r="L78" s="7"/>
      <c r="M78" s="7"/>
      <c r="N78" s="7"/>
      <c r="O78" s="76"/>
      <c r="P78" s="77"/>
      <c r="Q78" s="10"/>
      <c r="R78" s="10"/>
      <c r="S78" s="10"/>
      <c r="T78" s="10"/>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row>
    <row r="79" s="1" customFormat="true" ht="13.8" hidden="false" customHeight="false" outlineLevel="0" collapsed="false">
      <c r="A79" s="24"/>
      <c r="B79" s="24"/>
      <c r="C79" s="24"/>
      <c r="D79" s="3"/>
      <c r="E79" s="32"/>
      <c r="F79" s="7"/>
      <c r="G79" s="80"/>
      <c r="H79" s="81"/>
      <c r="I79" s="7"/>
      <c r="J79" s="7"/>
      <c r="K79" s="82"/>
      <c r="L79" s="7"/>
      <c r="M79" s="7"/>
      <c r="N79" s="7"/>
      <c r="O79" s="76"/>
      <c r="P79" s="77"/>
      <c r="Q79" s="10"/>
      <c r="R79" s="10"/>
      <c r="S79" s="10"/>
      <c r="T79" s="10"/>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row>
    <row r="80" s="1" customFormat="true" ht="13.8" hidden="false" customHeight="false" outlineLevel="0" collapsed="false">
      <c r="A80" s="24"/>
      <c r="B80" s="24"/>
      <c r="C80" s="24"/>
      <c r="D80" s="3"/>
      <c r="E80" s="32"/>
      <c r="F80" s="7"/>
      <c r="G80" s="80"/>
      <c r="H80" s="81"/>
      <c r="I80" s="7"/>
      <c r="J80" s="7"/>
      <c r="K80" s="82"/>
      <c r="L80" s="7"/>
      <c r="M80" s="7"/>
      <c r="N80" s="7"/>
      <c r="O80" s="76"/>
      <c r="P80" s="77"/>
      <c r="Q80" s="10"/>
      <c r="R80" s="10"/>
      <c r="S80" s="10"/>
      <c r="T80" s="10"/>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row>
    <row r="81" s="1" customFormat="true" ht="13.8" hidden="false" customHeight="false" outlineLevel="0" collapsed="false">
      <c r="A81" s="24"/>
      <c r="B81" s="24"/>
      <c r="C81" s="24"/>
      <c r="D81" s="3"/>
      <c r="E81" s="32"/>
      <c r="F81" s="7"/>
      <c r="G81" s="80"/>
      <c r="H81" s="81"/>
      <c r="I81" s="7"/>
      <c r="J81" s="7"/>
      <c r="K81" s="82"/>
      <c r="L81" s="7"/>
      <c r="M81" s="7"/>
      <c r="N81" s="7"/>
      <c r="O81" s="76"/>
      <c r="P81" s="77"/>
      <c r="Q81" s="10"/>
      <c r="R81" s="10"/>
      <c r="S81" s="10"/>
      <c r="T81" s="10"/>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row>
    <row r="82" s="1" customFormat="true" ht="13.8" hidden="false" customHeight="false" outlineLevel="0" collapsed="false">
      <c r="A82" s="24"/>
      <c r="B82" s="24"/>
      <c r="C82" s="24"/>
      <c r="D82" s="3"/>
      <c r="E82" s="32"/>
      <c r="F82" s="7"/>
      <c r="G82" s="80"/>
      <c r="H82" s="81"/>
      <c r="I82" s="7"/>
      <c r="J82" s="7"/>
      <c r="K82" s="82"/>
      <c r="L82" s="7"/>
      <c r="M82" s="7"/>
      <c r="N82" s="7"/>
      <c r="O82" s="76"/>
      <c r="P82" s="77"/>
      <c r="Q82" s="10"/>
      <c r="R82" s="10"/>
      <c r="S82" s="10"/>
      <c r="T82" s="10"/>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row>
    <row r="83" s="1" customFormat="true" ht="13.8" hidden="false" customHeight="false" outlineLevel="0" collapsed="false">
      <c r="A83" s="24"/>
      <c r="B83" s="24"/>
      <c r="C83" s="24"/>
      <c r="D83" s="3"/>
      <c r="E83" s="32"/>
      <c r="F83" s="7"/>
      <c r="G83" s="80"/>
      <c r="H83" s="81"/>
      <c r="I83" s="7"/>
      <c r="J83" s="7"/>
      <c r="K83" s="82"/>
      <c r="L83" s="7"/>
      <c r="M83" s="7"/>
      <c r="N83" s="7"/>
      <c r="O83" s="76"/>
      <c r="P83" s="77"/>
      <c r="Q83" s="10"/>
      <c r="R83" s="10"/>
      <c r="S83" s="10"/>
      <c r="T83" s="10"/>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row>
    <row r="84" s="1" customFormat="true" ht="13.8" hidden="false" customHeight="false" outlineLevel="0" collapsed="false">
      <c r="A84" s="24"/>
      <c r="B84" s="24"/>
      <c r="C84" s="24"/>
      <c r="D84" s="3"/>
      <c r="E84" s="32"/>
      <c r="F84" s="7"/>
      <c r="G84" s="80"/>
      <c r="H84" s="81"/>
      <c r="I84" s="7"/>
      <c r="J84" s="7"/>
      <c r="K84" s="82"/>
      <c r="L84" s="7"/>
      <c r="M84" s="7"/>
      <c r="N84" s="7"/>
      <c r="O84" s="76"/>
      <c r="P84" s="77"/>
      <c r="Q84" s="10"/>
      <c r="R84" s="10"/>
      <c r="S84" s="10"/>
      <c r="T84" s="10"/>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row>
    <row r="85" s="1" customFormat="true" ht="13.8" hidden="false" customHeight="false" outlineLevel="0" collapsed="false">
      <c r="A85" s="24"/>
      <c r="B85" s="24"/>
      <c r="C85" s="24"/>
      <c r="D85" s="3"/>
      <c r="E85" s="32"/>
      <c r="F85" s="7"/>
      <c r="G85" s="80"/>
      <c r="H85" s="81"/>
      <c r="I85" s="7"/>
      <c r="J85" s="7"/>
      <c r="K85" s="82"/>
      <c r="L85" s="7"/>
      <c r="M85" s="7"/>
      <c r="N85" s="7"/>
      <c r="O85" s="76"/>
      <c r="P85" s="77"/>
      <c r="Q85" s="10"/>
      <c r="R85" s="10"/>
      <c r="S85" s="10"/>
      <c r="T85" s="10"/>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row>
    <row r="86" s="1" customFormat="true" ht="13.8" hidden="false" customHeight="false" outlineLevel="0" collapsed="false">
      <c r="A86" s="24"/>
      <c r="B86" s="24"/>
      <c r="C86" s="24"/>
      <c r="D86" s="3"/>
      <c r="E86" s="32"/>
      <c r="F86" s="7"/>
      <c r="G86" s="80"/>
      <c r="H86" s="81"/>
      <c r="I86" s="7"/>
      <c r="J86" s="7"/>
      <c r="K86" s="82"/>
      <c r="L86" s="7"/>
      <c r="M86" s="7"/>
      <c r="N86" s="7"/>
      <c r="O86" s="76"/>
      <c r="P86" s="77"/>
      <c r="Q86" s="10"/>
      <c r="R86" s="10"/>
      <c r="S86" s="10"/>
      <c r="T86" s="10"/>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row>
    <row r="87" s="1" customFormat="true" ht="13.8" hidden="false" customHeight="false" outlineLevel="0" collapsed="false">
      <c r="A87" s="24"/>
      <c r="B87" s="24"/>
      <c r="C87" s="24"/>
      <c r="D87" s="3"/>
      <c r="E87" s="32"/>
      <c r="F87" s="7"/>
      <c r="G87" s="80"/>
      <c r="H87" s="81"/>
      <c r="I87" s="7"/>
      <c r="J87" s="7"/>
      <c r="K87" s="82"/>
      <c r="L87" s="7"/>
      <c r="M87" s="7"/>
      <c r="N87" s="7"/>
      <c r="O87" s="76"/>
      <c r="P87" s="77"/>
      <c r="Q87" s="10"/>
      <c r="R87" s="10"/>
      <c r="S87" s="10"/>
      <c r="T87" s="10"/>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row>
    <row r="88" s="1" customFormat="true" ht="13.8" hidden="false" customHeight="false" outlineLevel="0" collapsed="false">
      <c r="A88" s="24"/>
      <c r="B88" s="24"/>
      <c r="C88" s="24"/>
      <c r="D88" s="3"/>
      <c r="E88" s="32"/>
      <c r="F88" s="7"/>
      <c r="G88" s="80"/>
      <c r="H88" s="81"/>
      <c r="I88" s="7"/>
      <c r="J88" s="7"/>
      <c r="K88" s="82"/>
      <c r="L88" s="7"/>
      <c r="M88" s="7"/>
      <c r="N88" s="7"/>
      <c r="O88" s="76"/>
      <c r="P88" s="77"/>
      <c r="Q88" s="10"/>
      <c r="R88" s="10"/>
      <c r="S88" s="10"/>
      <c r="T88" s="10"/>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row>
    <row r="89" s="1" customFormat="true" ht="13.8" hidden="false" customHeight="false" outlineLevel="0" collapsed="false">
      <c r="A89" s="24"/>
      <c r="B89" s="24"/>
      <c r="C89" s="24"/>
      <c r="D89" s="3"/>
      <c r="E89" s="32"/>
      <c r="F89" s="7"/>
      <c r="G89" s="80"/>
      <c r="H89" s="81"/>
      <c r="I89" s="7"/>
      <c r="J89" s="7"/>
      <c r="K89" s="82"/>
      <c r="L89" s="7"/>
      <c r="M89" s="7"/>
      <c r="N89" s="7"/>
      <c r="O89" s="76"/>
      <c r="P89" s="77"/>
      <c r="Q89" s="10"/>
      <c r="R89" s="10"/>
      <c r="S89" s="10"/>
      <c r="T89" s="10"/>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row>
    <row r="90" s="1" customFormat="true" ht="13.8" hidden="false" customHeight="false" outlineLevel="0" collapsed="false">
      <c r="A90" s="24"/>
      <c r="B90" s="24"/>
      <c r="C90" s="24"/>
      <c r="D90" s="3"/>
      <c r="E90" s="32"/>
      <c r="F90" s="7"/>
      <c r="G90" s="80"/>
      <c r="H90" s="81"/>
      <c r="I90" s="7"/>
      <c r="J90" s="7"/>
      <c r="K90" s="82"/>
      <c r="L90" s="7"/>
      <c r="M90" s="7"/>
      <c r="N90" s="7"/>
      <c r="O90" s="76"/>
      <c r="P90" s="77"/>
      <c r="Q90" s="10"/>
      <c r="R90" s="10"/>
      <c r="S90" s="10"/>
      <c r="T90" s="10"/>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row>
    <row r="91" s="1" customFormat="true" ht="13.8" hidden="false" customHeight="false" outlineLevel="0" collapsed="false">
      <c r="A91" s="24"/>
      <c r="B91" s="24"/>
      <c r="C91" s="24"/>
      <c r="D91" s="3"/>
      <c r="E91" s="32"/>
      <c r="F91" s="7"/>
      <c r="G91" s="80"/>
      <c r="H91" s="81"/>
      <c r="I91" s="7"/>
      <c r="J91" s="7"/>
      <c r="K91" s="82"/>
      <c r="L91" s="7"/>
      <c r="M91" s="7"/>
      <c r="N91" s="7"/>
      <c r="O91" s="76"/>
      <c r="P91" s="77"/>
      <c r="Q91" s="10"/>
      <c r="R91" s="10"/>
      <c r="S91" s="10"/>
      <c r="T91" s="10"/>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row>
    <row r="92" s="1" customFormat="true" ht="13.8" hidden="false" customHeight="false" outlineLevel="0" collapsed="false">
      <c r="A92" s="24"/>
      <c r="B92" s="24"/>
      <c r="C92" s="24"/>
      <c r="D92" s="3"/>
      <c r="E92" s="32"/>
      <c r="F92" s="7"/>
      <c r="G92" s="80"/>
      <c r="H92" s="81"/>
      <c r="I92" s="7"/>
      <c r="J92" s="7"/>
      <c r="K92" s="82"/>
      <c r="L92" s="7"/>
      <c r="M92" s="7"/>
      <c r="N92" s="7"/>
      <c r="O92" s="76"/>
      <c r="P92" s="77"/>
      <c r="Q92" s="10"/>
      <c r="R92" s="10"/>
      <c r="S92" s="10"/>
      <c r="T92" s="10"/>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row>
    <row r="93" s="1" customFormat="true" ht="13.8" hidden="false" customHeight="false" outlineLevel="0" collapsed="false">
      <c r="A93" s="24"/>
      <c r="B93" s="24"/>
      <c r="C93" s="24"/>
      <c r="D93" s="3"/>
      <c r="E93" s="32"/>
      <c r="F93" s="7"/>
      <c r="G93" s="80"/>
      <c r="H93" s="81"/>
      <c r="I93" s="7"/>
      <c r="J93" s="7"/>
      <c r="K93" s="82"/>
      <c r="L93" s="7"/>
      <c r="M93" s="7"/>
      <c r="N93" s="7"/>
      <c r="O93" s="76"/>
      <c r="P93" s="77"/>
      <c r="Q93" s="10"/>
      <c r="R93" s="10"/>
      <c r="S93" s="10"/>
      <c r="T93" s="10"/>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row>
    <row r="94" s="1" customFormat="true" ht="13.8" hidden="false" customHeight="false" outlineLevel="0" collapsed="false">
      <c r="A94" s="24"/>
      <c r="B94" s="24"/>
      <c r="C94" s="24"/>
      <c r="D94" s="3"/>
      <c r="E94" s="32"/>
      <c r="F94" s="7"/>
      <c r="G94" s="80"/>
      <c r="H94" s="81"/>
      <c r="I94" s="7"/>
      <c r="J94" s="7"/>
      <c r="K94" s="82"/>
      <c r="L94" s="7"/>
      <c r="M94" s="7"/>
      <c r="N94" s="7"/>
      <c r="O94" s="76"/>
      <c r="P94" s="77"/>
      <c r="Q94" s="10"/>
      <c r="R94" s="10"/>
      <c r="S94" s="10"/>
      <c r="T94" s="10"/>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row>
    <row r="95" s="1" customFormat="true" ht="13.8" hidden="false" customHeight="false" outlineLevel="0" collapsed="false">
      <c r="A95" s="24"/>
      <c r="B95" s="24"/>
      <c r="C95" s="24"/>
      <c r="D95" s="3"/>
      <c r="E95" s="32"/>
      <c r="F95" s="7"/>
      <c r="G95" s="80"/>
      <c r="H95" s="81"/>
      <c r="I95" s="7"/>
      <c r="J95" s="7"/>
      <c r="K95" s="82"/>
      <c r="L95" s="7"/>
      <c r="M95" s="7"/>
      <c r="N95" s="7"/>
      <c r="O95" s="76"/>
      <c r="P95" s="77"/>
      <c r="Q95" s="10"/>
      <c r="R95" s="10"/>
      <c r="S95" s="10"/>
      <c r="T95" s="10"/>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row>
    <row r="96" s="1" customFormat="true" ht="13.8" hidden="false" customHeight="false" outlineLevel="0" collapsed="false">
      <c r="A96" s="24"/>
      <c r="B96" s="24"/>
      <c r="C96" s="24"/>
      <c r="D96" s="3"/>
      <c r="E96" s="32"/>
      <c r="F96" s="7"/>
      <c r="G96" s="80"/>
      <c r="H96" s="81"/>
      <c r="I96" s="7"/>
      <c r="J96" s="7"/>
      <c r="K96" s="82"/>
      <c r="L96" s="7"/>
      <c r="M96" s="7"/>
      <c r="N96" s="7"/>
      <c r="O96" s="76"/>
      <c r="P96" s="77"/>
      <c r="Q96" s="10"/>
      <c r="R96" s="10"/>
      <c r="S96" s="10"/>
      <c r="T96" s="10"/>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row>
    <row r="97" s="1" customFormat="true" ht="13.8" hidden="false" customHeight="false" outlineLevel="0" collapsed="false">
      <c r="A97" s="24"/>
      <c r="B97" s="24"/>
      <c r="C97" s="24"/>
      <c r="D97" s="3"/>
      <c r="E97" s="32"/>
      <c r="F97" s="7"/>
      <c r="G97" s="80"/>
      <c r="H97" s="81"/>
      <c r="I97" s="7"/>
      <c r="J97" s="7"/>
      <c r="K97" s="82"/>
      <c r="L97" s="7"/>
      <c r="M97" s="7"/>
      <c r="N97" s="7"/>
      <c r="O97" s="76"/>
      <c r="P97" s="77"/>
      <c r="Q97" s="10"/>
      <c r="R97" s="10"/>
      <c r="S97" s="10"/>
      <c r="T97" s="10"/>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row>
    <row r="98" s="1" customFormat="true" ht="13.8" hidden="false" customHeight="false" outlineLevel="0" collapsed="false">
      <c r="A98" s="24"/>
      <c r="B98" s="24"/>
      <c r="C98" s="24"/>
      <c r="D98" s="3"/>
      <c r="E98" s="32"/>
      <c r="F98" s="7"/>
      <c r="G98" s="80"/>
      <c r="H98" s="81"/>
      <c r="I98" s="7"/>
      <c r="J98" s="7"/>
      <c r="K98" s="82"/>
      <c r="L98" s="7"/>
      <c r="M98" s="7"/>
      <c r="N98" s="7"/>
      <c r="O98" s="76"/>
      <c r="P98" s="77"/>
      <c r="Q98" s="10"/>
      <c r="R98" s="10"/>
      <c r="S98" s="10"/>
      <c r="T98" s="10"/>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row>
    <row r="99" s="1" customFormat="true" ht="13.8" hidden="false" customHeight="false" outlineLevel="0" collapsed="false">
      <c r="A99" s="24"/>
      <c r="B99" s="24"/>
      <c r="C99" s="24"/>
      <c r="D99" s="3"/>
      <c r="E99" s="32"/>
      <c r="F99" s="7"/>
      <c r="G99" s="80"/>
      <c r="H99" s="81"/>
      <c r="I99" s="7"/>
      <c r="J99" s="7"/>
      <c r="K99" s="82"/>
      <c r="L99" s="7"/>
      <c r="M99" s="7"/>
      <c r="N99" s="7"/>
      <c r="O99" s="76"/>
      <c r="P99" s="77"/>
      <c r="Q99" s="10"/>
      <c r="R99" s="10"/>
      <c r="S99" s="10"/>
      <c r="T99" s="10"/>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row>
    <row r="100" s="1" customFormat="true" ht="13.8" hidden="false" customHeight="false" outlineLevel="0" collapsed="false">
      <c r="A100" s="24"/>
      <c r="B100" s="24"/>
      <c r="C100" s="24"/>
      <c r="D100" s="3"/>
      <c r="E100" s="32"/>
      <c r="F100" s="7"/>
      <c r="G100" s="80"/>
      <c r="H100" s="81"/>
      <c r="I100" s="7"/>
      <c r="J100" s="7"/>
      <c r="K100" s="82"/>
      <c r="L100" s="7"/>
      <c r="M100" s="7"/>
      <c r="N100" s="7"/>
      <c r="O100" s="76"/>
      <c r="P100" s="77"/>
      <c r="Q100" s="10"/>
      <c r="R100" s="10"/>
      <c r="S100" s="10"/>
      <c r="T100" s="10"/>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row>
    <row r="101" s="1" customFormat="true" ht="13.8" hidden="false" customHeight="false" outlineLevel="0" collapsed="false">
      <c r="A101" s="24"/>
      <c r="B101" s="24"/>
      <c r="C101" s="24"/>
      <c r="D101" s="3"/>
      <c r="E101" s="32"/>
      <c r="F101" s="7"/>
      <c r="G101" s="80"/>
      <c r="H101" s="81"/>
      <c r="I101" s="7"/>
      <c r="J101" s="7"/>
      <c r="K101" s="82"/>
      <c r="L101" s="7"/>
      <c r="M101" s="7"/>
      <c r="N101" s="7"/>
      <c r="O101" s="76"/>
      <c r="P101" s="77"/>
      <c r="Q101" s="10"/>
      <c r="R101" s="10"/>
      <c r="S101" s="10"/>
      <c r="T101" s="10"/>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row>
    <row r="102" s="1" customFormat="true" ht="13.8" hidden="false" customHeight="false" outlineLevel="0" collapsed="false">
      <c r="A102" s="24"/>
      <c r="B102" s="24"/>
      <c r="C102" s="24"/>
      <c r="D102" s="3"/>
      <c r="E102" s="32"/>
      <c r="F102" s="7"/>
      <c r="G102" s="80"/>
      <c r="H102" s="81"/>
      <c r="I102" s="7"/>
      <c r="J102" s="7"/>
      <c r="K102" s="82"/>
      <c r="L102" s="7"/>
      <c r="M102" s="7"/>
      <c r="N102" s="7"/>
      <c r="O102" s="76"/>
      <c r="P102" s="77"/>
      <c r="Q102" s="10"/>
      <c r="R102" s="10"/>
      <c r="S102" s="10"/>
      <c r="T102" s="10"/>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row>
    <row r="103" s="1" customFormat="true" ht="13.8" hidden="false" customHeight="false" outlineLevel="0" collapsed="false">
      <c r="A103" s="24"/>
      <c r="B103" s="24"/>
      <c r="C103" s="24"/>
      <c r="D103" s="3"/>
      <c r="E103" s="32"/>
      <c r="F103" s="7"/>
      <c r="G103" s="80"/>
      <c r="H103" s="81"/>
      <c r="I103" s="7"/>
      <c r="J103" s="7"/>
      <c r="K103" s="82"/>
      <c r="L103" s="7"/>
      <c r="M103" s="7"/>
      <c r="N103" s="7"/>
      <c r="O103" s="76"/>
      <c r="P103" s="77"/>
      <c r="Q103" s="10"/>
      <c r="R103" s="10"/>
      <c r="S103" s="10"/>
      <c r="T103" s="10"/>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row>
    <row r="104" s="1" customFormat="true" ht="13.8" hidden="false" customHeight="false" outlineLevel="0" collapsed="false">
      <c r="A104" s="24"/>
      <c r="B104" s="24"/>
      <c r="C104" s="24"/>
      <c r="D104" s="3"/>
      <c r="E104" s="32"/>
      <c r="F104" s="7"/>
      <c r="G104" s="80"/>
      <c r="H104" s="81"/>
      <c r="I104" s="7"/>
      <c r="J104" s="7"/>
      <c r="K104" s="82"/>
      <c r="L104" s="7"/>
      <c r="M104" s="7"/>
      <c r="N104" s="7"/>
      <c r="O104" s="76"/>
      <c r="P104" s="77"/>
      <c r="Q104" s="10"/>
      <c r="R104" s="10"/>
      <c r="S104" s="10"/>
      <c r="T104" s="10"/>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row>
    <row r="105" s="1" customFormat="true" ht="13.8" hidden="false" customHeight="false" outlineLevel="0" collapsed="false">
      <c r="A105" s="24"/>
      <c r="B105" s="24"/>
      <c r="C105" s="24"/>
      <c r="D105" s="3"/>
      <c r="E105" s="32"/>
      <c r="F105" s="7"/>
      <c r="G105" s="80"/>
      <c r="H105" s="81"/>
      <c r="I105" s="7"/>
      <c r="J105" s="7"/>
      <c r="K105" s="82"/>
      <c r="L105" s="7"/>
      <c r="M105" s="7"/>
      <c r="N105" s="7"/>
      <c r="O105" s="76"/>
      <c r="P105" s="77"/>
      <c r="Q105" s="10"/>
      <c r="R105" s="10"/>
      <c r="S105" s="10"/>
      <c r="T105" s="10"/>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row>
    <row r="106" s="1" customFormat="true" ht="13.8" hidden="false" customHeight="false" outlineLevel="0" collapsed="false">
      <c r="A106" s="24"/>
      <c r="B106" s="24"/>
      <c r="C106" s="24"/>
      <c r="D106" s="3"/>
      <c r="E106" s="32"/>
      <c r="F106" s="7"/>
      <c r="G106" s="80"/>
      <c r="H106" s="81"/>
      <c r="I106" s="7"/>
      <c r="J106" s="7"/>
      <c r="K106" s="82"/>
      <c r="L106" s="7"/>
      <c r="M106" s="7"/>
      <c r="N106" s="7"/>
      <c r="O106" s="76"/>
      <c r="P106" s="77"/>
      <c r="Q106" s="10"/>
      <c r="R106" s="10"/>
      <c r="S106" s="10"/>
      <c r="T106" s="10"/>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row>
    <row r="107" s="1" customFormat="true" ht="13.8" hidden="false" customHeight="false" outlineLevel="0" collapsed="false">
      <c r="A107" s="24"/>
      <c r="B107" s="24"/>
      <c r="C107" s="24"/>
      <c r="D107" s="3"/>
      <c r="E107" s="32"/>
      <c r="F107" s="7"/>
      <c r="G107" s="80"/>
      <c r="H107" s="81"/>
      <c r="I107" s="7"/>
      <c r="J107" s="7"/>
      <c r="K107" s="82"/>
      <c r="L107" s="7"/>
      <c r="M107" s="7"/>
      <c r="N107" s="7"/>
      <c r="O107" s="76"/>
      <c r="P107" s="77"/>
      <c r="Q107" s="10"/>
      <c r="R107" s="10"/>
      <c r="S107" s="10"/>
      <c r="T107" s="10"/>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row>
    <row r="108" s="1" customFormat="true" ht="13.8" hidden="false" customHeight="false" outlineLevel="0" collapsed="false">
      <c r="A108" s="24"/>
      <c r="B108" s="24"/>
      <c r="C108" s="24"/>
      <c r="D108" s="3"/>
      <c r="E108" s="32"/>
      <c r="F108" s="7"/>
      <c r="G108" s="80"/>
      <c r="H108" s="81"/>
      <c r="I108" s="7"/>
      <c r="J108" s="7"/>
      <c r="K108" s="82"/>
      <c r="L108" s="7"/>
      <c r="M108" s="7"/>
      <c r="N108" s="7"/>
      <c r="O108" s="76"/>
      <c r="P108" s="77"/>
      <c r="Q108" s="10"/>
      <c r="R108" s="10"/>
      <c r="S108" s="10"/>
      <c r="T108" s="10"/>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row>
    <row r="109" s="1" customFormat="true" ht="13.8" hidden="false" customHeight="false" outlineLevel="0" collapsed="false">
      <c r="A109" s="24"/>
      <c r="B109" s="24"/>
      <c r="C109" s="24"/>
      <c r="D109" s="3"/>
      <c r="E109" s="32"/>
      <c r="F109" s="7"/>
      <c r="G109" s="80"/>
      <c r="H109" s="81"/>
      <c r="I109" s="7"/>
      <c r="J109" s="7"/>
      <c r="K109" s="82"/>
      <c r="L109" s="7"/>
      <c r="M109" s="7"/>
      <c r="N109" s="7"/>
      <c r="O109" s="76"/>
      <c r="P109" s="77"/>
      <c r="Q109" s="10"/>
      <c r="R109" s="10"/>
      <c r="S109" s="10"/>
      <c r="T109" s="10"/>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row>
    <row r="110" s="1" customFormat="true" ht="13.8" hidden="false" customHeight="false" outlineLevel="0" collapsed="false">
      <c r="A110" s="24"/>
      <c r="B110" s="24"/>
      <c r="C110" s="24"/>
      <c r="D110" s="3"/>
      <c r="E110" s="32"/>
      <c r="F110" s="7"/>
      <c r="G110" s="80"/>
      <c r="H110" s="81"/>
      <c r="I110" s="7"/>
      <c r="J110" s="7"/>
      <c r="K110" s="82"/>
      <c r="L110" s="7"/>
      <c r="M110" s="7"/>
      <c r="N110" s="7"/>
      <c r="O110" s="76"/>
      <c r="P110" s="77"/>
      <c r="Q110" s="10"/>
      <c r="R110" s="10"/>
      <c r="S110" s="10"/>
      <c r="T110" s="10"/>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row>
    <row r="111" s="1" customFormat="true" ht="13.8" hidden="false" customHeight="false" outlineLevel="0" collapsed="false">
      <c r="A111" s="24"/>
      <c r="B111" s="24"/>
      <c r="C111" s="24"/>
      <c r="D111" s="3"/>
      <c r="E111" s="32"/>
      <c r="F111" s="7"/>
      <c r="G111" s="80"/>
      <c r="H111" s="81"/>
      <c r="I111" s="7"/>
      <c r="J111" s="7"/>
      <c r="K111" s="82"/>
      <c r="L111" s="7"/>
      <c r="M111" s="7"/>
      <c r="N111" s="7"/>
      <c r="O111" s="76"/>
      <c r="P111" s="77"/>
      <c r="Q111" s="10"/>
      <c r="R111" s="10"/>
      <c r="S111" s="10"/>
      <c r="T111" s="10"/>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row>
    <row r="112" s="1" customFormat="true" ht="13.8" hidden="false" customHeight="false" outlineLevel="0" collapsed="false">
      <c r="A112" s="24"/>
      <c r="B112" s="24"/>
      <c r="C112" s="24"/>
      <c r="D112" s="3"/>
      <c r="E112" s="32"/>
      <c r="F112" s="7"/>
      <c r="G112" s="80"/>
      <c r="H112" s="81"/>
      <c r="I112" s="7"/>
      <c r="J112" s="7"/>
      <c r="K112" s="82"/>
      <c r="L112" s="7"/>
      <c r="M112" s="7"/>
      <c r="N112" s="7"/>
      <c r="O112" s="76"/>
      <c r="P112" s="77"/>
      <c r="Q112" s="10"/>
      <c r="R112" s="10"/>
      <c r="S112" s="10"/>
      <c r="T112" s="10"/>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row>
    <row r="113" s="1" customFormat="true" ht="13.8" hidden="false" customHeight="false" outlineLevel="0" collapsed="false">
      <c r="A113" s="24"/>
      <c r="B113" s="24"/>
      <c r="C113" s="24"/>
      <c r="D113" s="3"/>
      <c r="E113" s="32"/>
      <c r="F113" s="7"/>
      <c r="G113" s="80"/>
      <c r="H113" s="81"/>
      <c r="I113" s="7"/>
      <c r="J113" s="7"/>
      <c r="K113" s="82"/>
      <c r="L113" s="7"/>
      <c r="M113" s="7"/>
      <c r="N113" s="7"/>
      <c r="O113" s="76"/>
      <c r="P113" s="77"/>
      <c r="Q113" s="10"/>
      <c r="R113" s="10"/>
      <c r="S113" s="10"/>
      <c r="T113" s="10"/>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row>
    <row r="114" s="1" customFormat="true" ht="13.8" hidden="false" customHeight="false" outlineLevel="0" collapsed="false">
      <c r="A114" s="24"/>
      <c r="B114" s="24"/>
      <c r="C114" s="24"/>
      <c r="D114" s="3"/>
      <c r="E114" s="32"/>
      <c r="F114" s="7"/>
      <c r="G114" s="80"/>
      <c r="H114" s="81"/>
      <c r="I114" s="7"/>
      <c r="J114" s="7"/>
      <c r="K114" s="82"/>
      <c r="L114" s="7"/>
      <c r="M114" s="7"/>
      <c r="N114" s="7"/>
      <c r="O114" s="76"/>
      <c r="P114" s="77"/>
      <c r="Q114" s="10"/>
      <c r="R114" s="10"/>
      <c r="S114" s="10"/>
      <c r="T114" s="10"/>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row>
    <row r="115" s="1" customFormat="true" ht="13.8" hidden="false" customHeight="false" outlineLevel="0" collapsed="false">
      <c r="A115" s="24"/>
      <c r="B115" s="24"/>
      <c r="C115" s="24"/>
      <c r="D115" s="3"/>
      <c r="E115" s="32"/>
      <c r="F115" s="7"/>
      <c r="G115" s="80"/>
      <c r="H115" s="81"/>
      <c r="I115" s="7"/>
      <c r="J115" s="7"/>
      <c r="K115" s="82"/>
      <c r="L115" s="7"/>
      <c r="M115" s="7"/>
      <c r="N115" s="7"/>
      <c r="O115" s="76"/>
      <c r="P115" s="77"/>
      <c r="Q115" s="10"/>
      <c r="R115" s="10"/>
      <c r="S115" s="10"/>
      <c r="T115" s="10"/>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row>
    <row r="116" s="1" customFormat="true" ht="13.8" hidden="false" customHeight="false" outlineLevel="0" collapsed="false">
      <c r="A116" s="24"/>
      <c r="B116" s="24"/>
      <c r="C116" s="24"/>
      <c r="D116" s="3"/>
      <c r="E116" s="32"/>
      <c r="F116" s="7"/>
      <c r="G116" s="80"/>
      <c r="H116" s="81"/>
      <c r="I116" s="7"/>
      <c r="J116" s="7"/>
      <c r="K116" s="82"/>
      <c r="L116" s="7"/>
      <c r="M116" s="7"/>
      <c r="N116" s="7"/>
      <c r="O116" s="76"/>
      <c r="P116" s="77"/>
      <c r="Q116" s="10"/>
      <c r="R116" s="10"/>
      <c r="S116" s="10"/>
      <c r="T116" s="10"/>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row>
    <row r="117" s="1" customFormat="true" ht="13.8" hidden="false" customHeight="false" outlineLevel="0" collapsed="false">
      <c r="A117" s="24"/>
      <c r="B117" s="24"/>
      <c r="C117" s="24"/>
      <c r="D117" s="3"/>
      <c r="E117" s="32"/>
      <c r="F117" s="7"/>
      <c r="G117" s="80"/>
      <c r="H117" s="81"/>
      <c r="I117" s="7"/>
      <c r="J117" s="7"/>
      <c r="K117" s="82"/>
      <c r="L117" s="7"/>
      <c r="M117" s="7"/>
      <c r="N117" s="7"/>
      <c r="O117" s="76"/>
      <c r="P117" s="77"/>
      <c r="Q117" s="10"/>
      <c r="R117" s="10"/>
      <c r="S117" s="10"/>
      <c r="T117" s="10"/>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row>
    <row r="118" s="1" customFormat="true" ht="13.8" hidden="false" customHeight="false" outlineLevel="0" collapsed="false">
      <c r="A118" s="24"/>
      <c r="B118" s="24"/>
      <c r="C118" s="24"/>
      <c r="D118" s="3"/>
      <c r="E118" s="32"/>
      <c r="F118" s="7"/>
      <c r="G118" s="80"/>
      <c r="H118" s="81"/>
      <c r="I118" s="7"/>
      <c r="J118" s="7"/>
      <c r="K118" s="82"/>
      <c r="L118" s="7"/>
      <c r="M118" s="7"/>
      <c r="N118" s="7"/>
      <c r="O118" s="76"/>
      <c r="P118" s="77"/>
      <c r="Q118" s="10"/>
      <c r="R118" s="10"/>
      <c r="S118" s="10"/>
      <c r="T118" s="10"/>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row>
    <row r="119" s="1" customFormat="true" ht="13.8" hidden="false" customHeight="false" outlineLevel="0" collapsed="false">
      <c r="A119" s="24"/>
      <c r="B119" s="24"/>
      <c r="C119" s="24"/>
      <c r="D119" s="3"/>
      <c r="E119" s="32"/>
      <c r="F119" s="7"/>
      <c r="G119" s="80"/>
      <c r="H119" s="81"/>
      <c r="I119" s="7"/>
      <c r="J119" s="7"/>
      <c r="K119" s="82"/>
      <c r="L119" s="7"/>
      <c r="M119" s="7"/>
      <c r="N119" s="7"/>
      <c r="O119" s="76"/>
      <c r="P119" s="77"/>
      <c r="Q119" s="10"/>
      <c r="R119" s="10"/>
      <c r="S119" s="10"/>
      <c r="T119" s="10"/>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row>
    <row r="120" s="1" customFormat="true" ht="13.8" hidden="false" customHeight="false" outlineLevel="0" collapsed="false">
      <c r="A120" s="24"/>
      <c r="B120" s="24"/>
      <c r="C120" s="24"/>
      <c r="D120" s="3"/>
      <c r="E120" s="32"/>
      <c r="F120" s="7"/>
      <c r="G120" s="80"/>
      <c r="H120" s="81"/>
      <c r="I120" s="7"/>
      <c r="J120" s="7"/>
      <c r="K120" s="82"/>
      <c r="L120" s="7"/>
      <c r="M120" s="7"/>
      <c r="N120" s="7"/>
      <c r="O120" s="76"/>
      <c r="P120" s="77"/>
      <c r="Q120" s="10"/>
      <c r="R120" s="10"/>
      <c r="S120" s="10"/>
      <c r="T120" s="10"/>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row>
    <row r="121" s="1" customFormat="true" ht="13.8" hidden="false" customHeight="false" outlineLevel="0" collapsed="false">
      <c r="A121" s="24"/>
      <c r="B121" s="24"/>
      <c r="C121" s="24"/>
      <c r="D121" s="3"/>
      <c r="E121" s="32"/>
      <c r="F121" s="7"/>
      <c r="G121" s="80"/>
      <c r="H121" s="81"/>
      <c r="I121" s="7"/>
      <c r="J121" s="7"/>
      <c r="K121" s="82"/>
      <c r="L121" s="7"/>
      <c r="M121" s="7"/>
      <c r="N121" s="7"/>
      <c r="O121" s="76"/>
      <c r="P121" s="77"/>
      <c r="Q121" s="10"/>
      <c r="R121" s="10"/>
      <c r="S121" s="10"/>
      <c r="T121" s="10"/>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row>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9">
    <mergeCell ref="A2:D8"/>
    <mergeCell ref="F2:F4"/>
    <mergeCell ref="G2:G4"/>
    <mergeCell ref="H2:H4"/>
    <mergeCell ref="I2:I4"/>
    <mergeCell ref="J2:J4"/>
    <mergeCell ref="K2:K4"/>
    <mergeCell ref="L2:L4"/>
    <mergeCell ref="M2:M4"/>
    <mergeCell ref="O3:P6"/>
    <mergeCell ref="F5:F9"/>
    <mergeCell ref="G5:N9"/>
    <mergeCell ref="O7:P9"/>
    <mergeCell ref="A9:A16"/>
    <mergeCell ref="B9:B16"/>
    <mergeCell ref="C9:C16"/>
    <mergeCell ref="D9:D16"/>
    <mergeCell ref="F11:F13"/>
    <mergeCell ref="G11:G13"/>
    <mergeCell ref="H11:H13"/>
    <mergeCell ref="I11:I13"/>
    <mergeCell ref="J11:J13"/>
    <mergeCell ref="K11:K13"/>
    <mergeCell ref="L11:L13"/>
    <mergeCell ref="F14:F16"/>
    <mergeCell ref="G14:G16"/>
    <mergeCell ref="H14:H16"/>
    <mergeCell ref="I14:I16"/>
    <mergeCell ref="J14:J16"/>
    <mergeCell ref="K14:K16"/>
    <mergeCell ref="L14:L16"/>
    <mergeCell ref="O14:P16"/>
    <mergeCell ref="O17:P19"/>
    <mergeCell ref="A18:D19"/>
    <mergeCell ref="F18:F20"/>
    <mergeCell ref="G18:G20"/>
    <mergeCell ref="H18:H20"/>
    <mergeCell ref="I18:I20"/>
    <mergeCell ref="J18:J20"/>
    <mergeCell ref="K18:K20"/>
    <mergeCell ref="L18:L20"/>
    <mergeCell ref="M18:M20"/>
    <mergeCell ref="A20:A23"/>
    <mergeCell ref="B20:C23"/>
    <mergeCell ref="D20:D23"/>
    <mergeCell ref="E22:L23"/>
    <mergeCell ref="E32:L33"/>
    <mergeCell ref="E37:L38"/>
    <mergeCell ref="E43:L44"/>
  </mergeCells>
  <hyperlinks>
    <hyperlink ref="L24" r:id="rId1" display="https://www.ebay.ie/itm/221923591481"/>
    <hyperlink ref="L25" r:id="rId2" display="https://uk.farnell.com/sandisk/sdcz48-064g-u46/usb-flash-drive-64gb-usb-3-0/dp/2830556?st=64GB%20USB%20drive"/>
    <hyperlink ref="L26" r:id="rId3" display="https://ie.rs-online.com/web/p/processor-microcontroller-development-kits/1393655/?relevancy-data=636F3D3126696E3D4931384E53656172636847656E65726963266C753D656E266D6D3D6D61746368616C6C7061727469616C26706D3D5E5B5C707B4C7D5C707B4E647D2D2C2F255C2E5D2B2426706F3D31333326736E3D592673723D2673743D4B4559574F52445F53494E474C455F414C5048415F4E554D455249432673633D592677633D4E4F4E45267573743D6D6F766964697573267374613D6D6F76696469757326"/>
    <hyperlink ref="L27" r:id="rId4" display="https://ie.farnell.com/raspberry-pi/rpi3-modbp/sbc-board-raspberry-pi-3-model/dp/2842228"/>
    <hyperlink ref="L28" r:id="rId5" display="https://www.amazon.com/Sandisk-Ultra-Micro-UHS-I-Adapter/dp/B073JWXGNT/ref=sr_1_3?s=pc&amp;ie=UTF8&amp;qid=1539012464&amp;sr=1-3&amp;keywords=32+gb+micro+sd+card"/>
    <hyperlink ref="L29" r:id="rId6" display="https://www.amazon.co.uk/rhinocables-Ethernet-Extension-Netwok-Extender/dp/B00ENEG3SM/ref=sr_1_3?ie=UTF8&amp;qid=1548419703&amp;sr=8-3&amp;keywords=Ethernet%2BExtender%2BCAble&amp;th=1"/>
    <hyperlink ref="L30" r:id="rId7" display="https://www.amazon.co.uk/DeLOCK-Type-Cable-0-15-Black/dp/B0053JBKFW/ref=pd_rhf_eeolp_s_vtp_ses_clicks_0_3/261-6307868-0789929?_encoding=UTF8&amp;pd_rd_i=B0053JBKFW&amp;pd_rd_r=e2c460bd-6b5c-42ef-bc4c-295d765afc84&amp;pd_rd_w=3iELD&amp;pd_rd_wg=0paWV&amp;pf_rd_p=d0453a58-fe71-4923-b315-7b8d52532565&amp;pf_rd_r=W83CZRY5R508EB6NWXFD&amp;psc=1&amp;refRID=W83CZRY5R508EB6NWXFD"/>
    <hyperlink ref="L31" r:id="rId8" display="https://ie.farnell.com/pro-signal/psg-jmp150mf/jumper-cable-150mm-rpi-breakout/dp/2452749?st=male%20to%20female%20jumper%20cables"/>
    <hyperlink ref="L34" r:id="rId9" display="https://ie.farnell.com/multicomp/g373/box-abs-ip65-grey/dp/1175799"/>
    <hyperlink ref="L35" r:id="rId10" display="https://www.rapidonline.com/hylec-ded001-abs-enclosure-with-blank-door-20-x-30-x-13cm-30-5020"/>
    <hyperlink ref="L36" r:id="rId11" display="https://www.rapidonline.com/hylec-ded001-abs-enclosure-with-blank-door-20-x-30-x-13cm-30-5020"/>
    <hyperlink ref="L39" r:id="rId12" display="https://ie.farnell.com/alcoswitch-te-connectivity/av2210000q04/pb-switch-spst-250v-quickconnect/dp/2565146?st=Anti%20Vandal%20IP65%20SPST%20Push%20Button%20Switch"/>
    <hyperlink ref="L40" r:id="rId13" display="https://www.amazon.co.uk/Traffic-Display-Mini-Traffic-Electronic-Building/dp/B07JPYQ2X6/ref=sr_1_fkmr0_2?s=computers&amp;ie=UTF8&amp;qid=1548419313&amp;sr=1-2-fkmr0&amp;keywords=pistop+traffic+lights"/>
    <hyperlink ref="L41" r:id="rId14" display="https://www.modmypi.com/raspberry-pi/accessories-198/mounting-hardware-1111/raspberry-pi-hat-mounting-kit-14mm"/>
    <hyperlink ref="L42" r:id="rId15" display="https://www.amazon.co.uk/HomeSpot-Extension-Raspberry-Smartphone-Charger/dp/B01HEXFQTU/ref=sr_1_14?ie=UTF8&amp;qid=1548419617&amp;sr=8-14&amp;keywords=Switch+raspberry+pi"/>
    <hyperlink ref="L45" r:id="rId16" display="https://ie.farnell.com/raspberry-pi/t5875dv/psu-raspberry-pi-5v-2-5a-multi/dp/2520785"/>
    <hyperlink ref="L46" r:id="rId17" location="anchorTechnicalDOCS" display="https://ie.farnell.com/deltron-enclosures/487-261609a-66/pcb-box-enclosure-aluminium-grey/dp/2472162?MER=bn_level5_5NP_EngagementRecSingleItem_4#anchorTechnicalDOC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
  <dcterms:modified xsi:type="dcterms:W3CDTF">2019-02-11T11:04:37Z</dcterms:modified>
  <cp:revision>6</cp:revision>
  <dc:subject/>
  <dc:title/>
</cp:coreProperties>
</file>