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Gantt Chart" sheetId="1" r:id="rId4"/>
    <sheet state="visible" name="Gantt Chart" sheetId="2" r:id="rId5"/>
    <sheet state="visible" name="Help" sheetId="3" r:id="rId6"/>
    <sheet state="visible" name="TermsOfUse" sheetId="4" r:id="rId7"/>
    <sheet state="visible" name="GanttChartPro" sheetId="5" r:id="rId8"/>
  </sheets>
  <definedNames>
    <definedName name="valuevx">'Gantt Chart'!$A$5</definedName>
    <definedName localSheetId="0" name="valuevx">'Copy of Gantt Chart'!$A$5</definedName>
  </definedNames>
  <calcPr/>
</workbook>
</file>

<file path=xl/sharedStrings.xml><?xml version="1.0" encoding="utf-8"?>
<sst xmlns="http://schemas.openxmlformats.org/spreadsheetml/2006/main" count="90" uniqueCount="69">
  <si>
    <t>Project Start:</t>
  </si>
  <si>
    <t>Display Week:</t>
  </si>
  <si>
    <t>TASK</t>
  </si>
  <si>
    <t>START</t>
  </si>
  <si>
    <t>DAYS</t>
  </si>
  <si>
    <t>END</t>
  </si>
  <si>
    <t>Documents V1</t>
  </si>
  <si>
    <t>SDP</t>
  </si>
  <si>
    <t>SRS</t>
  </si>
  <si>
    <t>TM</t>
  </si>
  <si>
    <t>SDD</t>
  </si>
  <si>
    <t>STP</t>
  </si>
  <si>
    <t>Documents V2</t>
  </si>
  <si>
    <t>Updated SDP</t>
  </si>
  <si>
    <t>Updated SRS</t>
  </si>
  <si>
    <t>Updated TM</t>
  </si>
  <si>
    <t>Updated SDD</t>
  </si>
  <si>
    <t>Updated STP</t>
  </si>
  <si>
    <t>Coding</t>
  </si>
  <si>
    <t>Testing</t>
  </si>
  <si>
    <t>Submission/Presentation</t>
  </si>
  <si>
    <t>Final Submision</t>
  </si>
  <si>
    <t>Presentation</t>
  </si>
  <si>
    <t>Pizza Planet Point of Sales Software</t>
  </si>
  <si>
    <t>PoS Sales Developers</t>
  </si>
  <si>
    <t>Project Manager</t>
  </si>
  <si>
    <t>ASSIGNED</t>
  </si>
  <si>
    <t>PROGRESS</t>
  </si>
  <si>
    <t>X</t>
  </si>
  <si>
    <t>Final/Presentations</t>
  </si>
  <si>
    <t>Final Document Submision</t>
  </si>
  <si>
    <t>Project Presentation</t>
  </si>
  <si>
    <t>Help</t>
  </si>
  <si>
    <t>Instead of detailed help worksheet, please do the following if you have questions about how this spreadsheet works, or how to use this spreadsheet.</t>
  </si>
  <si>
    <t>1) Watch the Video Tutorial on YouTube</t>
  </si>
  <si>
    <t>https://youtu.be/8eKk0M2zGIk</t>
  </si>
  <si>
    <t>2) Read the Following Page</t>
  </si>
  <si>
    <t>https://www.vertex42.com/ExcelTemplates/simple-gantt-chart.html</t>
  </si>
  <si>
    <t>Although the content on the above page was created originally for the Excel template, most of the information about the use of formulas and ways to customize the Gantt chart apply just as well to the Google Sheets version.</t>
  </si>
  <si>
    <t>Formula for % Complete of a summary task, based on its sub tasks:</t>
  </si>
  <si>
    <t>SUMPRODUCT(days_range,percent_complete_range)/SUM(days_range)</t>
  </si>
  <si>
    <t>To show the % Complete within the bars in the Gantt chart:</t>
  </si>
  <si>
    <t>Select a cell within the Gantt chart area and go to Format &gt; Conditional Formatting, then "turn on" the grey bar rule by changing 1=0 to 1=1 within the AND function.</t>
  </si>
  <si>
    <t>Simple Gantt Chart for Google Sheets</t>
  </si>
  <si>
    <t>© 2020 Vertex42 LLC. All rights reserved.</t>
  </si>
  <si>
    <t>This template is a copyrighted work under the Unites States and other copyright laws and is the property of Vertex42 LLC. The items listed below are additional points to help clarify how you may use this template.</t>
  </si>
  <si>
    <t>You may make archival copies and customize this template only for your personal use or use within your company or organization and not for resale or public sharing.</t>
  </si>
  <si>
    <t>You may not remove or alter any logo, trademark, copyright, disclaimer, brand, terms of use, attribution, or other proprietary notices or marks within this template.</t>
  </si>
  <si>
    <t>This template and any customized or modified version of this template may NOT be sold, distributed, published to an online gallery, hosted on a website, or placed on a public server.</t>
  </si>
  <si>
    <t>The Share Settings for this spreadsheet must always be set to "Private"</t>
  </si>
  <si>
    <t>Limited Private Sharing and Other Allowed Uses</t>
  </si>
  <si>
    <t>See the complete license agreement to learn more about how you may or may not use this template.</t>
  </si>
  <si>
    <t>View the Complete License Agreement</t>
  </si>
  <si>
    <t>Gantt Chart Template Pro for Google Sheets</t>
  </si>
  <si>
    <t>Gantt Chart Template Pro, by Vertex42.com, is a spreadsheet template designed originally for Microsoft Excel that offers more features than the free version. When you purchase it, you will also get a link to download the Pro version for Google Sheets!!</t>
  </si>
  <si>
    <t xml:space="preserve"> - Visit the web page above to view screenshots and watch demo videos</t>
  </si>
  <si>
    <t>Features in the Pro version for Google Sheets</t>
  </si>
  <si>
    <t>Define task durations by specifying the number of Work Days</t>
  </si>
  <si>
    <t xml:space="preserve"> - In this free version, the inputs to define a task are the Start Date and the Calendar Day duration. In the Pro version, the default option is to enter the Start Date and the number of Work Days.</t>
  </si>
  <si>
    <t>Choose whether to define task durations using Calendar Days or Work Days or End Dates</t>
  </si>
  <si>
    <t xml:space="preserve"> - The Pro version includes a larger set of template rows that provide more options for defining the Start date, End date, duration, and dependency of tasks.</t>
  </si>
  <si>
    <t>Exclude holidays from work days</t>
  </si>
  <si>
    <t xml:space="preserve"> - List holidays and other non-working days in a separate sheet. When defining task durations using Work Days, these dates will be excluded.</t>
  </si>
  <si>
    <t>Define what you mean by "Weekend" when using Work Days</t>
  </si>
  <si>
    <t xml:space="preserve"> - The Pro version allows you to define exactly which day(s) of the week you want to use as your weekend. The default is Saturday and Sunday.</t>
  </si>
  <si>
    <t>Color-Code bars in the Gantt chart</t>
  </si>
  <si>
    <t xml:space="preserve"> - The Pro version includes a column for entering a color code like "k", "r", or "y" to change the color of the bars in the Gantt chart. The Help worksheet explains some advanced formulas that you could use in the Color column to automatically color a bar based on the name in the Lead column.</t>
  </si>
  <si>
    <t>Define tasks dependences by specifying the predecessor WBS</t>
  </si>
  <si>
    <t xml:space="preserve"> - The template rows include an option for entering a Predecessor WBS. The Start date will be calculated as the day following the End date of the predecessor.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</si>
</sst>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yyyy"/>
    <numFmt numFmtId="166" formatCode="d"/>
  </numFmts>
  <fonts count="32">
    <font>
      <sz val="10.0"/>
      <color rgb="FF000000"/>
      <name val="Arial"/>
      <scheme val="minor"/>
    </font>
    <font>
      <b/>
      <sz val="18.0"/>
      <color rgb="FF0B5394"/>
      <name val="Roboto"/>
    </font>
    <font>
      <color theme="1"/>
      <name val="Roboto"/>
    </font>
    <font>
      <sz val="8.0"/>
      <color rgb="FFCCCCCC"/>
      <name val="Roboto"/>
    </font>
    <font>
      <b/>
      <sz val="11.0"/>
      <color theme="1"/>
      <name val="Roboto"/>
    </font>
    <font>
      <b/>
      <sz val="10.0"/>
      <color theme="1"/>
      <name val="Roboto"/>
    </font>
    <font>
      <sz val="10.0"/>
      <color theme="1"/>
      <name val="Roboto"/>
    </font>
    <font>
      <sz val="11.0"/>
      <color theme="1"/>
      <name val="Roboto"/>
    </font>
    <font>
      <b/>
      <sz val="9.0"/>
      <color theme="1"/>
      <name val="Roboto"/>
    </font>
    <font/>
    <font>
      <sz val="9.0"/>
      <color theme="1"/>
      <name val="Roboto"/>
    </font>
    <font>
      <sz val="8.0"/>
      <color rgb="FFEFEFEF"/>
      <name val="Roboto"/>
    </font>
    <font>
      <b/>
      <sz val="9.0"/>
      <color rgb="FFFFFFFF"/>
      <name val="Roboto"/>
    </font>
    <font>
      <b/>
      <sz val="8.0"/>
      <color rgb="FF666666"/>
      <name val="Roboto"/>
    </font>
    <font>
      <sz val="8.0"/>
      <color theme="1"/>
      <name val="Roboto"/>
    </font>
    <font>
      <b/>
      <sz val="8.0"/>
      <color rgb="FFFFFFFF"/>
      <name val="Roboto"/>
    </font>
    <font>
      <b/>
      <sz val="8.0"/>
      <color theme="1"/>
      <name val="Roboto"/>
    </font>
    <font>
      <b/>
      <sz val="18.0"/>
      <color rgb="FFFFFFFF"/>
      <name val="Arial"/>
      <scheme val="minor"/>
    </font>
    <font>
      <sz val="12.0"/>
      <color theme="1"/>
      <name val="Arial"/>
      <scheme val="minor"/>
    </font>
    <font>
      <sz val="12.0"/>
      <color rgb="FF000000"/>
      <name val="Arial"/>
      <scheme val="minor"/>
    </font>
    <font>
      <b/>
      <u/>
      <sz val="12.0"/>
      <color rgb="FF0000FF"/>
    </font>
    <font>
      <i/>
      <sz val="12.0"/>
      <color theme="1"/>
      <name val="Arial"/>
      <scheme val="minor"/>
    </font>
    <font>
      <color theme="1"/>
      <name val="Arial"/>
      <scheme val="minor"/>
    </font>
    <font>
      <u/>
      <sz val="12.0"/>
      <color rgb="FF0000FF"/>
    </font>
    <font>
      <sz val="11.0"/>
      <color rgb="FF000000"/>
      <name val="Arial"/>
      <scheme val="minor"/>
    </font>
    <font>
      <sz val="11.0"/>
      <color theme="1"/>
      <name val="Arial"/>
      <scheme val="minor"/>
    </font>
    <font>
      <b/>
      <sz val="11.0"/>
      <color rgb="FF000000"/>
      <name val="Arial"/>
      <scheme val="minor"/>
    </font>
    <font>
      <u/>
      <sz val="11.0"/>
      <color rgb="FF0000FF"/>
    </font>
    <font>
      <u/>
      <sz val="14.0"/>
      <color rgb="FF0000FF"/>
    </font>
    <font>
      <b/>
      <color theme="1"/>
      <name val="Arial"/>
      <scheme val="minor"/>
    </font>
    <font>
      <b/>
      <sz val="14.0"/>
      <color rgb="FF073763"/>
      <name val="Arial"/>
    </font>
    <font>
      <color rgb="FF073763"/>
      <name val="Arial"/>
    </font>
  </fonts>
  <fills count="9">
    <fill>
      <patternFill patternType="none"/>
    </fill>
    <fill>
      <patternFill patternType="lightGray"/>
    </fill>
    <fill>
      <patternFill patternType="solid">
        <fgColor rgb="FFF3F3F3"/>
        <bgColor rgb="FFF3F3F3"/>
      </patternFill>
    </fill>
    <fill>
      <patternFill patternType="solid">
        <fgColor rgb="FFEFEFEF"/>
        <bgColor rgb="FFEFEFEF"/>
      </patternFill>
    </fill>
    <fill>
      <patternFill patternType="solid">
        <fgColor rgb="FF666666"/>
        <bgColor rgb="FF666666"/>
      </patternFill>
    </fill>
    <fill>
      <patternFill patternType="solid">
        <fgColor rgb="FFA4C2F4"/>
        <bgColor rgb="FFA4C2F4"/>
      </patternFill>
    </fill>
    <fill>
      <patternFill patternType="solid">
        <fgColor rgb="FF9FC5E8"/>
        <bgColor rgb="FF9FC5E8"/>
      </patternFill>
    </fill>
    <fill>
      <patternFill patternType="solid">
        <fgColor rgb="FF0B5394"/>
        <bgColor rgb="FF0B5394"/>
      </patternFill>
    </fill>
    <fill>
      <patternFill patternType="solid">
        <fgColor rgb="FFCFE2F3"/>
        <bgColor rgb="FFCFE2F3"/>
      </patternFill>
    </fill>
  </fills>
  <borders count="13">
    <border/>
    <border>
      <left style="thin">
        <color rgb="FFB7B7B7"/>
      </left>
      <right style="thin">
        <color rgb="FFB7B7B7"/>
      </right>
      <top style="thin">
        <color rgb="FFB7B7B7"/>
      </top>
      <bottom style="thin">
        <color rgb="FFB7B7B7"/>
      </bottom>
    </border>
    <border>
      <left style="thin">
        <color rgb="FF666666"/>
      </left>
      <top style="thin">
        <color rgb="FF666666"/>
      </top>
    </border>
    <border>
      <top style="thin">
        <color rgb="FF666666"/>
      </top>
    </border>
    <border>
      <right style="thin">
        <color rgb="FF666666"/>
      </right>
      <top style="thin">
        <color rgb="FF666666"/>
      </top>
    </border>
    <border>
      <left style="thin">
        <color rgb="FF666666"/>
      </left>
    </border>
    <border>
      <right style="thin">
        <color rgb="FF666666"/>
      </right>
    </border>
    <border>
      <top style="thin">
        <color rgb="FFB7B7B7"/>
      </top>
      <bottom style="thin">
        <color rgb="FFB7B7B7"/>
      </bottom>
    </border>
    <border>
      <left style="thin">
        <color rgb="FFB7B7B7"/>
      </left>
    </border>
    <border>
      <right style="thin">
        <color rgb="FFB7B7B7"/>
      </right>
    </border>
    <border>
      <left style="thin">
        <color rgb="FFB7B7B7"/>
      </left>
      <top style="thin">
        <color rgb="FFB7B7B7"/>
      </top>
      <bottom style="thin">
        <color rgb="FFB7B7B7"/>
      </bottom>
    </border>
    <border>
      <right style="thin">
        <color rgb="FFB7B7B7"/>
      </right>
      <top style="thin">
        <color rgb="FFB7B7B7"/>
      </top>
      <bottom style="thin">
        <color rgb="FFB7B7B7"/>
      </bottom>
    </border>
    <border>
      <right/>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vertical="center"/>
    </xf>
    <xf borderId="0" fillId="0" fontId="3" numFmtId="0" xfId="0" applyAlignment="1" applyFont="1">
      <alignment readingOrder="0" vertical="center"/>
    </xf>
    <xf borderId="0" fillId="0" fontId="4" numFmtId="0" xfId="0" applyAlignment="1" applyFont="1">
      <alignment readingOrder="0" vertical="center"/>
    </xf>
    <xf borderId="0" fillId="0" fontId="5" numFmtId="0" xfId="0" applyAlignment="1" applyFont="1">
      <alignment vertical="center"/>
    </xf>
    <xf borderId="0" fillId="0" fontId="5" numFmtId="0" xfId="0" applyAlignment="1" applyFont="1">
      <alignment horizontal="right" readingOrder="0" vertical="center"/>
    </xf>
    <xf borderId="1" fillId="0" fontId="5" numFmtId="164" xfId="0" applyAlignment="1" applyBorder="1" applyFont="1" applyNumberFormat="1">
      <alignment horizontal="center" readingOrder="0" vertical="center"/>
    </xf>
    <xf borderId="0" fillId="0" fontId="6" numFmtId="0" xfId="0" applyAlignment="1" applyFont="1">
      <alignment vertical="center"/>
    </xf>
    <xf borderId="0" fillId="0" fontId="7" numFmtId="0" xfId="0" applyAlignment="1" applyFont="1">
      <alignment readingOrder="0" vertical="center"/>
    </xf>
    <xf borderId="0" fillId="0" fontId="6" numFmtId="0" xfId="0" applyAlignment="1" applyFont="1">
      <alignment horizontal="right" readingOrder="0" vertical="center"/>
    </xf>
    <xf borderId="1" fillId="0" fontId="6" numFmtId="0" xfId="0" applyAlignment="1" applyBorder="1" applyFont="1">
      <alignment horizontal="center" readingOrder="0" vertical="center"/>
    </xf>
    <xf borderId="2" fillId="2" fontId="8" numFmtId="165" xfId="0" applyAlignment="1" applyBorder="1" applyFill="1" applyFont="1" applyNumberFormat="1">
      <alignment horizontal="left" vertical="center"/>
    </xf>
    <xf borderId="3" fillId="0" fontId="9" numFmtId="0" xfId="0" applyBorder="1" applyFont="1"/>
    <xf borderId="4" fillId="0" fontId="9" numFmtId="0" xfId="0" applyBorder="1" applyFont="1"/>
    <xf borderId="0" fillId="0" fontId="10" numFmtId="0" xfId="0" applyAlignment="1" applyFont="1">
      <alignment readingOrder="0" vertical="center"/>
    </xf>
    <xf borderId="0" fillId="0" fontId="10" numFmtId="0" xfId="0" applyAlignment="1" applyFont="1">
      <alignment horizontal="center" vertical="center"/>
    </xf>
    <xf borderId="5" fillId="3" fontId="11" numFmtId="166" xfId="0" applyAlignment="1" applyBorder="1" applyFill="1" applyFont="1" applyNumberFormat="1">
      <alignment horizontal="center" readingOrder="0" vertical="center"/>
    </xf>
    <xf borderId="0" fillId="3" fontId="11" numFmtId="166" xfId="0" applyAlignment="1" applyFont="1" applyNumberFormat="1">
      <alignment horizontal="center" readingOrder="0" vertical="center"/>
    </xf>
    <xf borderId="6" fillId="3" fontId="11" numFmtId="166" xfId="0" applyAlignment="1" applyBorder="1" applyFont="1" applyNumberFormat="1">
      <alignment horizontal="center" readingOrder="0" vertical="center"/>
    </xf>
    <xf borderId="0" fillId="4" fontId="12" numFmtId="0" xfId="0" applyAlignment="1" applyFill="1" applyFont="1">
      <alignment readingOrder="0" vertical="center"/>
    </xf>
    <xf borderId="0" fillId="4" fontId="12" numFmtId="0" xfId="0" applyAlignment="1" applyFont="1">
      <alignment horizontal="center" readingOrder="0" vertical="center"/>
    </xf>
    <xf borderId="0" fillId="4" fontId="12" numFmtId="0" xfId="0" applyAlignment="1" applyFont="1">
      <alignment horizontal="center" vertical="center"/>
    </xf>
    <xf borderId="0" fillId="4" fontId="13" numFmtId="0" xfId="0" applyAlignment="1" applyFont="1">
      <alignment horizontal="center" vertical="center"/>
    </xf>
    <xf borderId="0" fillId="5" fontId="4" numFmtId="0" xfId="0" applyAlignment="1" applyFill="1" applyFont="1">
      <alignment readingOrder="0" vertical="center"/>
    </xf>
    <xf borderId="0" fillId="5" fontId="5" numFmtId="164" xfId="0" applyAlignment="1" applyFont="1" applyNumberFormat="1">
      <alignment horizontal="center" readingOrder="0" vertical="center"/>
    </xf>
    <xf borderId="0" fillId="5" fontId="5" numFmtId="0" xfId="0" applyAlignment="1" applyFont="1">
      <alignment horizontal="center" vertical="center"/>
    </xf>
    <xf borderId="0" fillId="5" fontId="5" numFmtId="164" xfId="0" applyAlignment="1" applyFont="1" applyNumberFormat="1">
      <alignment horizontal="center" vertical="center"/>
    </xf>
    <xf borderId="0" fillId="5" fontId="4" numFmtId="0" xfId="0" applyAlignment="1" applyFont="1">
      <alignment horizontal="center" vertical="center"/>
    </xf>
    <xf borderId="7" fillId="0" fontId="7" numFmtId="0" xfId="0" applyAlignment="1" applyBorder="1" applyFont="1">
      <alignment readingOrder="0" vertical="center"/>
    </xf>
    <xf borderId="7" fillId="0" fontId="6" numFmtId="164" xfId="0" applyAlignment="1" applyBorder="1" applyFont="1" applyNumberFormat="1">
      <alignment horizontal="center" readingOrder="0" vertical="center"/>
    </xf>
    <xf borderId="7" fillId="0" fontId="6" numFmtId="0" xfId="0" applyAlignment="1" applyBorder="1" applyFont="1">
      <alignment horizontal="center" readingOrder="0" vertical="center"/>
    </xf>
    <xf borderId="7" fillId="0" fontId="6" numFmtId="164" xfId="0" applyAlignment="1" applyBorder="1" applyFont="1" applyNumberFormat="1">
      <alignment horizontal="center" vertical="center"/>
    </xf>
    <xf borderId="7" fillId="0" fontId="7" numFmtId="0" xfId="0" applyAlignment="1" applyBorder="1" applyFont="1">
      <alignment horizontal="center" vertical="center"/>
    </xf>
    <xf borderId="0" fillId="0" fontId="6" numFmtId="164" xfId="0" applyAlignment="1" applyFont="1" applyNumberFormat="1">
      <alignment horizontal="center" readingOrder="0" vertical="center"/>
    </xf>
    <xf borderId="0" fillId="0" fontId="6" numFmtId="0" xfId="0" applyAlignment="1" applyFont="1">
      <alignment horizontal="center" readingOrder="0" vertical="center"/>
    </xf>
    <xf borderId="0" fillId="0" fontId="7" numFmtId="0" xfId="0" applyAlignment="1" applyFont="1">
      <alignment horizontal="center" vertical="center"/>
    </xf>
    <xf borderId="0" fillId="0" fontId="2" numFmtId="0" xfId="0" applyAlignment="1" applyFont="1">
      <alignment horizontal="center" vertical="center"/>
    </xf>
    <xf borderId="0" fillId="0" fontId="4" numFmtId="0" xfId="0" applyAlignment="1" applyFont="1">
      <alignment horizontal="center" vertical="center"/>
    </xf>
    <xf borderId="0" fillId="0" fontId="4" numFmtId="0" xfId="0" applyAlignment="1" applyFont="1">
      <alignment vertical="center"/>
    </xf>
    <xf borderId="0" fillId="0" fontId="7" numFmtId="0" xfId="0" applyAlignment="1" applyFont="1">
      <alignment vertical="center"/>
    </xf>
    <xf borderId="5" fillId="2" fontId="14" numFmtId="166" xfId="0" applyAlignment="1" applyBorder="1" applyFont="1" applyNumberFormat="1">
      <alignment horizontal="center" readingOrder="0" vertical="center"/>
    </xf>
    <xf borderId="0" fillId="2" fontId="14" numFmtId="166" xfId="0" applyAlignment="1" applyFont="1" applyNumberFormat="1">
      <alignment horizontal="center" readingOrder="0" vertical="center"/>
    </xf>
    <xf borderId="6" fillId="2" fontId="14" numFmtId="166" xfId="0" applyAlignment="1" applyBorder="1" applyFont="1" applyNumberFormat="1">
      <alignment horizontal="center" readingOrder="0" vertical="center"/>
    </xf>
    <xf borderId="8" fillId="4" fontId="12" numFmtId="0" xfId="0" applyAlignment="1" applyBorder="1" applyFont="1">
      <alignment horizontal="center" readingOrder="0" vertical="center"/>
    </xf>
    <xf borderId="9" fillId="0" fontId="9" numFmtId="0" xfId="0" applyBorder="1" applyFont="1"/>
    <xf borderId="0" fillId="4" fontId="15" numFmtId="0" xfId="0" applyAlignment="1" applyFont="1">
      <alignment horizontal="center" vertical="center"/>
    </xf>
    <xf borderId="0" fillId="6" fontId="4" numFmtId="0" xfId="0" applyAlignment="1" applyFill="1" applyFont="1">
      <alignment readingOrder="0" vertical="center"/>
    </xf>
    <xf borderId="0" fillId="6" fontId="4" numFmtId="164" xfId="0" applyAlignment="1" applyFont="1" applyNumberFormat="1">
      <alignment horizontal="center" readingOrder="0" vertical="center"/>
    </xf>
    <xf borderId="8" fillId="6" fontId="16" numFmtId="9" xfId="0" applyAlignment="1" applyBorder="1" applyFont="1" applyNumberFormat="1">
      <alignment horizontal="center" readingOrder="0" vertical="center"/>
    </xf>
    <xf borderId="9" fillId="6" fontId="4" numFmtId="164" xfId="0" applyAlignment="1" applyBorder="1" applyFont="1" applyNumberFormat="1">
      <alignment horizontal="center" readingOrder="0" vertical="center"/>
    </xf>
    <xf borderId="0" fillId="6" fontId="5" numFmtId="164" xfId="0" applyAlignment="1" applyFont="1" applyNumberFormat="1">
      <alignment horizontal="center" readingOrder="0" vertical="center"/>
    </xf>
    <xf borderId="0" fillId="6" fontId="5" numFmtId="0" xfId="0" applyAlignment="1" applyFont="1">
      <alignment horizontal="center" vertical="center"/>
    </xf>
    <xf borderId="0" fillId="6" fontId="5" numFmtId="164" xfId="0" applyAlignment="1" applyFont="1" applyNumberFormat="1">
      <alignment horizontal="center" vertical="center"/>
    </xf>
    <xf borderId="0" fillId="6" fontId="4" numFmtId="0" xfId="0" applyAlignment="1" applyFont="1">
      <alignment horizontal="center" vertical="center"/>
    </xf>
    <xf borderId="7" fillId="0" fontId="7" numFmtId="0" xfId="0" applyAlignment="1" applyBorder="1" applyFont="1">
      <alignment horizontal="center" readingOrder="0" vertical="center"/>
    </xf>
    <xf borderId="10" fillId="0" fontId="14" numFmtId="9" xfId="0" applyAlignment="1" applyBorder="1" applyFont="1" applyNumberFormat="1">
      <alignment horizontal="center" readingOrder="0" vertical="center"/>
    </xf>
    <xf borderId="11" fillId="0" fontId="7" numFmtId="164" xfId="0" applyAlignment="1" applyBorder="1" applyFont="1" applyNumberFormat="1">
      <alignment horizontal="center" readingOrder="0" vertical="center"/>
    </xf>
    <xf borderId="7" fillId="0" fontId="7" numFmtId="164" xfId="0" applyAlignment="1" applyBorder="1" applyFont="1" applyNumberFormat="1">
      <alignment horizontal="center" readingOrder="0" vertical="center"/>
    </xf>
    <xf borderId="0" fillId="0" fontId="7" numFmtId="164" xfId="0" applyAlignment="1" applyFont="1" applyNumberFormat="1">
      <alignment horizontal="center" readingOrder="0" vertical="center"/>
    </xf>
    <xf borderId="8" fillId="0" fontId="14" numFmtId="9" xfId="0" applyAlignment="1" applyBorder="1" applyFont="1" applyNumberFormat="1">
      <alignment horizontal="center" readingOrder="0" vertical="center"/>
    </xf>
    <xf borderId="9" fillId="0" fontId="7" numFmtId="164" xfId="0" applyAlignment="1" applyBorder="1" applyFont="1" applyNumberFormat="1">
      <alignment horizontal="center" readingOrder="0" vertical="center"/>
    </xf>
    <xf borderId="0" fillId="7" fontId="17" numFmtId="0" xfId="0" applyAlignment="1" applyFill="1" applyFont="1">
      <alignment readingOrder="0" vertical="center"/>
    </xf>
    <xf borderId="0" fillId="0" fontId="18" numFmtId="0" xfId="0" applyAlignment="1" applyFont="1">
      <alignment shrinkToFit="0" wrapText="1"/>
    </xf>
    <xf borderId="0" fillId="0" fontId="18" numFmtId="0" xfId="0" applyAlignment="1" applyFont="1">
      <alignment readingOrder="0" shrinkToFit="0" wrapText="1"/>
    </xf>
    <xf borderId="0" fillId="0" fontId="19" numFmtId="0" xfId="0" applyAlignment="1" applyFont="1">
      <alignment readingOrder="0" shrinkToFit="0" vertical="top" wrapText="1"/>
    </xf>
    <xf borderId="0" fillId="0" fontId="20" numFmtId="0" xfId="0" applyAlignment="1" applyFont="1">
      <alignment readingOrder="0" shrinkToFit="0" wrapText="1"/>
    </xf>
    <xf borderId="0" fillId="0" fontId="21" numFmtId="0" xfId="0" applyAlignment="1" applyFont="1">
      <alignment readingOrder="0" shrinkToFit="0" wrapText="1"/>
    </xf>
    <xf borderId="0" fillId="0" fontId="18" numFmtId="0" xfId="0" applyFont="1"/>
    <xf borderId="0" fillId="0" fontId="22" numFmtId="0" xfId="0" applyAlignment="1" applyFont="1">
      <alignment shrinkToFit="0" wrapText="1"/>
    </xf>
    <xf borderId="0" fillId="0" fontId="23" numFmtId="0" xfId="0" applyAlignment="1" applyFont="1">
      <alignment shrinkToFit="0" wrapText="1"/>
    </xf>
    <xf borderId="0" fillId="0" fontId="24" numFmtId="0" xfId="0" applyAlignment="1" applyFont="1">
      <alignment readingOrder="0" shrinkToFit="0" vertical="top" wrapText="1"/>
    </xf>
    <xf borderId="0" fillId="0" fontId="25" numFmtId="0" xfId="0" applyAlignment="1" applyFont="1">
      <alignment shrinkToFit="0" wrapText="1"/>
    </xf>
    <xf borderId="0" fillId="0" fontId="24" numFmtId="0" xfId="0" applyAlignment="1" applyFont="1">
      <alignment readingOrder="0" shrinkToFit="0" vertical="top" wrapText="1"/>
    </xf>
    <xf borderId="0" fillId="0" fontId="26" numFmtId="0" xfId="0" applyAlignment="1" applyFont="1">
      <alignment readingOrder="0" shrinkToFit="0" vertical="top" wrapText="1"/>
    </xf>
    <xf borderId="0" fillId="0" fontId="22" numFmtId="0" xfId="0" applyAlignment="1" applyFont="1">
      <alignment horizontal="left" vertical="center"/>
    </xf>
    <xf borderId="0" fillId="8" fontId="26" numFmtId="0" xfId="0" applyAlignment="1" applyFill="1" applyFont="1">
      <alignment horizontal="left" readingOrder="0" shrinkToFit="0" vertical="center" wrapText="1"/>
    </xf>
    <xf borderId="0" fillId="0" fontId="26" numFmtId="0" xfId="0" applyAlignment="1" applyFont="1">
      <alignment readingOrder="0" shrinkToFit="0" vertical="top" wrapText="1"/>
    </xf>
    <xf borderId="0" fillId="0" fontId="27" numFmtId="0" xfId="0" applyAlignment="1" applyFont="1">
      <alignment shrinkToFit="0" vertical="top" wrapText="1"/>
    </xf>
    <xf borderId="0" fillId="0" fontId="22" numFmtId="0" xfId="0" applyAlignment="1" applyFont="1">
      <alignment readingOrder="0" shrinkToFit="0" wrapText="1"/>
    </xf>
    <xf borderId="0" fillId="0" fontId="28" numFmtId="0" xfId="0" applyAlignment="1" applyFont="1">
      <alignment readingOrder="0" shrinkToFit="0" wrapText="0"/>
    </xf>
    <xf borderId="0" fillId="0" fontId="29" numFmtId="0" xfId="0" applyAlignment="1" applyFont="1">
      <alignment readingOrder="0"/>
    </xf>
    <xf borderId="12" fillId="8" fontId="30" numFmtId="0" xfId="0" applyAlignment="1" applyBorder="1" applyFont="1">
      <alignment readingOrder="0" shrinkToFit="0" vertical="center" wrapText="0"/>
    </xf>
    <xf borderId="0" fillId="8" fontId="31" numFmtId="0" xfId="0" applyAlignment="1" applyFont="1">
      <alignment vertical="center"/>
    </xf>
  </cellXfs>
  <cellStyles count="1">
    <cellStyle xfId="0" name="Normal" builtinId="0"/>
  </cellStyles>
  <dxfs count="5">
    <dxf>
      <font/>
      <fill>
        <patternFill patternType="solid">
          <fgColor rgb="FFCCCCCC"/>
          <bgColor rgb="FFCCCCCC"/>
        </patternFill>
      </fill>
      <border/>
    </dxf>
    <dxf>
      <font/>
      <fill>
        <patternFill patternType="solid">
          <fgColor rgb="FFE69138"/>
          <bgColor rgb="FFE69138"/>
        </patternFill>
      </fill>
      <border/>
    </dxf>
    <dxf>
      <font/>
      <fill>
        <patternFill patternType="solid">
          <fgColor rgb="FF3D85C6"/>
          <bgColor rgb="FF3D85C6"/>
        </patternFill>
      </fill>
      <border/>
    </dxf>
    <dxf>
      <font>
        <b/>
        <color rgb="FFFFFFFF"/>
      </font>
      <fill>
        <patternFill patternType="solid">
          <fgColor rgb="FFA61C00"/>
          <bgColor rgb="FFA61C00"/>
        </patternFill>
      </fill>
      <border/>
    </dxf>
    <dxf>
      <font/>
      <fill>
        <patternFill patternType="solid">
          <fgColor rgb="FF0B5394"/>
          <bgColor rgb="FF0B5394"/>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0</xdr:row>
      <xdr:rowOff>0</xdr:rowOff>
    </xdr:from>
    <xdr:ext cx="1209675" cy="333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0</xdr:row>
      <xdr:rowOff>0</xdr:rowOff>
    </xdr:from>
    <xdr:ext cx="1352550" cy="3810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24</xdr:row>
      <xdr:rowOff>161925</xdr:rowOff>
    </xdr:from>
    <xdr:ext cx="3067050" cy="224790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28575</xdr:colOff>
      <xdr:row>39</xdr:row>
      <xdr:rowOff>161925</xdr:rowOff>
    </xdr:from>
    <xdr:ext cx="3067050" cy="16192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0</xdr:row>
      <xdr:rowOff>0</xdr:rowOff>
    </xdr:from>
    <xdr:ext cx="1190625" cy="333375"/>
    <xdr:pic>
      <xdr:nvPicPr>
        <xdr:cNvPr id="0" name="image4.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youtu.be/8eKk0M2zGIk" TargetMode="External"/><Relationship Id="rId2" Type="http://schemas.openxmlformats.org/officeDocument/2006/relationships/hyperlink" Target="https://www.vertex42.com/ExcelTemplates/simple-gantt-chart.html"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outlineLevelRow="1"/>
  <cols>
    <col customWidth="1" min="1" max="1" width="18.0"/>
    <col customWidth="1" min="2" max="2" width="9.38"/>
    <col customWidth="1" min="3" max="3" width="5.38"/>
    <col customWidth="1" min="4" max="4" width="9.38"/>
    <col customWidth="1" min="5" max="5" width="2.25"/>
    <col customWidth="1" min="6" max="117" width="1.25"/>
  </cols>
  <sheetData>
    <row r="1">
      <c r="A1" s="1"/>
      <c r="B1" s="2"/>
      <c r="C1" s="2"/>
      <c r="D1" s="2"/>
      <c r="E1" s="2"/>
      <c r="F1" s="3"/>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row>
    <row r="2" ht="18.75" customHeight="1">
      <c r="A2" s="4"/>
      <c r="B2" s="5"/>
      <c r="C2" s="6" t="s">
        <v>0</v>
      </c>
      <c r="D2" s="7">
        <v>45187.0</v>
      </c>
      <c r="E2" s="8"/>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row>
    <row r="3" ht="18.75" customHeight="1">
      <c r="A3" s="9"/>
      <c r="B3" s="8"/>
      <c r="C3" s="10" t="s">
        <v>1</v>
      </c>
      <c r="D3" s="11">
        <v>2.0</v>
      </c>
      <c r="E3" s="8"/>
      <c r="F3" s="12">
        <f>F4</f>
        <v>45194</v>
      </c>
      <c r="G3" s="13"/>
      <c r="H3" s="13"/>
      <c r="I3" s="13"/>
      <c r="J3" s="13"/>
      <c r="K3" s="13"/>
      <c r="L3" s="14"/>
      <c r="M3" s="12">
        <f>M4</f>
        <v>45201</v>
      </c>
      <c r="N3" s="13"/>
      <c r="O3" s="13"/>
      <c r="P3" s="13"/>
      <c r="Q3" s="13"/>
      <c r="R3" s="13"/>
      <c r="S3" s="14"/>
      <c r="T3" s="12">
        <f>T4</f>
        <v>45208</v>
      </c>
      <c r="U3" s="13"/>
      <c r="V3" s="13"/>
      <c r="W3" s="13"/>
      <c r="X3" s="13"/>
      <c r="Y3" s="13"/>
      <c r="Z3" s="14"/>
      <c r="AA3" s="12">
        <f>AA4</f>
        <v>45215</v>
      </c>
      <c r="AB3" s="13"/>
      <c r="AC3" s="13"/>
      <c r="AD3" s="13"/>
      <c r="AE3" s="13"/>
      <c r="AF3" s="13"/>
      <c r="AG3" s="14"/>
      <c r="AH3" s="12">
        <f>AH4</f>
        <v>45222</v>
      </c>
      <c r="AI3" s="13"/>
      <c r="AJ3" s="13"/>
      <c r="AK3" s="13"/>
      <c r="AL3" s="13"/>
      <c r="AM3" s="13"/>
      <c r="AN3" s="14"/>
      <c r="AO3" s="12">
        <f>AO4</f>
        <v>45229</v>
      </c>
      <c r="AP3" s="13"/>
      <c r="AQ3" s="13"/>
      <c r="AR3" s="13"/>
      <c r="AS3" s="13"/>
      <c r="AT3" s="13"/>
      <c r="AU3" s="14"/>
      <c r="AV3" s="12">
        <f>AV4</f>
        <v>45236</v>
      </c>
      <c r="AW3" s="13"/>
      <c r="AX3" s="13"/>
      <c r="AY3" s="13"/>
      <c r="AZ3" s="13"/>
      <c r="BA3" s="13"/>
      <c r="BB3" s="14"/>
      <c r="BC3" s="12">
        <f>BC4</f>
        <v>45243</v>
      </c>
      <c r="BD3" s="13"/>
      <c r="BE3" s="13"/>
      <c r="BF3" s="13"/>
      <c r="BG3" s="13"/>
      <c r="BH3" s="13"/>
      <c r="BI3" s="14"/>
      <c r="BJ3" s="12">
        <f>BJ4</f>
        <v>45250</v>
      </c>
      <c r="BK3" s="13"/>
      <c r="BL3" s="13"/>
      <c r="BM3" s="13"/>
      <c r="BN3" s="13"/>
      <c r="BO3" s="13"/>
      <c r="BP3" s="14"/>
      <c r="BQ3" s="12">
        <f>BQ4</f>
        <v>45257</v>
      </c>
      <c r="BR3" s="13"/>
      <c r="BS3" s="13"/>
      <c r="BT3" s="13"/>
      <c r="BU3" s="13"/>
      <c r="BV3" s="13"/>
      <c r="BW3" s="14"/>
      <c r="BX3" s="12">
        <f>BX4</f>
        <v>45264</v>
      </c>
      <c r="BY3" s="13"/>
      <c r="BZ3" s="13"/>
      <c r="CA3" s="13"/>
      <c r="CB3" s="13"/>
      <c r="CC3" s="13"/>
      <c r="CD3" s="14"/>
      <c r="CE3" s="12">
        <f>CE4</f>
        <v>45271</v>
      </c>
      <c r="CF3" s="13"/>
      <c r="CG3" s="13"/>
      <c r="CH3" s="13"/>
      <c r="CI3" s="13"/>
      <c r="CJ3" s="13"/>
      <c r="CK3" s="14"/>
      <c r="CL3" s="12">
        <f>CL4</f>
        <v>45278</v>
      </c>
      <c r="CM3" s="13"/>
      <c r="CN3" s="13"/>
      <c r="CO3" s="13"/>
      <c r="CP3" s="13"/>
      <c r="CQ3" s="13"/>
      <c r="CR3" s="14"/>
      <c r="CS3" s="12">
        <f>CS4</f>
        <v>45285</v>
      </c>
      <c r="CT3" s="13"/>
      <c r="CU3" s="13"/>
      <c r="CV3" s="13"/>
      <c r="CW3" s="13"/>
      <c r="CX3" s="13"/>
      <c r="CY3" s="14"/>
      <c r="CZ3" s="12">
        <f>CZ4</f>
        <v>45292</v>
      </c>
      <c r="DA3" s="13"/>
      <c r="DB3" s="13"/>
      <c r="DC3" s="13"/>
      <c r="DD3" s="13"/>
      <c r="DE3" s="13"/>
      <c r="DF3" s="14"/>
      <c r="DG3" s="12">
        <f>DG4</f>
        <v>45299</v>
      </c>
      <c r="DH3" s="13"/>
      <c r="DI3" s="13"/>
      <c r="DJ3" s="13"/>
      <c r="DK3" s="13"/>
      <c r="DL3" s="13"/>
      <c r="DM3" s="14"/>
    </row>
    <row r="4" ht="18.75" customHeight="1">
      <c r="A4" s="15"/>
      <c r="B4" s="16"/>
      <c r="C4" s="16"/>
      <c r="D4" s="16"/>
      <c r="E4" s="16"/>
      <c r="F4" s="17">
        <f>$D$2-WEEKDAY(D2,3)+(D3-1)*7</f>
        <v>45194</v>
      </c>
      <c r="G4" s="18">
        <f t="shared" ref="G4:DM4" si="1">F4+1</f>
        <v>45195</v>
      </c>
      <c r="H4" s="18">
        <f t="shared" si="1"/>
        <v>45196</v>
      </c>
      <c r="I4" s="18">
        <f t="shared" si="1"/>
        <v>45197</v>
      </c>
      <c r="J4" s="18">
        <f t="shared" si="1"/>
        <v>45198</v>
      </c>
      <c r="K4" s="18">
        <f t="shared" si="1"/>
        <v>45199</v>
      </c>
      <c r="L4" s="19">
        <f t="shared" si="1"/>
        <v>45200</v>
      </c>
      <c r="M4" s="17">
        <f t="shared" si="1"/>
        <v>45201</v>
      </c>
      <c r="N4" s="18">
        <f t="shared" si="1"/>
        <v>45202</v>
      </c>
      <c r="O4" s="18">
        <f t="shared" si="1"/>
        <v>45203</v>
      </c>
      <c r="P4" s="18">
        <f t="shared" si="1"/>
        <v>45204</v>
      </c>
      <c r="Q4" s="18">
        <f t="shared" si="1"/>
        <v>45205</v>
      </c>
      <c r="R4" s="18">
        <f t="shared" si="1"/>
        <v>45206</v>
      </c>
      <c r="S4" s="19">
        <f t="shared" si="1"/>
        <v>45207</v>
      </c>
      <c r="T4" s="17">
        <f t="shared" si="1"/>
        <v>45208</v>
      </c>
      <c r="U4" s="18">
        <f t="shared" si="1"/>
        <v>45209</v>
      </c>
      <c r="V4" s="18">
        <f t="shared" si="1"/>
        <v>45210</v>
      </c>
      <c r="W4" s="18">
        <f t="shared" si="1"/>
        <v>45211</v>
      </c>
      <c r="X4" s="18">
        <f t="shared" si="1"/>
        <v>45212</v>
      </c>
      <c r="Y4" s="18">
        <f t="shared" si="1"/>
        <v>45213</v>
      </c>
      <c r="Z4" s="19">
        <f t="shared" si="1"/>
        <v>45214</v>
      </c>
      <c r="AA4" s="17">
        <f t="shared" si="1"/>
        <v>45215</v>
      </c>
      <c r="AB4" s="18">
        <f t="shared" si="1"/>
        <v>45216</v>
      </c>
      <c r="AC4" s="18">
        <f t="shared" si="1"/>
        <v>45217</v>
      </c>
      <c r="AD4" s="18">
        <f t="shared" si="1"/>
        <v>45218</v>
      </c>
      <c r="AE4" s="18">
        <f t="shared" si="1"/>
        <v>45219</v>
      </c>
      <c r="AF4" s="18">
        <f t="shared" si="1"/>
        <v>45220</v>
      </c>
      <c r="AG4" s="19">
        <f t="shared" si="1"/>
        <v>45221</v>
      </c>
      <c r="AH4" s="17">
        <f t="shared" si="1"/>
        <v>45222</v>
      </c>
      <c r="AI4" s="18">
        <f t="shared" si="1"/>
        <v>45223</v>
      </c>
      <c r="AJ4" s="18">
        <f t="shared" si="1"/>
        <v>45224</v>
      </c>
      <c r="AK4" s="18">
        <f t="shared" si="1"/>
        <v>45225</v>
      </c>
      <c r="AL4" s="18">
        <f t="shared" si="1"/>
        <v>45226</v>
      </c>
      <c r="AM4" s="18">
        <f t="shared" si="1"/>
        <v>45227</v>
      </c>
      <c r="AN4" s="19">
        <f t="shared" si="1"/>
        <v>45228</v>
      </c>
      <c r="AO4" s="17">
        <f t="shared" si="1"/>
        <v>45229</v>
      </c>
      <c r="AP4" s="18">
        <f t="shared" si="1"/>
        <v>45230</v>
      </c>
      <c r="AQ4" s="18">
        <f t="shared" si="1"/>
        <v>45231</v>
      </c>
      <c r="AR4" s="18">
        <f t="shared" si="1"/>
        <v>45232</v>
      </c>
      <c r="AS4" s="18">
        <f t="shared" si="1"/>
        <v>45233</v>
      </c>
      <c r="AT4" s="18">
        <f t="shared" si="1"/>
        <v>45234</v>
      </c>
      <c r="AU4" s="19">
        <f t="shared" si="1"/>
        <v>45235</v>
      </c>
      <c r="AV4" s="17">
        <f t="shared" si="1"/>
        <v>45236</v>
      </c>
      <c r="AW4" s="18">
        <f t="shared" si="1"/>
        <v>45237</v>
      </c>
      <c r="AX4" s="18">
        <f t="shared" si="1"/>
        <v>45238</v>
      </c>
      <c r="AY4" s="18">
        <f t="shared" si="1"/>
        <v>45239</v>
      </c>
      <c r="AZ4" s="18">
        <f t="shared" si="1"/>
        <v>45240</v>
      </c>
      <c r="BA4" s="18">
        <f t="shared" si="1"/>
        <v>45241</v>
      </c>
      <c r="BB4" s="19">
        <f t="shared" si="1"/>
        <v>45242</v>
      </c>
      <c r="BC4" s="17">
        <f t="shared" si="1"/>
        <v>45243</v>
      </c>
      <c r="BD4" s="18">
        <f t="shared" si="1"/>
        <v>45244</v>
      </c>
      <c r="BE4" s="18">
        <f t="shared" si="1"/>
        <v>45245</v>
      </c>
      <c r="BF4" s="18">
        <f t="shared" si="1"/>
        <v>45246</v>
      </c>
      <c r="BG4" s="18">
        <f t="shared" si="1"/>
        <v>45247</v>
      </c>
      <c r="BH4" s="18">
        <f t="shared" si="1"/>
        <v>45248</v>
      </c>
      <c r="BI4" s="19">
        <f t="shared" si="1"/>
        <v>45249</v>
      </c>
      <c r="BJ4" s="17">
        <f t="shared" si="1"/>
        <v>45250</v>
      </c>
      <c r="BK4" s="18">
        <f t="shared" si="1"/>
        <v>45251</v>
      </c>
      <c r="BL4" s="18">
        <f t="shared" si="1"/>
        <v>45252</v>
      </c>
      <c r="BM4" s="18">
        <f t="shared" si="1"/>
        <v>45253</v>
      </c>
      <c r="BN4" s="18">
        <f t="shared" si="1"/>
        <v>45254</v>
      </c>
      <c r="BO4" s="18">
        <f t="shared" si="1"/>
        <v>45255</v>
      </c>
      <c r="BP4" s="19">
        <f t="shared" si="1"/>
        <v>45256</v>
      </c>
      <c r="BQ4" s="17">
        <f t="shared" si="1"/>
        <v>45257</v>
      </c>
      <c r="BR4" s="18">
        <f t="shared" si="1"/>
        <v>45258</v>
      </c>
      <c r="BS4" s="18">
        <f t="shared" si="1"/>
        <v>45259</v>
      </c>
      <c r="BT4" s="18">
        <f t="shared" si="1"/>
        <v>45260</v>
      </c>
      <c r="BU4" s="18">
        <f t="shared" si="1"/>
        <v>45261</v>
      </c>
      <c r="BV4" s="18">
        <f t="shared" si="1"/>
        <v>45262</v>
      </c>
      <c r="BW4" s="19">
        <f t="shared" si="1"/>
        <v>45263</v>
      </c>
      <c r="BX4" s="17">
        <f t="shared" si="1"/>
        <v>45264</v>
      </c>
      <c r="BY4" s="18">
        <f t="shared" si="1"/>
        <v>45265</v>
      </c>
      <c r="BZ4" s="18">
        <f t="shared" si="1"/>
        <v>45266</v>
      </c>
      <c r="CA4" s="18">
        <f t="shared" si="1"/>
        <v>45267</v>
      </c>
      <c r="CB4" s="18">
        <f t="shared" si="1"/>
        <v>45268</v>
      </c>
      <c r="CC4" s="18">
        <f t="shared" si="1"/>
        <v>45269</v>
      </c>
      <c r="CD4" s="19">
        <f t="shared" si="1"/>
        <v>45270</v>
      </c>
      <c r="CE4" s="17">
        <f t="shared" si="1"/>
        <v>45271</v>
      </c>
      <c r="CF4" s="18">
        <f t="shared" si="1"/>
        <v>45272</v>
      </c>
      <c r="CG4" s="18">
        <f t="shared" si="1"/>
        <v>45273</v>
      </c>
      <c r="CH4" s="18">
        <f t="shared" si="1"/>
        <v>45274</v>
      </c>
      <c r="CI4" s="18">
        <f t="shared" si="1"/>
        <v>45275</v>
      </c>
      <c r="CJ4" s="18">
        <f t="shared" si="1"/>
        <v>45276</v>
      </c>
      <c r="CK4" s="19">
        <f t="shared" si="1"/>
        <v>45277</v>
      </c>
      <c r="CL4" s="17">
        <f t="shared" si="1"/>
        <v>45278</v>
      </c>
      <c r="CM4" s="18">
        <f t="shared" si="1"/>
        <v>45279</v>
      </c>
      <c r="CN4" s="18">
        <f t="shared" si="1"/>
        <v>45280</v>
      </c>
      <c r="CO4" s="18">
        <f t="shared" si="1"/>
        <v>45281</v>
      </c>
      <c r="CP4" s="18">
        <f t="shared" si="1"/>
        <v>45282</v>
      </c>
      <c r="CQ4" s="18">
        <f t="shared" si="1"/>
        <v>45283</v>
      </c>
      <c r="CR4" s="19">
        <f t="shared" si="1"/>
        <v>45284</v>
      </c>
      <c r="CS4" s="17">
        <f t="shared" si="1"/>
        <v>45285</v>
      </c>
      <c r="CT4" s="18">
        <f t="shared" si="1"/>
        <v>45286</v>
      </c>
      <c r="CU4" s="18">
        <f t="shared" si="1"/>
        <v>45287</v>
      </c>
      <c r="CV4" s="18">
        <f t="shared" si="1"/>
        <v>45288</v>
      </c>
      <c r="CW4" s="18">
        <f t="shared" si="1"/>
        <v>45289</v>
      </c>
      <c r="CX4" s="18">
        <f t="shared" si="1"/>
        <v>45290</v>
      </c>
      <c r="CY4" s="19">
        <f t="shared" si="1"/>
        <v>45291</v>
      </c>
      <c r="CZ4" s="17">
        <f t="shared" si="1"/>
        <v>45292</v>
      </c>
      <c r="DA4" s="18">
        <f t="shared" si="1"/>
        <v>45293</v>
      </c>
      <c r="DB4" s="18">
        <f t="shared" si="1"/>
        <v>45294</v>
      </c>
      <c r="DC4" s="18">
        <f t="shared" si="1"/>
        <v>45295</v>
      </c>
      <c r="DD4" s="18">
        <f t="shared" si="1"/>
        <v>45296</v>
      </c>
      <c r="DE4" s="18">
        <f t="shared" si="1"/>
        <v>45297</v>
      </c>
      <c r="DF4" s="19">
        <f t="shared" si="1"/>
        <v>45298</v>
      </c>
      <c r="DG4" s="17">
        <f t="shared" si="1"/>
        <v>45299</v>
      </c>
      <c r="DH4" s="18">
        <f t="shared" si="1"/>
        <v>45300</v>
      </c>
      <c r="DI4" s="18">
        <f t="shared" si="1"/>
        <v>45301</v>
      </c>
      <c r="DJ4" s="18">
        <f t="shared" si="1"/>
        <v>45302</v>
      </c>
      <c r="DK4" s="18">
        <f t="shared" si="1"/>
        <v>45303</v>
      </c>
      <c r="DL4" s="18">
        <f t="shared" si="1"/>
        <v>45304</v>
      </c>
      <c r="DM4" s="19">
        <f t="shared" si="1"/>
        <v>45305</v>
      </c>
    </row>
    <row r="5" ht="22.5" customHeight="1">
      <c r="A5" s="20" t="s">
        <v>2</v>
      </c>
      <c r="B5" s="21" t="s">
        <v>3</v>
      </c>
      <c r="C5" s="21" t="s">
        <v>4</v>
      </c>
      <c r="D5" s="21" t="s">
        <v>5</v>
      </c>
      <c r="E5" s="22"/>
      <c r="F5" s="23" t="str">
        <f t="shared" ref="F5:DM5" si="2">LEFT(TEXT(F4,"ddd"),1)</f>
        <v>M</v>
      </c>
      <c r="G5" s="23" t="str">
        <f t="shared" si="2"/>
        <v>T</v>
      </c>
      <c r="H5" s="23" t="str">
        <f t="shared" si="2"/>
        <v>W</v>
      </c>
      <c r="I5" s="23" t="str">
        <f t="shared" si="2"/>
        <v>T</v>
      </c>
      <c r="J5" s="23" t="str">
        <f t="shared" si="2"/>
        <v>F</v>
      </c>
      <c r="K5" s="23" t="str">
        <f t="shared" si="2"/>
        <v>S</v>
      </c>
      <c r="L5" s="23" t="str">
        <f t="shared" si="2"/>
        <v>S</v>
      </c>
      <c r="M5" s="23" t="str">
        <f t="shared" si="2"/>
        <v>M</v>
      </c>
      <c r="N5" s="23" t="str">
        <f t="shared" si="2"/>
        <v>T</v>
      </c>
      <c r="O5" s="23" t="str">
        <f t="shared" si="2"/>
        <v>W</v>
      </c>
      <c r="P5" s="23" t="str">
        <f t="shared" si="2"/>
        <v>T</v>
      </c>
      <c r="Q5" s="23" t="str">
        <f t="shared" si="2"/>
        <v>F</v>
      </c>
      <c r="R5" s="23" t="str">
        <f t="shared" si="2"/>
        <v>S</v>
      </c>
      <c r="S5" s="23" t="str">
        <f t="shared" si="2"/>
        <v>S</v>
      </c>
      <c r="T5" s="23" t="str">
        <f t="shared" si="2"/>
        <v>M</v>
      </c>
      <c r="U5" s="23" t="str">
        <f t="shared" si="2"/>
        <v>T</v>
      </c>
      <c r="V5" s="23" t="str">
        <f t="shared" si="2"/>
        <v>W</v>
      </c>
      <c r="W5" s="23" t="str">
        <f t="shared" si="2"/>
        <v>T</v>
      </c>
      <c r="X5" s="23" t="str">
        <f t="shared" si="2"/>
        <v>F</v>
      </c>
      <c r="Y5" s="23" t="str">
        <f t="shared" si="2"/>
        <v>S</v>
      </c>
      <c r="Z5" s="23" t="str">
        <f t="shared" si="2"/>
        <v>S</v>
      </c>
      <c r="AA5" s="23" t="str">
        <f t="shared" si="2"/>
        <v>M</v>
      </c>
      <c r="AB5" s="23" t="str">
        <f t="shared" si="2"/>
        <v>T</v>
      </c>
      <c r="AC5" s="23" t="str">
        <f t="shared" si="2"/>
        <v>W</v>
      </c>
      <c r="AD5" s="23" t="str">
        <f t="shared" si="2"/>
        <v>T</v>
      </c>
      <c r="AE5" s="23" t="str">
        <f t="shared" si="2"/>
        <v>F</v>
      </c>
      <c r="AF5" s="23" t="str">
        <f t="shared" si="2"/>
        <v>S</v>
      </c>
      <c r="AG5" s="23" t="str">
        <f t="shared" si="2"/>
        <v>S</v>
      </c>
      <c r="AH5" s="23" t="str">
        <f t="shared" si="2"/>
        <v>M</v>
      </c>
      <c r="AI5" s="23" t="str">
        <f t="shared" si="2"/>
        <v>T</v>
      </c>
      <c r="AJ5" s="23" t="str">
        <f t="shared" si="2"/>
        <v>W</v>
      </c>
      <c r="AK5" s="23" t="str">
        <f t="shared" si="2"/>
        <v>T</v>
      </c>
      <c r="AL5" s="23" t="str">
        <f t="shared" si="2"/>
        <v>F</v>
      </c>
      <c r="AM5" s="23" t="str">
        <f t="shared" si="2"/>
        <v>S</v>
      </c>
      <c r="AN5" s="23" t="str">
        <f t="shared" si="2"/>
        <v>S</v>
      </c>
      <c r="AO5" s="23" t="str">
        <f t="shared" si="2"/>
        <v>M</v>
      </c>
      <c r="AP5" s="23" t="str">
        <f t="shared" si="2"/>
        <v>T</v>
      </c>
      <c r="AQ5" s="23" t="str">
        <f t="shared" si="2"/>
        <v>W</v>
      </c>
      <c r="AR5" s="23" t="str">
        <f t="shared" si="2"/>
        <v>T</v>
      </c>
      <c r="AS5" s="23" t="str">
        <f t="shared" si="2"/>
        <v>F</v>
      </c>
      <c r="AT5" s="23" t="str">
        <f t="shared" si="2"/>
        <v>S</v>
      </c>
      <c r="AU5" s="23" t="str">
        <f t="shared" si="2"/>
        <v>S</v>
      </c>
      <c r="AV5" s="23" t="str">
        <f t="shared" si="2"/>
        <v>M</v>
      </c>
      <c r="AW5" s="23" t="str">
        <f t="shared" si="2"/>
        <v>T</v>
      </c>
      <c r="AX5" s="23" t="str">
        <f t="shared" si="2"/>
        <v>W</v>
      </c>
      <c r="AY5" s="23" t="str">
        <f t="shared" si="2"/>
        <v>T</v>
      </c>
      <c r="AZ5" s="23" t="str">
        <f t="shared" si="2"/>
        <v>F</v>
      </c>
      <c r="BA5" s="23" t="str">
        <f t="shared" si="2"/>
        <v>S</v>
      </c>
      <c r="BB5" s="23" t="str">
        <f t="shared" si="2"/>
        <v>S</v>
      </c>
      <c r="BC5" s="23" t="str">
        <f t="shared" si="2"/>
        <v>M</v>
      </c>
      <c r="BD5" s="23" t="str">
        <f t="shared" si="2"/>
        <v>T</v>
      </c>
      <c r="BE5" s="23" t="str">
        <f t="shared" si="2"/>
        <v>W</v>
      </c>
      <c r="BF5" s="23" t="str">
        <f t="shared" si="2"/>
        <v>T</v>
      </c>
      <c r="BG5" s="23" t="str">
        <f t="shared" si="2"/>
        <v>F</v>
      </c>
      <c r="BH5" s="23" t="str">
        <f t="shared" si="2"/>
        <v>S</v>
      </c>
      <c r="BI5" s="23" t="str">
        <f t="shared" si="2"/>
        <v>S</v>
      </c>
      <c r="BJ5" s="23" t="str">
        <f t="shared" si="2"/>
        <v>M</v>
      </c>
      <c r="BK5" s="23" t="str">
        <f t="shared" si="2"/>
        <v>T</v>
      </c>
      <c r="BL5" s="23" t="str">
        <f t="shared" si="2"/>
        <v>W</v>
      </c>
      <c r="BM5" s="23" t="str">
        <f t="shared" si="2"/>
        <v>T</v>
      </c>
      <c r="BN5" s="23" t="str">
        <f t="shared" si="2"/>
        <v>F</v>
      </c>
      <c r="BO5" s="23" t="str">
        <f t="shared" si="2"/>
        <v>S</v>
      </c>
      <c r="BP5" s="23" t="str">
        <f t="shared" si="2"/>
        <v>S</v>
      </c>
      <c r="BQ5" s="23" t="str">
        <f t="shared" si="2"/>
        <v>M</v>
      </c>
      <c r="BR5" s="23" t="str">
        <f t="shared" si="2"/>
        <v>T</v>
      </c>
      <c r="BS5" s="23" t="str">
        <f t="shared" si="2"/>
        <v>W</v>
      </c>
      <c r="BT5" s="23" t="str">
        <f t="shared" si="2"/>
        <v>T</v>
      </c>
      <c r="BU5" s="23" t="str">
        <f t="shared" si="2"/>
        <v>F</v>
      </c>
      <c r="BV5" s="23" t="str">
        <f t="shared" si="2"/>
        <v>S</v>
      </c>
      <c r="BW5" s="23" t="str">
        <f t="shared" si="2"/>
        <v>S</v>
      </c>
      <c r="BX5" s="23" t="str">
        <f t="shared" si="2"/>
        <v>M</v>
      </c>
      <c r="BY5" s="23" t="str">
        <f t="shared" si="2"/>
        <v>T</v>
      </c>
      <c r="BZ5" s="23" t="str">
        <f t="shared" si="2"/>
        <v>W</v>
      </c>
      <c r="CA5" s="23" t="str">
        <f t="shared" si="2"/>
        <v>T</v>
      </c>
      <c r="CB5" s="23" t="str">
        <f t="shared" si="2"/>
        <v>F</v>
      </c>
      <c r="CC5" s="23" t="str">
        <f t="shared" si="2"/>
        <v>S</v>
      </c>
      <c r="CD5" s="23" t="str">
        <f t="shared" si="2"/>
        <v>S</v>
      </c>
      <c r="CE5" s="23" t="str">
        <f t="shared" si="2"/>
        <v>M</v>
      </c>
      <c r="CF5" s="23" t="str">
        <f t="shared" si="2"/>
        <v>T</v>
      </c>
      <c r="CG5" s="23" t="str">
        <f t="shared" si="2"/>
        <v>W</v>
      </c>
      <c r="CH5" s="23" t="str">
        <f t="shared" si="2"/>
        <v>T</v>
      </c>
      <c r="CI5" s="23" t="str">
        <f t="shared" si="2"/>
        <v>F</v>
      </c>
      <c r="CJ5" s="23" t="str">
        <f t="shared" si="2"/>
        <v>S</v>
      </c>
      <c r="CK5" s="23" t="str">
        <f t="shared" si="2"/>
        <v>S</v>
      </c>
      <c r="CL5" s="23" t="str">
        <f t="shared" si="2"/>
        <v>M</v>
      </c>
      <c r="CM5" s="23" t="str">
        <f t="shared" si="2"/>
        <v>T</v>
      </c>
      <c r="CN5" s="23" t="str">
        <f t="shared" si="2"/>
        <v>W</v>
      </c>
      <c r="CO5" s="23" t="str">
        <f t="shared" si="2"/>
        <v>T</v>
      </c>
      <c r="CP5" s="23" t="str">
        <f t="shared" si="2"/>
        <v>F</v>
      </c>
      <c r="CQ5" s="23" t="str">
        <f t="shared" si="2"/>
        <v>S</v>
      </c>
      <c r="CR5" s="23" t="str">
        <f t="shared" si="2"/>
        <v>S</v>
      </c>
      <c r="CS5" s="23" t="str">
        <f t="shared" si="2"/>
        <v>M</v>
      </c>
      <c r="CT5" s="23" t="str">
        <f t="shared" si="2"/>
        <v>T</v>
      </c>
      <c r="CU5" s="23" t="str">
        <f t="shared" si="2"/>
        <v>W</v>
      </c>
      <c r="CV5" s="23" t="str">
        <f t="shared" si="2"/>
        <v>T</v>
      </c>
      <c r="CW5" s="23" t="str">
        <f t="shared" si="2"/>
        <v>F</v>
      </c>
      <c r="CX5" s="23" t="str">
        <f t="shared" si="2"/>
        <v>S</v>
      </c>
      <c r="CY5" s="23" t="str">
        <f t="shared" si="2"/>
        <v>S</v>
      </c>
      <c r="CZ5" s="23" t="str">
        <f t="shared" si="2"/>
        <v>M</v>
      </c>
      <c r="DA5" s="23" t="str">
        <f t="shared" si="2"/>
        <v>T</v>
      </c>
      <c r="DB5" s="23" t="str">
        <f t="shared" si="2"/>
        <v>W</v>
      </c>
      <c r="DC5" s="23" t="str">
        <f t="shared" si="2"/>
        <v>T</v>
      </c>
      <c r="DD5" s="23" t="str">
        <f t="shared" si="2"/>
        <v>F</v>
      </c>
      <c r="DE5" s="23" t="str">
        <f t="shared" si="2"/>
        <v>S</v>
      </c>
      <c r="DF5" s="23" t="str">
        <f t="shared" si="2"/>
        <v>S</v>
      </c>
      <c r="DG5" s="23" t="str">
        <f t="shared" si="2"/>
        <v>M</v>
      </c>
      <c r="DH5" s="23" t="str">
        <f t="shared" si="2"/>
        <v>T</v>
      </c>
      <c r="DI5" s="23" t="str">
        <f t="shared" si="2"/>
        <v>W</v>
      </c>
      <c r="DJ5" s="23" t="str">
        <f t="shared" si="2"/>
        <v>T</v>
      </c>
      <c r="DK5" s="23" t="str">
        <f t="shared" si="2"/>
        <v>F</v>
      </c>
      <c r="DL5" s="23" t="str">
        <f t="shared" si="2"/>
        <v>S</v>
      </c>
      <c r="DM5" s="23" t="str">
        <f t="shared" si="2"/>
        <v>S</v>
      </c>
    </row>
    <row r="6">
      <c r="A6" s="24" t="s">
        <v>6</v>
      </c>
      <c r="B6" s="25">
        <f>MIN(B7:B11)</f>
        <v>45187</v>
      </c>
      <c r="C6" s="26"/>
      <c r="D6" s="27">
        <f>MAX(D7:D11)</f>
        <v>45238</v>
      </c>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28"/>
      <c r="DA6" s="28"/>
      <c r="DB6" s="28"/>
      <c r="DC6" s="28"/>
      <c r="DD6" s="28"/>
      <c r="DE6" s="28"/>
      <c r="DF6" s="28"/>
      <c r="DG6" s="28"/>
      <c r="DH6" s="28"/>
      <c r="DI6" s="28"/>
      <c r="DJ6" s="28"/>
      <c r="DK6" s="28"/>
      <c r="DL6" s="28"/>
      <c r="DM6" s="28"/>
    </row>
    <row r="7" outlineLevel="1">
      <c r="A7" s="29" t="s">
        <v>7</v>
      </c>
      <c r="B7" s="30">
        <v>45187.0</v>
      </c>
      <c r="C7" s="31">
        <v>14.0</v>
      </c>
      <c r="D7" s="32">
        <f t="shared" ref="D7:D11" si="3">B7+C7-1</f>
        <v>45200</v>
      </c>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row>
    <row r="8" outlineLevel="1">
      <c r="A8" s="29" t="s">
        <v>8</v>
      </c>
      <c r="B8" s="30">
        <v>45194.0</v>
      </c>
      <c r="C8" s="31">
        <v>17.0</v>
      </c>
      <c r="D8" s="32">
        <f t="shared" si="3"/>
        <v>45210</v>
      </c>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row>
    <row r="9" outlineLevel="1">
      <c r="A9" s="29" t="s">
        <v>9</v>
      </c>
      <c r="B9" s="30">
        <v>45210.0</v>
      </c>
      <c r="C9" s="31">
        <v>10.0</v>
      </c>
      <c r="D9" s="32">
        <f t="shared" si="3"/>
        <v>45219</v>
      </c>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row>
    <row r="10" outlineLevel="1">
      <c r="A10" s="29" t="s">
        <v>10</v>
      </c>
      <c r="B10" s="30">
        <v>45217.0</v>
      </c>
      <c r="C10" s="31">
        <v>15.0</v>
      </c>
      <c r="D10" s="32">
        <f t="shared" si="3"/>
        <v>45231</v>
      </c>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row>
    <row r="11" outlineLevel="1">
      <c r="A11" s="9" t="s">
        <v>11</v>
      </c>
      <c r="B11" s="34">
        <v>45224.0</v>
      </c>
      <c r="C11" s="35">
        <v>15.0</v>
      </c>
      <c r="D11" s="32">
        <f t="shared" si="3"/>
        <v>45238</v>
      </c>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6"/>
      <c r="CT11" s="36"/>
      <c r="CU11" s="36"/>
      <c r="CV11" s="36"/>
      <c r="CW11" s="36"/>
      <c r="CX11" s="36"/>
      <c r="CY11" s="36"/>
      <c r="CZ11" s="36"/>
      <c r="DA11" s="36"/>
      <c r="DB11" s="36"/>
      <c r="DC11" s="36"/>
      <c r="DD11" s="36"/>
      <c r="DE11" s="36"/>
      <c r="DF11" s="36"/>
      <c r="DG11" s="36"/>
      <c r="DH11" s="36"/>
      <c r="DI11" s="36"/>
      <c r="DJ11" s="36"/>
      <c r="DK11" s="36"/>
      <c r="DL11" s="36"/>
      <c r="DM11" s="36"/>
    </row>
    <row r="12">
      <c r="A12" s="24" t="s">
        <v>12</v>
      </c>
      <c r="B12" s="25">
        <f>MIN(B13:B17)</f>
        <v>45212</v>
      </c>
      <c r="C12" s="26"/>
      <c r="D12" s="27">
        <f>MAX(D13:D17)</f>
        <v>45266</v>
      </c>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row>
    <row r="13" outlineLevel="1">
      <c r="A13" s="29" t="s">
        <v>13</v>
      </c>
      <c r="B13" s="30">
        <v>45212.0</v>
      </c>
      <c r="C13" s="31">
        <v>15.0</v>
      </c>
      <c r="D13" s="32">
        <f t="shared" ref="D13:D17" si="4">B13+C13-1</f>
        <v>45226</v>
      </c>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row>
    <row r="14" outlineLevel="1">
      <c r="A14" s="29" t="s">
        <v>14</v>
      </c>
      <c r="B14" s="30">
        <v>45224.0</v>
      </c>
      <c r="C14" s="31">
        <v>15.0</v>
      </c>
      <c r="D14" s="32">
        <f t="shared" si="4"/>
        <v>45238</v>
      </c>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row>
    <row r="15" outlineLevel="1">
      <c r="A15" s="29" t="s">
        <v>15</v>
      </c>
      <c r="B15" s="30">
        <v>45238.0</v>
      </c>
      <c r="C15" s="31">
        <v>10.0</v>
      </c>
      <c r="D15" s="32">
        <f t="shared" si="4"/>
        <v>45247</v>
      </c>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row>
    <row r="16" outlineLevel="1">
      <c r="A16" s="29" t="s">
        <v>16</v>
      </c>
      <c r="B16" s="30">
        <v>45243.0</v>
      </c>
      <c r="C16" s="31">
        <v>22.0</v>
      </c>
      <c r="D16" s="32">
        <f t="shared" si="4"/>
        <v>45264</v>
      </c>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row>
    <row r="17" outlineLevel="1">
      <c r="A17" s="9" t="s">
        <v>17</v>
      </c>
      <c r="B17" s="34">
        <v>45252.0</v>
      </c>
      <c r="C17" s="35">
        <v>15.0</v>
      </c>
      <c r="D17" s="32">
        <f t="shared" si="4"/>
        <v>45266</v>
      </c>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6"/>
      <c r="CT17" s="36"/>
      <c r="CU17" s="36"/>
      <c r="CV17" s="36"/>
      <c r="CW17" s="36"/>
      <c r="CX17" s="36"/>
      <c r="CY17" s="36"/>
      <c r="CZ17" s="36"/>
      <c r="DA17" s="36"/>
      <c r="DB17" s="36"/>
      <c r="DC17" s="36"/>
      <c r="DD17" s="36"/>
      <c r="DE17" s="36"/>
      <c r="DF17" s="36"/>
      <c r="DG17" s="36"/>
      <c r="DH17" s="36"/>
      <c r="DI17" s="36"/>
      <c r="DJ17" s="36"/>
      <c r="DK17" s="36"/>
      <c r="DL17" s="36"/>
      <c r="DM17" s="36"/>
    </row>
    <row r="18">
      <c r="A18" s="24" t="s">
        <v>18</v>
      </c>
      <c r="B18" s="25">
        <f>MIN(B19)</f>
        <v>45187</v>
      </c>
      <c r="C18" s="26"/>
      <c r="D18" s="27">
        <f>MAX(D19)</f>
        <v>45275</v>
      </c>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row>
    <row r="19" outlineLevel="1">
      <c r="A19" s="9" t="s">
        <v>18</v>
      </c>
      <c r="B19" s="34">
        <v>45187.0</v>
      </c>
      <c r="C19" s="35">
        <v>89.0</v>
      </c>
      <c r="D19" s="32">
        <f>B19+C19-1</f>
        <v>45275</v>
      </c>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6"/>
      <c r="CT19" s="36"/>
      <c r="CU19" s="36"/>
      <c r="CV19" s="36"/>
      <c r="CW19" s="36"/>
      <c r="CX19" s="36"/>
      <c r="CY19" s="36"/>
      <c r="CZ19" s="36"/>
      <c r="DA19" s="36"/>
      <c r="DB19" s="36"/>
      <c r="DC19" s="36"/>
      <c r="DD19" s="36"/>
      <c r="DE19" s="36"/>
      <c r="DF19" s="36"/>
      <c r="DG19" s="36"/>
      <c r="DH19" s="36"/>
      <c r="DI19" s="36"/>
      <c r="DJ19" s="36"/>
      <c r="DK19" s="36"/>
      <c r="DL19" s="36"/>
      <c r="DM19" s="36"/>
    </row>
    <row r="20">
      <c r="A20" s="24" t="s">
        <v>19</v>
      </c>
      <c r="B20" s="25">
        <f>MIN(B21)</f>
        <v>45238</v>
      </c>
      <c r="C20" s="26"/>
      <c r="D20" s="27">
        <f>MAX(D21)</f>
        <v>45259</v>
      </c>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row>
    <row r="21" outlineLevel="1">
      <c r="A21" s="9" t="s">
        <v>19</v>
      </c>
      <c r="B21" s="34">
        <v>45238.0</v>
      </c>
      <c r="C21" s="35">
        <v>22.0</v>
      </c>
      <c r="D21" s="32">
        <f>B21+C21-1</f>
        <v>45259</v>
      </c>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6"/>
      <c r="CT21" s="36"/>
      <c r="CU21" s="36"/>
      <c r="CV21" s="36"/>
      <c r="CW21" s="36"/>
      <c r="CX21" s="36"/>
      <c r="CY21" s="36"/>
      <c r="CZ21" s="36"/>
      <c r="DA21" s="36"/>
      <c r="DB21" s="36"/>
      <c r="DC21" s="36"/>
      <c r="DD21" s="36"/>
      <c r="DE21" s="36"/>
      <c r="DF21" s="36"/>
      <c r="DG21" s="36"/>
      <c r="DH21" s="36"/>
      <c r="DI21" s="36"/>
      <c r="DJ21" s="36"/>
      <c r="DK21" s="36"/>
      <c r="DL21" s="36"/>
      <c r="DM21" s="36"/>
    </row>
    <row r="22">
      <c r="A22" s="24" t="s">
        <v>20</v>
      </c>
      <c r="B22" s="25">
        <f>MIN(B23:B24)</f>
        <v>45266</v>
      </c>
      <c r="C22" s="26"/>
      <c r="D22" s="27">
        <f>MAX(D23:D24)</f>
        <v>45275</v>
      </c>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8"/>
      <c r="CV22" s="28"/>
      <c r="CW22" s="28"/>
      <c r="CX22" s="28"/>
      <c r="CY22" s="28"/>
      <c r="CZ22" s="28"/>
      <c r="DA22" s="28"/>
      <c r="DB22" s="28"/>
      <c r="DC22" s="28"/>
      <c r="DD22" s="28"/>
      <c r="DE22" s="28"/>
      <c r="DF22" s="28"/>
      <c r="DG22" s="28"/>
      <c r="DH22" s="28"/>
      <c r="DI22" s="28"/>
      <c r="DJ22" s="28"/>
      <c r="DK22" s="28"/>
      <c r="DL22" s="28"/>
      <c r="DM22" s="28"/>
    </row>
    <row r="23" outlineLevel="1">
      <c r="A23" s="29" t="s">
        <v>21</v>
      </c>
      <c r="B23" s="30">
        <v>45266.0</v>
      </c>
      <c r="C23" s="31">
        <v>1.0</v>
      </c>
      <c r="D23" s="32">
        <f t="shared" ref="D23:D24" si="5">B23+C23-1</f>
        <v>45266</v>
      </c>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row>
    <row r="24" outlineLevel="1">
      <c r="A24" s="29" t="s">
        <v>22</v>
      </c>
      <c r="B24" s="30">
        <v>45275.0</v>
      </c>
      <c r="C24" s="31">
        <v>1.0</v>
      </c>
      <c r="D24" s="32">
        <f t="shared" si="5"/>
        <v>45275</v>
      </c>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row>
    <row r="25">
      <c r="A25" s="29"/>
      <c r="B25" s="30"/>
      <c r="C25" s="31"/>
      <c r="D25" s="32"/>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row>
    <row r="26">
      <c r="A26" s="29"/>
      <c r="B26" s="30"/>
      <c r="C26" s="31"/>
      <c r="D26" s="32"/>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row>
    <row r="27">
      <c r="A27" s="29"/>
      <c r="B27" s="30"/>
      <c r="C27" s="31"/>
      <c r="D27" s="32"/>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row>
    <row r="28">
      <c r="A28" s="29"/>
      <c r="B28" s="30"/>
      <c r="C28" s="31"/>
      <c r="D28" s="32"/>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row>
    <row r="29">
      <c r="A29" s="29"/>
      <c r="B29" s="30"/>
      <c r="C29" s="31"/>
      <c r="D29" s="32"/>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row>
  </sheetData>
  <mergeCells count="16">
    <mergeCell ref="F3:L3"/>
    <mergeCell ref="M3:S3"/>
    <mergeCell ref="T3:Z3"/>
    <mergeCell ref="AA3:AG3"/>
    <mergeCell ref="AH3:AN3"/>
    <mergeCell ref="AO3:AU3"/>
    <mergeCell ref="AV3:BB3"/>
    <mergeCell ref="CZ3:DF3"/>
    <mergeCell ref="DG3:DM3"/>
    <mergeCell ref="BC3:BI3"/>
    <mergeCell ref="BJ3:BP3"/>
    <mergeCell ref="BQ3:BW3"/>
    <mergeCell ref="BX3:CD3"/>
    <mergeCell ref="CE3:CK3"/>
    <mergeCell ref="CL3:CR3"/>
    <mergeCell ref="CS3:CY3"/>
  </mergeCells>
  <conditionalFormatting sqref="F6:DM29">
    <cfRule type="expression" dxfId="0" priority="1">
      <formula>AND(1=0,F$4&gt;=$B6,F$4&lt;$B6+ROUNDDOWN(#REF!*($D6-$B6+1),0))</formula>
    </cfRule>
  </conditionalFormatting>
  <conditionalFormatting sqref="F6:DM6 F12:DM12 F18:DM18 F20:DM20 F22:DM22">
    <cfRule type="expression" dxfId="1" priority="2">
      <formula>AND(F$4&gt;=$B6,F$4&lt;=$D6)</formula>
    </cfRule>
  </conditionalFormatting>
  <conditionalFormatting sqref="F6:DM29">
    <cfRule type="expression" dxfId="2" priority="3">
      <formula>AND(F$4&gt;=$B6,F$4&lt;=$D6)</formula>
    </cfRule>
  </conditionalFormatting>
  <conditionalFormatting sqref="F4:DM5">
    <cfRule type="expression" dxfId="3" priority="4">
      <formula>F$4=TODAY()</formula>
    </cfRule>
  </conditionalFormatting>
  <printOptions gridLines="1" horizontalCentered="1"/>
  <pageMargins bottom="0.75" footer="0.0" header="0.0" left="0.25" right="0.25" top="0.75"/>
  <pageSetup fitToHeight="0" cellComments="atEnd" orientation="landscape" pageOrder="overThenDown"/>
  <headerFooter>
    <oddFooter>&amp;LGantt Chart Template © 2020 by Vertex42.com</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outlineLevelRow="1"/>
  <cols>
    <col customWidth="1" min="1" max="1" width="17.5"/>
    <col customWidth="1" min="2" max="2" width="8.5"/>
    <col customWidth="1" min="3" max="3" width="3.88"/>
    <col customWidth="1" min="4" max="4" width="10.13"/>
    <col customWidth="1" min="5" max="5" width="11.38"/>
    <col customWidth="1" min="6" max="6" width="5.38"/>
    <col customWidth="1" min="7" max="7" width="11.38"/>
    <col customWidth="1" min="8" max="8" width="2.25"/>
    <col customWidth="1" min="9" max="64" width="2.13"/>
  </cols>
  <sheetData>
    <row r="1">
      <c r="A1" s="1" t="s">
        <v>23</v>
      </c>
      <c r="B1" s="37"/>
      <c r="C1" s="2"/>
      <c r="D1" s="2"/>
      <c r="E1" s="2"/>
      <c r="F1" s="2"/>
      <c r="G1" s="2"/>
      <c r="H1" s="2"/>
      <c r="I1" s="3"/>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row>
    <row r="2" ht="18.75" customHeight="1">
      <c r="A2" s="4" t="s">
        <v>24</v>
      </c>
      <c r="B2" s="38"/>
      <c r="C2" s="39"/>
      <c r="D2" s="39"/>
      <c r="E2" s="5"/>
      <c r="F2" s="6" t="s">
        <v>0</v>
      </c>
      <c r="G2" s="7">
        <v>45166.0</v>
      </c>
      <c r="H2" s="8"/>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row>
    <row r="3" ht="18.75" customHeight="1">
      <c r="A3" s="9" t="s">
        <v>25</v>
      </c>
      <c r="B3" s="36"/>
      <c r="C3" s="40"/>
      <c r="D3" s="40"/>
      <c r="E3" s="8"/>
      <c r="F3" s="10" t="s">
        <v>1</v>
      </c>
      <c r="G3" s="11">
        <v>1.0</v>
      </c>
      <c r="H3" s="8"/>
      <c r="I3" s="12">
        <f>I4</f>
        <v>45166</v>
      </c>
      <c r="J3" s="13"/>
      <c r="K3" s="13"/>
      <c r="L3" s="13"/>
      <c r="M3" s="13"/>
      <c r="N3" s="13"/>
      <c r="O3" s="14"/>
      <c r="P3" s="12">
        <f>P4</f>
        <v>45173</v>
      </c>
      <c r="Q3" s="13"/>
      <c r="R3" s="13"/>
      <c r="S3" s="13"/>
      <c r="T3" s="13"/>
      <c r="U3" s="13"/>
      <c r="V3" s="14"/>
      <c r="W3" s="12">
        <f>W4</f>
        <v>45180</v>
      </c>
      <c r="X3" s="13"/>
      <c r="Y3" s="13"/>
      <c r="Z3" s="13"/>
      <c r="AA3" s="13"/>
      <c r="AB3" s="13"/>
      <c r="AC3" s="14"/>
      <c r="AD3" s="12">
        <f>AD4</f>
        <v>45187</v>
      </c>
      <c r="AE3" s="13"/>
      <c r="AF3" s="13"/>
      <c r="AG3" s="13"/>
      <c r="AH3" s="13"/>
      <c r="AI3" s="13"/>
      <c r="AJ3" s="14"/>
      <c r="AK3" s="12">
        <f>AK4</f>
        <v>45194</v>
      </c>
      <c r="AL3" s="13"/>
      <c r="AM3" s="13"/>
      <c r="AN3" s="13"/>
      <c r="AO3" s="13"/>
      <c r="AP3" s="13"/>
      <c r="AQ3" s="14"/>
      <c r="AR3" s="12">
        <f>AR4</f>
        <v>45201</v>
      </c>
      <c r="AS3" s="13"/>
      <c r="AT3" s="13"/>
      <c r="AU3" s="13"/>
      <c r="AV3" s="13"/>
      <c r="AW3" s="13"/>
      <c r="AX3" s="14"/>
      <c r="AY3" s="12">
        <f>AY4</f>
        <v>45208</v>
      </c>
      <c r="AZ3" s="13"/>
      <c r="BA3" s="13"/>
      <c r="BB3" s="13"/>
      <c r="BC3" s="13"/>
      <c r="BD3" s="13"/>
      <c r="BE3" s="14"/>
      <c r="BF3" s="12">
        <f>BF4</f>
        <v>45215</v>
      </c>
      <c r="BG3" s="13"/>
      <c r="BH3" s="13"/>
      <c r="BI3" s="13"/>
      <c r="BJ3" s="13"/>
      <c r="BK3" s="13"/>
      <c r="BL3" s="14"/>
    </row>
    <row r="4" ht="18.75" customHeight="1">
      <c r="A4" s="15"/>
      <c r="B4" s="16"/>
      <c r="C4" s="16"/>
      <c r="D4" s="16"/>
      <c r="E4" s="16"/>
      <c r="F4" s="16"/>
      <c r="G4" s="16"/>
      <c r="H4" s="16"/>
      <c r="I4" s="41">
        <f>$G$2-WEEKDAY(G2,3)+(G3-1)*7</f>
        <v>45166</v>
      </c>
      <c r="J4" s="42">
        <f t="shared" ref="J4:BL4" si="1">I4+1</f>
        <v>45167</v>
      </c>
      <c r="K4" s="42">
        <f t="shared" si="1"/>
        <v>45168</v>
      </c>
      <c r="L4" s="42">
        <f t="shared" si="1"/>
        <v>45169</v>
      </c>
      <c r="M4" s="42">
        <f t="shared" si="1"/>
        <v>45170</v>
      </c>
      <c r="N4" s="42">
        <f t="shared" si="1"/>
        <v>45171</v>
      </c>
      <c r="O4" s="43">
        <f t="shared" si="1"/>
        <v>45172</v>
      </c>
      <c r="P4" s="41">
        <f t="shared" si="1"/>
        <v>45173</v>
      </c>
      <c r="Q4" s="42">
        <f t="shared" si="1"/>
        <v>45174</v>
      </c>
      <c r="R4" s="42">
        <f t="shared" si="1"/>
        <v>45175</v>
      </c>
      <c r="S4" s="42">
        <f t="shared" si="1"/>
        <v>45176</v>
      </c>
      <c r="T4" s="42">
        <f t="shared" si="1"/>
        <v>45177</v>
      </c>
      <c r="U4" s="42">
        <f t="shared" si="1"/>
        <v>45178</v>
      </c>
      <c r="V4" s="43">
        <f t="shared" si="1"/>
        <v>45179</v>
      </c>
      <c r="W4" s="41">
        <f t="shared" si="1"/>
        <v>45180</v>
      </c>
      <c r="X4" s="42">
        <f t="shared" si="1"/>
        <v>45181</v>
      </c>
      <c r="Y4" s="42">
        <f t="shared" si="1"/>
        <v>45182</v>
      </c>
      <c r="Z4" s="42">
        <f t="shared" si="1"/>
        <v>45183</v>
      </c>
      <c r="AA4" s="42">
        <f t="shared" si="1"/>
        <v>45184</v>
      </c>
      <c r="AB4" s="42">
        <f t="shared" si="1"/>
        <v>45185</v>
      </c>
      <c r="AC4" s="43">
        <f t="shared" si="1"/>
        <v>45186</v>
      </c>
      <c r="AD4" s="41">
        <f t="shared" si="1"/>
        <v>45187</v>
      </c>
      <c r="AE4" s="42">
        <f t="shared" si="1"/>
        <v>45188</v>
      </c>
      <c r="AF4" s="42">
        <f t="shared" si="1"/>
        <v>45189</v>
      </c>
      <c r="AG4" s="42">
        <f t="shared" si="1"/>
        <v>45190</v>
      </c>
      <c r="AH4" s="42">
        <f t="shared" si="1"/>
        <v>45191</v>
      </c>
      <c r="AI4" s="42">
        <f t="shared" si="1"/>
        <v>45192</v>
      </c>
      <c r="AJ4" s="43">
        <f t="shared" si="1"/>
        <v>45193</v>
      </c>
      <c r="AK4" s="41">
        <f t="shared" si="1"/>
        <v>45194</v>
      </c>
      <c r="AL4" s="42">
        <f t="shared" si="1"/>
        <v>45195</v>
      </c>
      <c r="AM4" s="42">
        <f t="shared" si="1"/>
        <v>45196</v>
      </c>
      <c r="AN4" s="42">
        <f t="shared" si="1"/>
        <v>45197</v>
      </c>
      <c r="AO4" s="42">
        <f t="shared" si="1"/>
        <v>45198</v>
      </c>
      <c r="AP4" s="42">
        <f t="shared" si="1"/>
        <v>45199</v>
      </c>
      <c r="AQ4" s="43">
        <f t="shared" si="1"/>
        <v>45200</v>
      </c>
      <c r="AR4" s="41">
        <f t="shared" si="1"/>
        <v>45201</v>
      </c>
      <c r="AS4" s="42">
        <f t="shared" si="1"/>
        <v>45202</v>
      </c>
      <c r="AT4" s="42">
        <f t="shared" si="1"/>
        <v>45203</v>
      </c>
      <c r="AU4" s="42">
        <f t="shared" si="1"/>
        <v>45204</v>
      </c>
      <c r="AV4" s="42">
        <f t="shared" si="1"/>
        <v>45205</v>
      </c>
      <c r="AW4" s="42">
        <f t="shared" si="1"/>
        <v>45206</v>
      </c>
      <c r="AX4" s="43">
        <f t="shared" si="1"/>
        <v>45207</v>
      </c>
      <c r="AY4" s="41">
        <f t="shared" si="1"/>
        <v>45208</v>
      </c>
      <c r="AZ4" s="42">
        <f t="shared" si="1"/>
        <v>45209</v>
      </c>
      <c r="BA4" s="42">
        <f t="shared" si="1"/>
        <v>45210</v>
      </c>
      <c r="BB4" s="42">
        <f t="shared" si="1"/>
        <v>45211</v>
      </c>
      <c r="BC4" s="42">
        <f t="shared" si="1"/>
        <v>45212</v>
      </c>
      <c r="BD4" s="42">
        <f t="shared" si="1"/>
        <v>45213</v>
      </c>
      <c r="BE4" s="43">
        <f t="shared" si="1"/>
        <v>45214</v>
      </c>
      <c r="BF4" s="41">
        <f t="shared" si="1"/>
        <v>45215</v>
      </c>
      <c r="BG4" s="42">
        <f t="shared" si="1"/>
        <v>45216</v>
      </c>
      <c r="BH4" s="42">
        <f t="shared" si="1"/>
        <v>45217</v>
      </c>
      <c r="BI4" s="42">
        <f t="shared" si="1"/>
        <v>45218</v>
      </c>
      <c r="BJ4" s="42">
        <f t="shared" si="1"/>
        <v>45219</v>
      </c>
      <c r="BK4" s="42">
        <f t="shared" si="1"/>
        <v>45220</v>
      </c>
      <c r="BL4" s="43">
        <f t="shared" si="1"/>
        <v>45221</v>
      </c>
    </row>
    <row r="5" ht="22.5" customHeight="1">
      <c r="A5" s="20" t="s">
        <v>2</v>
      </c>
      <c r="B5" s="21" t="s">
        <v>26</v>
      </c>
      <c r="C5" s="44" t="s">
        <v>27</v>
      </c>
      <c r="D5" s="45"/>
      <c r="E5" s="21" t="s">
        <v>3</v>
      </c>
      <c r="F5" s="21" t="s">
        <v>4</v>
      </c>
      <c r="G5" s="21" t="s">
        <v>5</v>
      </c>
      <c r="H5" s="22"/>
      <c r="I5" s="46" t="str">
        <f t="shared" ref="I5:BL5" si="2">LEFT(TEXT(I4,"ddd"),1)</f>
        <v>M</v>
      </c>
      <c r="J5" s="46" t="str">
        <f t="shared" si="2"/>
        <v>T</v>
      </c>
      <c r="K5" s="46" t="str">
        <f t="shared" si="2"/>
        <v>W</v>
      </c>
      <c r="L5" s="46" t="str">
        <f t="shared" si="2"/>
        <v>T</v>
      </c>
      <c r="M5" s="46" t="str">
        <f t="shared" si="2"/>
        <v>F</v>
      </c>
      <c r="N5" s="46" t="str">
        <f t="shared" si="2"/>
        <v>S</v>
      </c>
      <c r="O5" s="46" t="str">
        <f t="shared" si="2"/>
        <v>S</v>
      </c>
      <c r="P5" s="46" t="str">
        <f t="shared" si="2"/>
        <v>M</v>
      </c>
      <c r="Q5" s="46" t="str">
        <f t="shared" si="2"/>
        <v>T</v>
      </c>
      <c r="R5" s="46" t="str">
        <f t="shared" si="2"/>
        <v>W</v>
      </c>
      <c r="S5" s="46" t="str">
        <f t="shared" si="2"/>
        <v>T</v>
      </c>
      <c r="T5" s="46" t="str">
        <f t="shared" si="2"/>
        <v>F</v>
      </c>
      <c r="U5" s="46" t="str">
        <f t="shared" si="2"/>
        <v>S</v>
      </c>
      <c r="V5" s="46" t="str">
        <f t="shared" si="2"/>
        <v>S</v>
      </c>
      <c r="W5" s="46" t="str">
        <f t="shared" si="2"/>
        <v>M</v>
      </c>
      <c r="X5" s="46" t="str">
        <f t="shared" si="2"/>
        <v>T</v>
      </c>
      <c r="Y5" s="46" t="str">
        <f t="shared" si="2"/>
        <v>W</v>
      </c>
      <c r="Z5" s="46" t="str">
        <f t="shared" si="2"/>
        <v>T</v>
      </c>
      <c r="AA5" s="46" t="str">
        <f t="shared" si="2"/>
        <v>F</v>
      </c>
      <c r="AB5" s="46" t="str">
        <f t="shared" si="2"/>
        <v>S</v>
      </c>
      <c r="AC5" s="46" t="str">
        <f t="shared" si="2"/>
        <v>S</v>
      </c>
      <c r="AD5" s="46" t="str">
        <f t="shared" si="2"/>
        <v>M</v>
      </c>
      <c r="AE5" s="46" t="str">
        <f t="shared" si="2"/>
        <v>T</v>
      </c>
      <c r="AF5" s="46" t="str">
        <f t="shared" si="2"/>
        <v>W</v>
      </c>
      <c r="AG5" s="46" t="str">
        <f t="shared" si="2"/>
        <v>T</v>
      </c>
      <c r="AH5" s="46" t="str">
        <f t="shared" si="2"/>
        <v>F</v>
      </c>
      <c r="AI5" s="46" t="str">
        <f t="shared" si="2"/>
        <v>S</v>
      </c>
      <c r="AJ5" s="46" t="str">
        <f t="shared" si="2"/>
        <v>S</v>
      </c>
      <c r="AK5" s="46" t="str">
        <f t="shared" si="2"/>
        <v>M</v>
      </c>
      <c r="AL5" s="46" t="str">
        <f t="shared" si="2"/>
        <v>T</v>
      </c>
      <c r="AM5" s="46" t="str">
        <f t="shared" si="2"/>
        <v>W</v>
      </c>
      <c r="AN5" s="46" t="str">
        <f t="shared" si="2"/>
        <v>T</v>
      </c>
      <c r="AO5" s="46" t="str">
        <f t="shared" si="2"/>
        <v>F</v>
      </c>
      <c r="AP5" s="46" t="str">
        <f t="shared" si="2"/>
        <v>S</v>
      </c>
      <c r="AQ5" s="46" t="str">
        <f t="shared" si="2"/>
        <v>S</v>
      </c>
      <c r="AR5" s="46" t="str">
        <f t="shared" si="2"/>
        <v>M</v>
      </c>
      <c r="AS5" s="46" t="str">
        <f t="shared" si="2"/>
        <v>T</v>
      </c>
      <c r="AT5" s="46" t="str">
        <f t="shared" si="2"/>
        <v>W</v>
      </c>
      <c r="AU5" s="46" t="str">
        <f t="shared" si="2"/>
        <v>T</v>
      </c>
      <c r="AV5" s="46" t="str">
        <f t="shared" si="2"/>
        <v>F</v>
      </c>
      <c r="AW5" s="46" t="str">
        <f t="shared" si="2"/>
        <v>S</v>
      </c>
      <c r="AX5" s="46" t="str">
        <f t="shared" si="2"/>
        <v>S</v>
      </c>
      <c r="AY5" s="46" t="str">
        <f t="shared" si="2"/>
        <v>M</v>
      </c>
      <c r="AZ5" s="46" t="str">
        <f t="shared" si="2"/>
        <v>T</v>
      </c>
      <c r="BA5" s="46" t="str">
        <f t="shared" si="2"/>
        <v>W</v>
      </c>
      <c r="BB5" s="46" t="str">
        <f t="shared" si="2"/>
        <v>T</v>
      </c>
      <c r="BC5" s="46" t="str">
        <f t="shared" si="2"/>
        <v>F</v>
      </c>
      <c r="BD5" s="46" t="str">
        <f t="shared" si="2"/>
        <v>S</v>
      </c>
      <c r="BE5" s="46" t="str">
        <f t="shared" si="2"/>
        <v>S</v>
      </c>
      <c r="BF5" s="46" t="str">
        <f t="shared" si="2"/>
        <v>M</v>
      </c>
      <c r="BG5" s="46" t="str">
        <f t="shared" si="2"/>
        <v>T</v>
      </c>
      <c r="BH5" s="46" t="str">
        <f t="shared" si="2"/>
        <v>W</v>
      </c>
      <c r="BI5" s="46" t="str">
        <f t="shared" si="2"/>
        <v>T</v>
      </c>
      <c r="BJ5" s="46" t="str">
        <f t="shared" si="2"/>
        <v>F</v>
      </c>
      <c r="BK5" s="46" t="str">
        <f t="shared" si="2"/>
        <v>S</v>
      </c>
      <c r="BL5" s="46" t="str">
        <f t="shared" si="2"/>
        <v>S</v>
      </c>
    </row>
    <row r="6">
      <c r="A6" s="47" t="s">
        <v>6</v>
      </c>
      <c r="B6" s="48"/>
      <c r="C6" s="49"/>
      <c r="D6" s="50" t="str">
        <f t="array" ref="D6">IFERROR(SPARKLINE(C6,{"charttype","bar";"color1","gray";"max",1}),"-")</f>
        <v>-</v>
      </c>
      <c r="E6" s="51">
        <f>MIN(E7:E10)</f>
        <v>45175</v>
      </c>
      <c r="F6" s="52"/>
      <c r="G6" s="53">
        <f>MAX(G7:G10)</f>
        <v>45210</v>
      </c>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row>
    <row r="7" outlineLevel="1">
      <c r="A7" s="29" t="s">
        <v>7</v>
      </c>
      <c r="B7" s="55" t="s">
        <v>28</v>
      </c>
      <c r="C7" s="56">
        <v>0.6</v>
      </c>
      <c r="D7" s="57" t="str">
        <f>IFERROR(__xludf.DUMMYFUNCTION("IFERROR(SPARKLINE(C7,{""charttype"",""bar"";""color1"",""gray"";""max"",1}),""-"")"),"")</f>
        <v/>
      </c>
      <c r="E7" s="30">
        <v>45175.0</v>
      </c>
      <c r="F7" s="31">
        <v>8.0</v>
      </c>
      <c r="G7" s="32">
        <f t="shared" ref="G7:G11" si="3">E7+F7-1</f>
        <v>45182</v>
      </c>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row>
    <row r="8" outlineLevel="1">
      <c r="A8" s="29" t="s">
        <v>8</v>
      </c>
      <c r="B8" s="55" t="s">
        <v>28</v>
      </c>
      <c r="C8" s="56">
        <v>0.05</v>
      </c>
      <c r="D8" s="57" t="str">
        <f>IFERROR(__xludf.DUMMYFUNCTION("IFERROR(SPARKLINE(C8,{""charttype"",""bar"";""color1"",""gray"";""max"",1}),""-"")"),"")</f>
        <v/>
      </c>
      <c r="E8" s="30">
        <v>45180.0</v>
      </c>
      <c r="F8" s="31">
        <v>15.0</v>
      </c>
      <c r="G8" s="32">
        <f t="shared" si="3"/>
        <v>45194</v>
      </c>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row>
    <row r="9" outlineLevel="1">
      <c r="A9" s="29" t="s">
        <v>9</v>
      </c>
      <c r="B9" s="58"/>
      <c r="C9" s="56">
        <v>0.0</v>
      </c>
      <c r="D9" s="57" t="str">
        <f>IFERROR(__xludf.DUMMYFUNCTION("IFERROR(SPARKLINE(C9,{""charttype"",""bar"";""color1"",""gray"";""max"",1}),""-"")"),"")</f>
        <v/>
      </c>
      <c r="E9" s="30">
        <v>45187.0</v>
      </c>
      <c r="F9" s="31">
        <v>15.0</v>
      </c>
      <c r="G9" s="32">
        <f t="shared" si="3"/>
        <v>45201</v>
      </c>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row>
    <row r="10" outlineLevel="1">
      <c r="A10" s="29" t="s">
        <v>10</v>
      </c>
      <c r="B10" s="58"/>
      <c r="C10" s="56">
        <v>0.0</v>
      </c>
      <c r="D10" s="57" t="str">
        <f>IFERROR(__xludf.DUMMYFUNCTION("IFERROR(SPARKLINE(C10,{""charttype"",""bar"";""color1"",""gray"";""max"",1}),""-"")"),"")</f>
        <v/>
      </c>
      <c r="E10" s="30">
        <v>45194.0</v>
      </c>
      <c r="F10" s="31">
        <v>17.0</v>
      </c>
      <c r="G10" s="32">
        <f t="shared" si="3"/>
        <v>45210</v>
      </c>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row>
    <row r="11" outlineLevel="1">
      <c r="A11" s="9" t="s">
        <v>11</v>
      </c>
      <c r="B11" s="59"/>
      <c r="C11" s="60">
        <v>0.0</v>
      </c>
      <c r="D11" s="61"/>
      <c r="E11" s="34">
        <v>45224.0</v>
      </c>
      <c r="F11" s="35">
        <v>15.0</v>
      </c>
      <c r="G11" s="32">
        <f t="shared" si="3"/>
        <v>45238</v>
      </c>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row>
    <row r="12">
      <c r="A12" s="47" t="s">
        <v>12</v>
      </c>
      <c r="B12" s="48"/>
      <c r="C12" s="49"/>
      <c r="D12" s="50" t="str">
        <f t="array" ref="D12">IFERROR(SPARKLINE(C12,{"charttype","bar";"color1","gray";"max",1}),"-")</f>
        <v>-</v>
      </c>
      <c r="E12" s="51">
        <f>MIN(E13:E16)</f>
        <v>45182</v>
      </c>
      <c r="F12" s="52"/>
      <c r="G12" s="53">
        <f>MAX(G13:G16)</f>
        <v>45231</v>
      </c>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row>
    <row r="13" outlineLevel="1">
      <c r="A13" s="29" t="s">
        <v>13</v>
      </c>
      <c r="B13" s="55"/>
      <c r="C13" s="56">
        <v>0.0</v>
      </c>
      <c r="D13" s="57" t="str">
        <f>IFERROR(__xludf.DUMMYFUNCTION("IFERROR(SPARKLINE(C13,{""charttype"",""bar"";""color1"",""gray"";""max"",1}),""-"")"),"")</f>
        <v/>
      </c>
      <c r="E13" s="30">
        <v>45182.0</v>
      </c>
      <c r="F13" s="31">
        <v>34.0</v>
      </c>
      <c r="G13" s="32">
        <f t="shared" ref="G13:G17" si="4">E13+F13-1</f>
        <v>45215</v>
      </c>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row>
    <row r="14" outlineLevel="1">
      <c r="A14" s="29" t="s">
        <v>14</v>
      </c>
      <c r="B14" s="55"/>
      <c r="C14" s="56">
        <v>0.0</v>
      </c>
      <c r="D14" s="57" t="str">
        <f>IFERROR(__xludf.DUMMYFUNCTION("IFERROR(SPARKLINE(C14,{""charttype"",""bar"";""color1"",""gray"";""max"",1}),""-"")"),"")</f>
        <v/>
      </c>
      <c r="E14" s="30">
        <v>45194.0</v>
      </c>
      <c r="F14" s="31">
        <v>29.0</v>
      </c>
      <c r="G14" s="32">
        <f t="shared" si="4"/>
        <v>45222</v>
      </c>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row>
    <row r="15" outlineLevel="1">
      <c r="A15" s="29" t="s">
        <v>15</v>
      </c>
      <c r="B15" s="58"/>
      <c r="C15" s="56">
        <v>0.0</v>
      </c>
      <c r="D15" s="57" t="str">
        <f>IFERROR(__xludf.DUMMYFUNCTION("IFERROR(SPARKLINE(C15,{""charttype"",""bar"";""color1"",""gray"";""max"",1}),""-"")"),"")</f>
        <v/>
      </c>
      <c r="E15" s="30">
        <v>45201.0</v>
      </c>
      <c r="F15" s="31">
        <v>24.0</v>
      </c>
      <c r="G15" s="32">
        <f t="shared" si="4"/>
        <v>45224</v>
      </c>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row>
    <row r="16" outlineLevel="1">
      <c r="A16" s="29" t="s">
        <v>16</v>
      </c>
      <c r="B16" s="58"/>
      <c r="C16" s="56">
        <v>0.0</v>
      </c>
      <c r="D16" s="57" t="str">
        <f>IFERROR(__xludf.DUMMYFUNCTION("IFERROR(SPARKLINE(C16,{""charttype"",""bar"";""color1"",""gray"";""max"",1}),""-"")"),"")</f>
        <v/>
      </c>
      <c r="E16" s="30">
        <v>45210.0</v>
      </c>
      <c r="F16" s="31">
        <v>22.0</v>
      </c>
      <c r="G16" s="32">
        <f t="shared" si="4"/>
        <v>45231</v>
      </c>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row>
    <row r="17" outlineLevel="1">
      <c r="A17" s="9" t="s">
        <v>17</v>
      </c>
      <c r="B17" s="59"/>
      <c r="C17" s="60">
        <v>0.0</v>
      </c>
      <c r="D17" s="61"/>
      <c r="E17" s="34">
        <v>45238.0</v>
      </c>
      <c r="F17" s="35">
        <v>13.0</v>
      </c>
      <c r="G17" s="32">
        <f t="shared" si="4"/>
        <v>45250</v>
      </c>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row>
    <row r="18">
      <c r="A18" s="47" t="s">
        <v>29</v>
      </c>
      <c r="B18" s="48"/>
      <c r="C18" s="49"/>
      <c r="D18" s="50" t="str">
        <f t="array" ref="D18">IFERROR(SPARKLINE(C18,{"charttype","bar";"color1","gray";"max",1}),"-")</f>
        <v>-</v>
      </c>
      <c r="E18" s="51">
        <f>MIN(E19:E20)</f>
        <v>45259</v>
      </c>
      <c r="F18" s="52"/>
      <c r="G18" s="53">
        <f>MAX(G19:G20)</f>
        <v>45265</v>
      </c>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4"/>
    </row>
    <row r="19" outlineLevel="1">
      <c r="A19" s="29" t="s">
        <v>30</v>
      </c>
      <c r="B19" s="58"/>
      <c r="C19" s="56">
        <v>0.0</v>
      </c>
      <c r="D19" s="57" t="str">
        <f>IFERROR(__xludf.DUMMYFUNCTION("IFERROR(SPARKLINE(C19,{""charttype"",""bar"";""color1"",""gray"";""max"",1}),""-"")"),"")</f>
        <v/>
      </c>
      <c r="E19" s="30">
        <v>45259.0</v>
      </c>
      <c r="F19" s="31">
        <v>1.0</v>
      </c>
      <c r="G19" s="32">
        <f t="shared" ref="G19:G20" si="5">E19+F19-1</f>
        <v>45259</v>
      </c>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row>
    <row r="20" outlineLevel="1">
      <c r="A20" s="29" t="s">
        <v>31</v>
      </c>
      <c r="B20" s="58"/>
      <c r="C20" s="56">
        <v>0.0</v>
      </c>
      <c r="D20" s="57" t="str">
        <f>IFERROR(__xludf.DUMMYFUNCTION("IFERROR(SPARKLINE(C20,{""charttype"",""bar"";""color1"",""gray"";""max"",1}),""-"")"),"")</f>
        <v/>
      </c>
      <c r="E20" s="30">
        <v>45265.0</v>
      </c>
      <c r="F20" s="31">
        <v>1.0</v>
      </c>
      <c r="G20" s="32">
        <f t="shared" si="5"/>
        <v>45265</v>
      </c>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row>
    <row r="21">
      <c r="A21" s="29"/>
      <c r="B21" s="58"/>
      <c r="C21" s="56"/>
      <c r="D21" s="57"/>
      <c r="E21" s="30"/>
      <c r="F21" s="31"/>
      <c r="G21" s="32"/>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row>
    <row r="22">
      <c r="A22" s="29"/>
      <c r="B22" s="58"/>
      <c r="C22" s="56"/>
      <c r="D22" s="57"/>
      <c r="E22" s="30"/>
      <c r="F22" s="31"/>
      <c r="G22" s="32"/>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row>
    <row r="23">
      <c r="A23" s="29"/>
      <c r="B23" s="58"/>
      <c r="C23" s="56"/>
      <c r="D23" s="57"/>
      <c r="E23" s="30"/>
      <c r="F23" s="31"/>
      <c r="G23" s="32"/>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row>
    <row r="24">
      <c r="A24" s="29"/>
      <c r="B24" s="58"/>
      <c r="C24" s="56"/>
      <c r="D24" s="57"/>
      <c r="E24" s="30"/>
      <c r="F24" s="31"/>
      <c r="G24" s="32"/>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row>
    <row r="25">
      <c r="A25" s="29"/>
      <c r="B25" s="58"/>
      <c r="C25" s="56"/>
      <c r="D25" s="57"/>
      <c r="E25" s="30"/>
      <c r="F25" s="31"/>
      <c r="G25" s="32"/>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row>
  </sheetData>
  <mergeCells count="9">
    <mergeCell ref="I3:O3"/>
    <mergeCell ref="C5:D5"/>
    <mergeCell ref="P3:V3"/>
    <mergeCell ref="W3:AC3"/>
    <mergeCell ref="AD3:AJ3"/>
    <mergeCell ref="AK3:AQ3"/>
    <mergeCell ref="AR3:AX3"/>
    <mergeCell ref="AY3:BE3"/>
    <mergeCell ref="BF3:BL3"/>
  </mergeCells>
  <conditionalFormatting sqref="I6:BL25">
    <cfRule type="expression" dxfId="0" priority="1">
      <formula>AND(1=0,I$4&gt;=$E6,I$4&lt;$E6+ROUNDDOWN($C6*($G6-$E6+1),0))</formula>
    </cfRule>
  </conditionalFormatting>
  <conditionalFormatting sqref="I6:BL25">
    <cfRule type="expression" dxfId="4" priority="2">
      <formula>AND(I$4&gt;=$E6,I$4&lt;=$G6)</formula>
    </cfRule>
  </conditionalFormatting>
  <conditionalFormatting sqref="I4:BL5">
    <cfRule type="expression" dxfId="3" priority="3">
      <formula>I$4=TODAY()</formula>
    </cfRule>
  </conditionalFormatting>
  <printOptions gridLines="1" horizontalCentered="1"/>
  <pageMargins bottom="0.75" footer="0.0" header="0.0" left="0.25" right="0.25" top="0.75"/>
  <pageSetup fitToHeight="0" cellComments="atEnd" orientation="landscape" pageOrder="overThenDown"/>
  <headerFooter>
    <oddFooter>&amp;LGantt Chart Template © 2020 by Vertex42.com</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5.88"/>
    <col customWidth="1" min="2" max="2" width="71.5"/>
    <col customWidth="1" min="3" max="3" width="15.88"/>
  </cols>
  <sheetData>
    <row r="1" ht="30.75" customHeight="1">
      <c r="A1" s="62"/>
      <c r="B1" s="62" t="s">
        <v>32</v>
      </c>
      <c r="C1" s="62"/>
    </row>
    <row r="2">
      <c r="B2" s="63"/>
    </row>
    <row r="3">
      <c r="B3" s="64" t="s">
        <v>33</v>
      </c>
    </row>
    <row r="4">
      <c r="B4" s="65"/>
    </row>
    <row r="5">
      <c r="B5" s="64" t="s">
        <v>34</v>
      </c>
    </row>
    <row r="6">
      <c r="B6" s="66" t="s">
        <v>35</v>
      </c>
    </row>
    <row r="7">
      <c r="B7" s="63"/>
    </row>
    <row r="8">
      <c r="B8" s="64" t="s">
        <v>36</v>
      </c>
    </row>
    <row r="9">
      <c r="B9" s="66" t="s">
        <v>37</v>
      </c>
    </row>
    <row r="10">
      <c r="B10" s="63"/>
    </row>
    <row r="11">
      <c r="B11" s="64" t="s">
        <v>38</v>
      </c>
    </row>
    <row r="12">
      <c r="B12" s="63"/>
    </row>
    <row r="13">
      <c r="B13" s="64" t="s">
        <v>39</v>
      </c>
    </row>
    <row r="14">
      <c r="B14" s="67" t="s">
        <v>40</v>
      </c>
    </row>
    <row r="15">
      <c r="B15" s="63"/>
    </row>
    <row r="16">
      <c r="B16" s="64" t="s">
        <v>41</v>
      </c>
    </row>
    <row r="17">
      <c r="B17" s="67" t="s">
        <v>42</v>
      </c>
    </row>
    <row r="18">
      <c r="B18" s="68"/>
    </row>
    <row r="19">
      <c r="B19" s="68"/>
    </row>
    <row r="20">
      <c r="B20" s="68"/>
    </row>
    <row r="21">
      <c r="B21" s="68"/>
    </row>
    <row r="22">
      <c r="B22" s="68"/>
    </row>
    <row r="23">
      <c r="B23" s="68"/>
    </row>
    <row r="24">
      <c r="B24" s="68"/>
    </row>
    <row r="25">
      <c r="B25" s="68"/>
    </row>
    <row r="26">
      <c r="B26" s="68"/>
    </row>
    <row r="27">
      <c r="B27" s="68"/>
    </row>
    <row r="28">
      <c r="B28" s="68"/>
    </row>
    <row r="29">
      <c r="B29" s="68"/>
    </row>
    <row r="30">
      <c r="B30" s="68"/>
    </row>
  </sheetData>
  <hyperlinks>
    <hyperlink r:id="rId1" ref="B6"/>
    <hyperlink r:id="rId2" ref="B9"/>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5.88"/>
    <col customWidth="1" min="2" max="2" width="71.5"/>
    <col customWidth="1" min="3" max="3" width="18.88"/>
  </cols>
  <sheetData>
    <row r="1" ht="30.0" customHeight="1">
      <c r="A1" s="62"/>
      <c r="B1" s="62" t="s">
        <v>43</v>
      </c>
      <c r="C1" s="62"/>
    </row>
    <row r="2">
      <c r="B2" s="69"/>
    </row>
    <row r="3">
      <c r="B3" s="70" t="str">
        <f>HYPERLINK("https://www.vertex42.com/ExcelTemplates/simple-gantt-chart.html","https://www.vertex42.com/ExcelTemplates/simple-gantt-chart.html")</f>
        <v>https://www.vertex42.com/ExcelTemplates/simple-gantt-chart.html</v>
      </c>
    </row>
    <row r="4">
      <c r="B4" s="65" t="s">
        <v>44</v>
      </c>
    </row>
    <row r="5">
      <c r="B5" s="69"/>
    </row>
    <row r="6">
      <c r="B6" s="71" t="s">
        <v>45</v>
      </c>
    </row>
    <row r="7">
      <c r="B7" s="72"/>
    </row>
    <row r="8">
      <c r="B8" s="73" t="s">
        <v>46</v>
      </c>
    </row>
    <row r="9">
      <c r="B9" s="72"/>
    </row>
    <row r="10">
      <c r="B10" s="74" t="s">
        <v>47</v>
      </c>
    </row>
    <row r="11">
      <c r="B11" s="72"/>
    </row>
    <row r="12">
      <c r="B12" s="73" t="s">
        <v>48</v>
      </c>
    </row>
    <row r="13">
      <c r="B13" s="73"/>
    </row>
    <row r="14">
      <c r="A14" s="75"/>
      <c r="B14" s="76" t="s">
        <v>49</v>
      </c>
      <c r="C14" s="75"/>
    </row>
    <row r="15">
      <c r="B15" s="72"/>
    </row>
    <row r="16">
      <c r="B16" s="77" t="s">
        <v>50</v>
      </c>
    </row>
    <row r="17">
      <c r="B17" s="71" t="s">
        <v>51</v>
      </c>
    </row>
    <row r="18">
      <c r="B18" s="72"/>
    </row>
    <row r="19">
      <c r="B19" s="77" t="s">
        <v>52</v>
      </c>
    </row>
    <row r="20">
      <c r="B20" s="78" t="str">
        <f>HYPERLINK("https://www.vertex42.com/licensing/EULA_privateuse.html","https://www.vertex42.com/licensing/EULA_privateuse.html")</f>
        <v>https://www.vertex42.com/licensing/EULA_privateuse.html</v>
      </c>
    </row>
    <row r="21">
      <c r="B21" s="72"/>
    </row>
    <row r="22">
      <c r="B22" s="72"/>
    </row>
    <row r="23">
      <c r="B23" s="69"/>
    </row>
    <row r="24">
      <c r="B24" s="69"/>
    </row>
    <row r="25">
      <c r="B25" s="69"/>
    </row>
    <row r="26">
      <c r="B26" s="69"/>
    </row>
    <row r="27" ht="15.0" customHeight="1">
      <c r="B27" s="69"/>
    </row>
    <row r="28" ht="15.0" customHeight="1">
      <c r="B28" s="6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88"/>
    <col customWidth="1" min="2" max="2" width="74.25"/>
    <col customWidth="1" min="3" max="3" width="15.75"/>
  </cols>
  <sheetData>
    <row r="1" ht="30.0" customHeight="1">
      <c r="A1" s="62" t="s">
        <v>53</v>
      </c>
      <c r="B1" s="62"/>
      <c r="C1" s="62"/>
    </row>
    <row r="3">
      <c r="B3" s="79" t="s">
        <v>54</v>
      </c>
    </row>
    <row r="5">
      <c r="B5" s="80" t="str">
        <f>HYPERLINK("https://www.vertex42.com/ExcelTemplates/gantt-chart-template-pro.html","Learn More About Gantt Chart Template Pro")</f>
        <v>Learn More About Gantt Chart Template Pro</v>
      </c>
    </row>
    <row r="7">
      <c r="B7" s="81" t="s">
        <v>55</v>
      </c>
    </row>
    <row r="9" ht="22.5" customHeight="1">
      <c r="A9" s="82" t="s">
        <v>56</v>
      </c>
      <c r="B9" s="83"/>
      <c r="C9" s="83"/>
    </row>
    <row r="10">
      <c r="B10" s="81"/>
    </row>
    <row r="11">
      <c r="B11" s="81" t="s">
        <v>57</v>
      </c>
    </row>
    <row r="12">
      <c r="B12" s="79" t="s">
        <v>58</v>
      </c>
    </row>
    <row r="14">
      <c r="B14" s="81" t="s">
        <v>59</v>
      </c>
    </row>
    <row r="15">
      <c r="B15" s="79" t="s">
        <v>60</v>
      </c>
    </row>
    <row r="17">
      <c r="B17" s="81" t="s">
        <v>61</v>
      </c>
    </row>
    <row r="18">
      <c r="B18" s="79" t="s">
        <v>62</v>
      </c>
    </row>
    <row r="20">
      <c r="B20" s="81" t="s">
        <v>63</v>
      </c>
    </row>
    <row r="21">
      <c r="B21" s="79" t="s">
        <v>64</v>
      </c>
    </row>
    <row r="23">
      <c r="B23" s="81" t="s">
        <v>65</v>
      </c>
    </row>
    <row r="24">
      <c r="B24" s="79" t="s">
        <v>66</v>
      </c>
    </row>
    <row r="38">
      <c r="B38" s="81" t="s">
        <v>67</v>
      </c>
    </row>
    <row r="39">
      <c r="B39" s="79" t="s">
        <v>68</v>
      </c>
    </row>
  </sheetData>
  <drawing r:id="rId1"/>
</worksheet>
</file>