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30" i="1"/>
  <c r="U29" i="1" l="1"/>
  <c r="U28" i="1"/>
  <c r="U27" i="1"/>
  <c r="U26" i="1"/>
  <c r="U25" i="1"/>
  <c r="U24" i="1"/>
  <c r="U23" i="1"/>
  <c r="U22" i="1"/>
  <c r="U21" i="1"/>
  <c r="U20" i="1"/>
  <c r="U19" i="1"/>
  <c r="U17" i="1" l="1"/>
  <c r="U16" i="1"/>
  <c r="U15" i="1"/>
  <c r="U14" i="1"/>
  <c r="U13" i="1"/>
  <c r="U12" i="1"/>
  <c r="U11" i="1"/>
  <c r="U10" i="1" l="1"/>
  <c r="U9" i="1"/>
  <c r="U8" i="1" l="1"/>
  <c r="U7" i="1"/>
  <c r="U6" i="1"/>
  <c r="U5" i="1"/>
  <c r="U4" i="1"/>
  <c r="U3" i="1"/>
</calcChain>
</file>

<file path=xl/sharedStrings.xml><?xml version="1.0" encoding="utf-8"?>
<sst xmlns="http://schemas.openxmlformats.org/spreadsheetml/2006/main" count="53" uniqueCount="51">
  <si>
    <t>印度</t>
    <phoneticPr fontId="1" type="noConversion"/>
  </si>
  <si>
    <t>新加坡</t>
    <phoneticPr fontId="1" type="noConversion"/>
  </si>
  <si>
    <t>沙特</t>
    <phoneticPr fontId="1" type="noConversion"/>
  </si>
  <si>
    <t>股票指数</t>
    <phoneticPr fontId="1" type="noConversion"/>
  </si>
  <si>
    <t>居民价格消费指数</t>
    <phoneticPr fontId="1" type="noConversion"/>
  </si>
  <si>
    <t>进口总额</t>
    <phoneticPr fontId="1" type="noConversion"/>
  </si>
  <si>
    <t>出口总额</t>
    <phoneticPr fontId="1" type="noConversion"/>
  </si>
  <si>
    <t>政府债务占比</t>
    <phoneticPr fontId="1" type="noConversion"/>
  </si>
  <si>
    <t>机遇评价指标</t>
    <phoneticPr fontId="1" type="noConversion"/>
  </si>
  <si>
    <t>风险评价指标</t>
    <phoneticPr fontId="1" type="noConversion"/>
  </si>
  <si>
    <t>外商直接投资占比</t>
    <phoneticPr fontId="1" type="noConversion"/>
  </si>
  <si>
    <t>人均GDP</t>
    <phoneticPr fontId="1" type="noConversion"/>
  </si>
  <si>
    <t>储蓄率</t>
    <phoneticPr fontId="1" type="noConversion"/>
  </si>
  <si>
    <t>机遇评价指标</t>
    <phoneticPr fontId="1" type="noConversion"/>
  </si>
  <si>
    <t>人均GDP</t>
    <phoneticPr fontId="1" type="noConversion"/>
  </si>
  <si>
    <t>失业率</t>
    <phoneticPr fontId="1" type="noConversion"/>
  </si>
  <si>
    <t>风险评估指标</t>
    <phoneticPr fontId="1" type="noConversion"/>
  </si>
  <si>
    <t>汇率变化率</t>
    <phoneticPr fontId="1" type="noConversion"/>
  </si>
  <si>
    <t>资本形成总额</t>
    <phoneticPr fontId="1" type="noConversion"/>
  </si>
  <si>
    <t>实际有效汇率指数</t>
    <phoneticPr fontId="1" type="noConversion"/>
  </si>
  <si>
    <t>俄罗斯</t>
    <phoneticPr fontId="1" type="noConversion"/>
  </si>
  <si>
    <t>乌克兰</t>
    <phoneticPr fontId="1" type="noConversion"/>
  </si>
  <si>
    <t>白俄罗斯</t>
    <phoneticPr fontId="1" type="noConversion"/>
  </si>
  <si>
    <t>政治机遇</t>
    <phoneticPr fontId="1" type="noConversion"/>
  </si>
  <si>
    <t>政治风险</t>
    <phoneticPr fontId="1" type="noConversion"/>
  </si>
  <si>
    <t>市值占GDP比</t>
    <phoneticPr fontId="1" type="noConversion"/>
  </si>
  <si>
    <t>商品贸易占比</t>
    <phoneticPr fontId="1" type="noConversion"/>
  </si>
  <si>
    <t>斯里兰卡</t>
    <phoneticPr fontId="1" type="noConversion"/>
  </si>
  <si>
    <t>哈萨克斯坦</t>
    <phoneticPr fontId="1" type="noConversion"/>
  </si>
  <si>
    <t>劳动人口参与率</t>
    <phoneticPr fontId="1" type="noConversion"/>
  </si>
  <si>
    <t>蒙古</t>
    <phoneticPr fontId="1" type="noConversion"/>
  </si>
  <si>
    <t>伊朗</t>
    <phoneticPr fontId="1" type="noConversion"/>
  </si>
  <si>
    <t>叙利亚</t>
    <phoneticPr fontId="1" type="noConversion"/>
  </si>
  <si>
    <t>黎巴嫩</t>
    <phoneticPr fontId="1" type="noConversion"/>
  </si>
  <si>
    <t>以色列</t>
    <phoneticPr fontId="1" type="noConversion"/>
  </si>
  <si>
    <t>也门</t>
    <phoneticPr fontId="1" type="noConversion"/>
  </si>
  <si>
    <t>阿曼</t>
    <phoneticPr fontId="1" type="noConversion"/>
  </si>
  <si>
    <t>卡塔尔</t>
    <phoneticPr fontId="1" type="noConversion"/>
  </si>
  <si>
    <t>波兰</t>
    <phoneticPr fontId="1" type="noConversion"/>
  </si>
  <si>
    <t>捷克</t>
    <phoneticPr fontId="1" type="noConversion"/>
  </si>
  <si>
    <t>巴基斯坦</t>
    <phoneticPr fontId="1" type="noConversion"/>
  </si>
  <si>
    <t>立陶宛</t>
    <phoneticPr fontId="1" type="noConversion"/>
  </si>
  <si>
    <t>斯洛文尼亚</t>
  </si>
  <si>
    <t>约旦</t>
    <phoneticPr fontId="1" type="noConversion"/>
  </si>
  <si>
    <t>泰国</t>
    <phoneticPr fontId="1" type="noConversion"/>
  </si>
  <si>
    <t>保加利亚</t>
    <phoneticPr fontId="1" type="noConversion"/>
  </si>
  <si>
    <t>土耳其</t>
    <phoneticPr fontId="1" type="noConversion"/>
  </si>
  <si>
    <t>菲律宾</t>
    <phoneticPr fontId="1" type="noConversion"/>
  </si>
  <si>
    <t>塞尔维亚</t>
    <phoneticPr fontId="1" type="noConversion"/>
  </si>
  <si>
    <t>爱沙尼亚</t>
    <phoneticPr fontId="1" type="noConversion"/>
  </si>
  <si>
    <t>罗马尼亚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</si>
</sst>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16" workbookViewId="0">
      <selection activeCell="L19" sqref="L19"/>
    </sheetView>
  </sheetViews>
  <sheetFormatPr defaultRowHeight="13.8" x14ac:dyDescent="0.25"/>
  <cols>
    <col min="1" max="2" width="8.33203125" customWidth="1"/>
    <col min="3" max="3" width="12" customWidth="1"/>
    <col min="4" max="5" width="8.5546875" customWidth="1"/>
    <col min="6" max="6" width="15.5546875" customWidth="1"/>
    <col min="7" max="7" width="12.21875" customWidth="1"/>
    <col min="8" max="8" width="16.33203125" customWidth="1"/>
    <col min="9" max="9" width="8.33203125" customWidth="1"/>
    <col min="10" max="10" width="8.77734375" customWidth="1"/>
    <col min="11" max="11" width="7.77734375" customWidth="1"/>
    <col min="12" max="12" width="12" customWidth="1"/>
    <col min="13" max="13" width="10.6640625" customWidth="1"/>
    <col min="14" max="14" width="6.5546875" customWidth="1"/>
    <col min="15" max="15" width="13.109375" customWidth="1"/>
    <col min="16" max="16" width="8.21875" customWidth="1"/>
    <col min="17" max="17" width="6.109375" customWidth="1"/>
    <col min="18" max="18" width="15.44140625" customWidth="1"/>
    <col min="19" max="19" width="6.5546875" customWidth="1"/>
  </cols>
  <sheetData>
    <row r="1" spans="1:21" x14ac:dyDescent="0.25">
      <c r="B1" s="7" t="s">
        <v>9</v>
      </c>
      <c r="C1" s="7"/>
      <c r="D1" s="7"/>
      <c r="E1" s="7"/>
      <c r="F1" s="7" t="s">
        <v>8</v>
      </c>
      <c r="G1" s="7"/>
      <c r="H1" s="7"/>
      <c r="I1" s="7"/>
      <c r="J1" s="7"/>
      <c r="K1" s="7" t="s">
        <v>13</v>
      </c>
      <c r="L1" s="7"/>
      <c r="M1" s="7"/>
      <c r="N1" s="7"/>
      <c r="O1" s="7"/>
      <c r="P1" s="7" t="s">
        <v>16</v>
      </c>
      <c r="Q1" s="7"/>
      <c r="R1" s="7"/>
      <c r="S1" s="7"/>
    </row>
    <row r="2" spans="1:21" x14ac:dyDescent="0.25">
      <c r="B2" t="s">
        <v>3</v>
      </c>
      <c r="C2" t="s">
        <v>7</v>
      </c>
      <c r="D2" t="s">
        <v>6</v>
      </c>
      <c r="E2" t="s">
        <v>5</v>
      </c>
      <c r="F2" t="s">
        <v>10</v>
      </c>
      <c r="G2" t="s">
        <v>25</v>
      </c>
      <c r="H2" t="s">
        <v>4</v>
      </c>
      <c r="I2" t="s">
        <v>6</v>
      </c>
      <c r="J2" t="s">
        <v>5</v>
      </c>
      <c r="K2" t="s">
        <v>11</v>
      </c>
      <c r="L2" t="s">
        <v>26</v>
      </c>
      <c r="M2" t="s">
        <v>17</v>
      </c>
      <c r="N2" t="s">
        <v>29</v>
      </c>
      <c r="O2" t="s">
        <v>18</v>
      </c>
      <c r="P2" t="s">
        <v>14</v>
      </c>
      <c r="Q2" t="s">
        <v>12</v>
      </c>
      <c r="R2" t="s">
        <v>19</v>
      </c>
      <c r="S2" t="s">
        <v>15</v>
      </c>
      <c r="T2" t="s">
        <v>23</v>
      </c>
      <c r="U2" t="s">
        <v>24</v>
      </c>
    </row>
    <row r="3" spans="1:21" x14ac:dyDescent="0.25">
      <c r="A3" t="s">
        <v>0</v>
      </c>
      <c r="B3" s="1">
        <v>31730.5</v>
      </c>
      <c r="C3" s="1">
        <v>0.45700000000000002</v>
      </c>
      <c r="D3" s="1">
        <v>22543.8</v>
      </c>
      <c r="E3" s="1">
        <v>33993.599999999999</v>
      </c>
      <c r="F3" s="1">
        <v>1.4999999999999999E-2</v>
      </c>
      <c r="G3" s="1">
        <v>0.69199999999999995</v>
      </c>
      <c r="H3" s="1">
        <v>134.19999999999999</v>
      </c>
      <c r="I3" s="1">
        <v>22543.8</v>
      </c>
      <c r="J3" s="1">
        <v>33993.599999999999</v>
      </c>
      <c r="K3" s="1">
        <v>1629.98</v>
      </c>
      <c r="L3" s="1">
        <v>0.27527000000000001</v>
      </c>
      <c r="M3" s="1">
        <v>1.0474000000000001</v>
      </c>
      <c r="N3" s="1">
        <v>2.1999999999999999E-2</v>
      </c>
      <c r="O3" s="1">
        <v>185037</v>
      </c>
      <c r="P3" s="1">
        <v>1629.98</v>
      </c>
      <c r="Q3" s="1">
        <v>0.32300000000000001</v>
      </c>
      <c r="R3" s="1">
        <v>115.9</v>
      </c>
      <c r="S3" s="1">
        <v>3.4599999999999999E-2</v>
      </c>
      <c r="T3" s="2">
        <v>58.83</v>
      </c>
      <c r="U3" s="2">
        <f t="shared" ref="U3:U10" si="0">100-T3</f>
        <v>41.17</v>
      </c>
    </row>
    <row r="4" spans="1:21" x14ac:dyDescent="0.25">
      <c r="A4" t="s">
        <v>1</v>
      </c>
      <c r="B4" s="1">
        <v>3277.3</v>
      </c>
      <c r="C4" s="1">
        <v>1.129</v>
      </c>
      <c r="D4" s="1">
        <v>31649.3</v>
      </c>
      <c r="E4" s="1">
        <v>27620.799999999999</v>
      </c>
      <c r="F4" s="1">
        <v>0.17899999999999999</v>
      </c>
      <c r="G4" s="1">
        <v>2.157</v>
      </c>
      <c r="H4" s="1">
        <v>99.22</v>
      </c>
      <c r="I4" s="1">
        <v>31649.3</v>
      </c>
      <c r="J4" s="1">
        <v>27620.799999999999</v>
      </c>
      <c r="K4" s="1">
        <v>52962</v>
      </c>
      <c r="L4" s="1">
        <v>2.0640000000000001</v>
      </c>
      <c r="M4" s="1">
        <v>1.0036</v>
      </c>
      <c r="N4" s="1">
        <v>3.3500000000000002E-2</v>
      </c>
      <c r="O4" s="1">
        <v>16980.64</v>
      </c>
      <c r="P4" s="1">
        <v>52962</v>
      </c>
      <c r="Q4" s="1">
        <v>0.45800000000000002</v>
      </c>
      <c r="R4" s="1">
        <v>120.6</v>
      </c>
      <c r="S4" s="1">
        <v>1.8290000000000001E-2</v>
      </c>
      <c r="T4" s="2">
        <v>83</v>
      </c>
      <c r="U4" s="2">
        <f t="shared" si="0"/>
        <v>17</v>
      </c>
    </row>
    <row r="5" spans="1:21" x14ac:dyDescent="0.25">
      <c r="A5" t="s">
        <v>2</v>
      </c>
      <c r="B5" s="1">
        <v>7258.6</v>
      </c>
      <c r="C5" s="1">
        <v>0.13100000000000001</v>
      </c>
      <c r="D5" s="1">
        <v>183579.5</v>
      </c>
      <c r="E5" s="1">
        <v>140169.60000000001</v>
      </c>
      <c r="F5" s="1">
        <v>0.316</v>
      </c>
      <c r="G5" s="1">
        <v>0.69399999999999995</v>
      </c>
      <c r="H5" s="1">
        <v>137.69999999999999</v>
      </c>
      <c r="I5" s="1">
        <v>183579.5</v>
      </c>
      <c r="J5" s="1">
        <v>140169.60000000001</v>
      </c>
      <c r="K5" s="1">
        <v>23654.87</v>
      </c>
      <c r="L5" s="1">
        <v>0.48599999999999999</v>
      </c>
      <c r="M5" s="1">
        <v>1</v>
      </c>
      <c r="N5" s="1">
        <v>3.5000000000000001E-3</v>
      </c>
      <c r="O5" s="1">
        <v>38171.19</v>
      </c>
      <c r="P5" s="1">
        <v>23654.87</v>
      </c>
      <c r="Q5" s="1">
        <v>0.29599999999999999</v>
      </c>
      <c r="R5" s="1">
        <v>125.9</v>
      </c>
      <c r="S5" s="1">
        <v>5.6000000000000001E-2</v>
      </c>
      <c r="T5" s="2">
        <v>67.58</v>
      </c>
      <c r="U5" s="2">
        <f t="shared" si="0"/>
        <v>32.42</v>
      </c>
    </row>
    <row r="6" spans="1:21" x14ac:dyDescent="0.25">
      <c r="A6" t="s">
        <v>20</v>
      </c>
      <c r="B6" s="1">
        <v>1095.8</v>
      </c>
      <c r="C6" s="1">
        <v>0.13300000000000001</v>
      </c>
      <c r="D6" s="1">
        <v>29706.400000000001</v>
      </c>
      <c r="E6" s="1">
        <v>19740</v>
      </c>
      <c r="F6" s="1">
        <v>1.4E-2</v>
      </c>
      <c r="G6" s="1">
        <v>0.48499999999999999</v>
      </c>
      <c r="H6" s="1">
        <v>547.70000000000005</v>
      </c>
      <c r="I6" s="1">
        <v>29706.400000000001</v>
      </c>
      <c r="J6" s="1">
        <v>19740</v>
      </c>
      <c r="K6" s="1">
        <v>8748.49</v>
      </c>
      <c r="L6" s="1">
        <v>0.36880000000000002</v>
      </c>
      <c r="M6" s="1">
        <v>0.99970000000000003</v>
      </c>
      <c r="N6" s="1">
        <v>0.69199999999999995</v>
      </c>
      <c r="O6" s="1">
        <v>51381.69</v>
      </c>
      <c r="P6" s="1">
        <v>8748.49</v>
      </c>
      <c r="Q6" s="1">
        <v>0.25</v>
      </c>
      <c r="R6" s="1">
        <v>107.9</v>
      </c>
      <c r="S6" s="1">
        <v>5.0999999999999997E-2</v>
      </c>
      <c r="T6" s="2">
        <v>58.04</v>
      </c>
      <c r="U6" s="2">
        <f t="shared" si="0"/>
        <v>41.96</v>
      </c>
    </row>
    <row r="7" spans="1:21" x14ac:dyDescent="0.25">
      <c r="A7" t="s">
        <v>21</v>
      </c>
      <c r="B7" s="1">
        <v>286.39999999999998</v>
      </c>
      <c r="C7" s="1">
        <v>0.67100000000000004</v>
      </c>
      <c r="D7" s="1">
        <v>3408</v>
      </c>
      <c r="E7" s="1">
        <v>3959</v>
      </c>
      <c r="F7" s="1">
        <v>0.125</v>
      </c>
      <c r="G7" s="1">
        <v>0.11799999999999999</v>
      </c>
      <c r="H7" s="1">
        <v>100</v>
      </c>
      <c r="I7" s="1">
        <v>3408</v>
      </c>
      <c r="J7" s="1">
        <v>3959</v>
      </c>
      <c r="K7" s="1">
        <v>2185.7199999999998</v>
      </c>
      <c r="L7" s="1">
        <v>0.81</v>
      </c>
      <c r="M7" s="1">
        <v>0.98709999999999998</v>
      </c>
      <c r="N7" s="1">
        <v>0.61399999999999999</v>
      </c>
      <c r="O7" s="1">
        <v>2750</v>
      </c>
      <c r="P7" s="1">
        <v>2185.7199999999998</v>
      </c>
      <c r="Q7" s="1">
        <v>8.5000000000000006E-2</v>
      </c>
      <c r="R7" s="1">
        <v>77.5</v>
      </c>
      <c r="S7" s="1">
        <v>0.1</v>
      </c>
      <c r="T7" s="2">
        <v>63.5</v>
      </c>
      <c r="U7" s="2">
        <f t="shared" si="0"/>
        <v>36.5</v>
      </c>
    </row>
    <row r="8" spans="1:21" x14ac:dyDescent="0.25">
      <c r="A8" t="s">
        <v>22</v>
      </c>
      <c r="B8" s="1">
        <v>325.5</v>
      </c>
      <c r="C8" s="1">
        <v>0.39200000000000002</v>
      </c>
      <c r="D8" s="1">
        <v>2358.5</v>
      </c>
      <c r="E8" s="1">
        <v>2567.5</v>
      </c>
      <c r="F8" s="1">
        <v>0.19500000000000001</v>
      </c>
      <c r="G8" s="1">
        <v>0.152</v>
      </c>
      <c r="H8" s="1">
        <v>106</v>
      </c>
      <c r="I8" s="1">
        <v>2358.5</v>
      </c>
      <c r="J8" s="1">
        <v>2567.5</v>
      </c>
      <c r="K8" s="1">
        <v>4989.53</v>
      </c>
      <c r="L8">
        <v>1.073</v>
      </c>
      <c r="M8" s="1">
        <v>1.0072000000000001</v>
      </c>
      <c r="N8" s="1">
        <v>0.83299999999999996</v>
      </c>
      <c r="O8" s="1">
        <v>2256.7199999999998</v>
      </c>
      <c r="P8" s="1">
        <v>4989.53</v>
      </c>
      <c r="Q8" s="1">
        <v>0.25900000000000001</v>
      </c>
      <c r="R8" s="1">
        <v>82.8</v>
      </c>
      <c r="S8" s="1">
        <v>7.0000000000000001E-3</v>
      </c>
      <c r="T8" s="2">
        <v>53.75</v>
      </c>
      <c r="U8" s="2">
        <f t="shared" si="0"/>
        <v>46.25</v>
      </c>
    </row>
    <row r="9" spans="1:21" x14ac:dyDescent="0.25">
      <c r="A9" s="2" t="s">
        <v>27</v>
      </c>
      <c r="B9">
        <v>6390.7</v>
      </c>
      <c r="C9" s="1">
        <v>0.79300000000000004</v>
      </c>
      <c r="D9" s="1">
        <v>987.3</v>
      </c>
      <c r="E9" s="1">
        <v>1540.9</v>
      </c>
      <c r="F9" s="1">
        <v>0.32500000000000001</v>
      </c>
      <c r="G9" s="1">
        <v>0.23200000000000001</v>
      </c>
      <c r="H9" s="1">
        <v>118.8</v>
      </c>
      <c r="I9" s="1">
        <v>987.3</v>
      </c>
      <c r="J9" s="1">
        <v>1540.9</v>
      </c>
      <c r="K9" s="1">
        <v>3835</v>
      </c>
      <c r="L9">
        <v>0.56599999999999995</v>
      </c>
      <c r="M9" s="1">
        <v>0.99680000000000002</v>
      </c>
      <c r="N9" s="1">
        <v>0.54700000000000004</v>
      </c>
      <c r="O9" s="1">
        <v>5722.76</v>
      </c>
      <c r="P9" s="1">
        <v>3835</v>
      </c>
      <c r="Q9" s="1">
        <v>0.248</v>
      </c>
      <c r="R9" s="1">
        <v>144.6</v>
      </c>
      <c r="S9" s="1">
        <v>4.1000000000000002E-2</v>
      </c>
      <c r="T9" s="2">
        <v>54.08</v>
      </c>
      <c r="U9" s="2">
        <f t="shared" si="0"/>
        <v>45.92</v>
      </c>
    </row>
    <row r="10" spans="1:21" x14ac:dyDescent="0.25">
      <c r="A10" s="2" t="s">
        <v>28</v>
      </c>
      <c r="B10">
        <v>1975.6</v>
      </c>
      <c r="C10" s="1">
        <v>0.19</v>
      </c>
      <c r="D10" s="1">
        <v>4163.2</v>
      </c>
      <c r="E10" s="1">
        <v>2623.6</v>
      </c>
      <c r="F10" s="1">
        <v>0.29899999999999999</v>
      </c>
      <c r="G10" s="1">
        <v>0.3</v>
      </c>
      <c r="H10" s="1">
        <v>692.7</v>
      </c>
      <c r="I10" s="1">
        <v>4163.2</v>
      </c>
      <c r="J10" s="1">
        <v>2623.6</v>
      </c>
      <c r="K10" s="1">
        <v>7714.8</v>
      </c>
      <c r="L10">
        <v>0.46400000000000002</v>
      </c>
      <c r="M10" s="1">
        <v>1.0226999999999999</v>
      </c>
      <c r="N10" s="1">
        <v>0.69499999999999995</v>
      </c>
      <c r="O10" s="1">
        <v>11761.49</v>
      </c>
      <c r="P10" s="1">
        <v>7714.8</v>
      </c>
      <c r="Q10" s="1">
        <v>0.31</v>
      </c>
      <c r="R10" s="1">
        <v>92.5</v>
      </c>
      <c r="S10" s="1">
        <v>4.9000000000000002E-2</v>
      </c>
      <c r="T10" s="2">
        <v>65.92</v>
      </c>
      <c r="U10" s="2">
        <f t="shared" si="0"/>
        <v>34.08</v>
      </c>
    </row>
    <row r="11" spans="1:21" x14ac:dyDescent="0.25">
      <c r="A11" s="3" t="s">
        <v>30</v>
      </c>
      <c r="B11">
        <v>15537.7</v>
      </c>
      <c r="C11" s="1">
        <v>0.67100000000000004</v>
      </c>
      <c r="D11" s="1">
        <v>414.5</v>
      </c>
      <c r="E11" s="1">
        <v>406.1</v>
      </c>
      <c r="F11" s="1">
        <v>0.34100000000000003</v>
      </c>
      <c r="G11" s="1">
        <v>6.2E-2</v>
      </c>
      <c r="H11" s="1">
        <v>159.30000000000001</v>
      </c>
      <c r="I11" s="1">
        <v>414.5</v>
      </c>
      <c r="J11" s="1">
        <v>406.1</v>
      </c>
      <c r="K11" s="1">
        <v>3575.76</v>
      </c>
      <c r="L11">
        <v>0.74099999999999999</v>
      </c>
      <c r="M11" s="1">
        <v>1.0142</v>
      </c>
      <c r="N11" s="1">
        <v>0.61599999999999999</v>
      </c>
      <c r="O11" s="1">
        <v>368.33</v>
      </c>
      <c r="P11" s="1">
        <v>3575.76</v>
      </c>
      <c r="Q11" s="1">
        <v>0.42099999999999999</v>
      </c>
      <c r="R11" s="1">
        <v>117.5</v>
      </c>
      <c r="S11" s="1">
        <v>9.6000000000000002E-2</v>
      </c>
      <c r="T11" s="3">
        <v>66.709999999999994</v>
      </c>
      <c r="U11" s="3">
        <f>100-T11</f>
        <v>33.290000000000006</v>
      </c>
    </row>
    <row r="12" spans="1:21" x14ac:dyDescent="0.25">
      <c r="A12" s="3" t="s">
        <v>31</v>
      </c>
      <c r="B12">
        <v>91772.9</v>
      </c>
      <c r="C12" s="1">
        <v>0.15</v>
      </c>
      <c r="D12" s="1">
        <v>63000</v>
      </c>
      <c r="E12" s="1">
        <v>41491</v>
      </c>
      <c r="F12" s="1">
        <v>0.251</v>
      </c>
      <c r="G12" s="1">
        <v>0.25600000000000001</v>
      </c>
      <c r="H12" s="1">
        <v>266.89999999999998</v>
      </c>
      <c r="I12" s="1">
        <v>63000</v>
      </c>
      <c r="J12" s="1">
        <v>41491</v>
      </c>
      <c r="K12" s="1">
        <v>4899.68</v>
      </c>
      <c r="L12">
        <v>0.30599999999999999</v>
      </c>
      <c r="M12" s="1">
        <v>1.0091000000000001</v>
      </c>
      <c r="N12" s="1">
        <v>0.38900000000000001</v>
      </c>
      <c r="O12" s="1">
        <v>26520.52</v>
      </c>
      <c r="P12" s="1">
        <v>4899.68</v>
      </c>
      <c r="Q12" s="1">
        <v>0.33100000000000002</v>
      </c>
      <c r="R12" s="1">
        <v>158.1</v>
      </c>
      <c r="S12" s="1">
        <v>0.125</v>
      </c>
      <c r="T12" s="3">
        <v>49.71</v>
      </c>
      <c r="U12" s="3">
        <f>100-T12:T51</f>
        <v>50.29</v>
      </c>
    </row>
    <row r="13" spans="1:21" x14ac:dyDescent="0.25">
      <c r="A13" s="3" t="s">
        <v>32</v>
      </c>
      <c r="B13">
        <v>2978.3</v>
      </c>
      <c r="C13" s="1">
        <v>0.18</v>
      </c>
      <c r="D13" s="1">
        <v>61.5</v>
      </c>
      <c r="E13" s="1">
        <v>535</v>
      </c>
      <c r="F13" s="1">
        <v>0.26700000000000002</v>
      </c>
      <c r="G13" s="1">
        <v>5.1999999999999998E-2</v>
      </c>
      <c r="H13" s="1">
        <v>540.02</v>
      </c>
      <c r="I13" s="1">
        <v>61.5</v>
      </c>
      <c r="J13" s="1">
        <v>535</v>
      </c>
      <c r="K13" s="1">
        <v>2834.67</v>
      </c>
      <c r="L13">
        <v>0.41099999999999998</v>
      </c>
      <c r="M13" s="1">
        <v>1</v>
      </c>
      <c r="N13" s="1">
        <v>0.41699999999999998</v>
      </c>
      <c r="O13" s="1">
        <v>2256</v>
      </c>
      <c r="P13" s="1">
        <v>2834.67</v>
      </c>
      <c r="Q13" s="1">
        <v>0.27</v>
      </c>
      <c r="R13" s="1">
        <v>98.2</v>
      </c>
      <c r="S13" s="1">
        <v>0.14899999999999999</v>
      </c>
      <c r="T13" s="3">
        <v>46.75</v>
      </c>
      <c r="U13" s="3">
        <f t="shared" ref="U13:U17" si="1">100-T13</f>
        <v>53.25</v>
      </c>
    </row>
    <row r="14" spans="1:21" x14ac:dyDescent="0.25">
      <c r="A14" s="3" t="s">
        <v>33</v>
      </c>
      <c r="B14">
        <v>95</v>
      </c>
      <c r="C14" s="1">
        <v>1.4219999999999999</v>
      </c>
      <c r="D14" s="1">
        <v>217.5</v>
      </c>
      <c r="E14" s="1">
        <v>1620.2</v>
      </c>
      <c r="F14" s="1">
        <v>0.27700000000000002</v>
      </c>
      <c r="G14" s="1">
        <v>0.22700000000000001</v>
      </c>
      <c r="H14" s="1">
        <v>99.43</v>
      </c>
      <c r="I14" s="1">
        <v>217.5</v>
      </c>
      <c r="J14" s="1">
        <v>1620.2</v>
      </c>
      <c r="K14" s="1">
        <v>8452.44</v>
      </c>
      <c r="L14">
        <v>0.48099999999999998</v>
      </c>
      <c r="M14" s="1">
        <v>1</v>
      </c>
      <c r="N14" s="1">
        <v>0.47199999999999998</v>
      </c>
      <c r="O14" s="1">
        <v>10314.85</v>
      </c>
      <c r="P14" s="1">
        <v>8452.44</v>
      </c>
      <c r="Q14" s="1">
        <v>1.0999999999999999E-2</v>
      </c>
      <c r="R14" s="1">
        <v>97.5</v>
      </c>
      <c r="S14" s="1">
        <v>0.1</v>
      </c>
      <c r="T14" s="3">
        <v>52.79</v>
      </c>
      <c r="U14" s="3">
        <f t="shared" si="1"/>
        <v>47.21</v>
      </c>
    </row>
    <row r="15" spans="1:21" x14ac:dyDescent="0.25">
      <c r="A15" s="3" t="s">
        <v>34</v>
      </c>
      <c r="B15">
        <v>15217</v>
      </c>
      <c r="C15" s="1">
        <v>0.63300000000000001</v>
      </c>
      <c r="D15" s="1">
        <v>3672</v>
      </c>
      <c r="E15" s="1">
        <v>5926</v>
      </c>
      <c r="F15" s="1">
        <v>0.20300000000000001</v>
      </c>
      <c r="G15" s="1">
        <v>0.95599999999999996</v>
      </c>
      <c r="H15" s="1">
        <v>99.9</v>
      </c>
      <c r="I15" s="1">
        <v>3672</v>
      </c>
      <c r="J15" s="1">
        <v>5926</v>
      </c>
      <c r="K15" s="1">
        <v>37304.959999999999</v>
      </c>
      <c r="L15">
        <v>0.40500000000000003</v>
      </c>
      <c r="M15" s="1">
        <v>1.0141</v>
      </c>
      <c r="N15" s="1">
        <v>0.64500000000000002</v>
      </c>
      <c r="O15" s="1">
        <v>16384.8</v>
      </c>
      <c r="P15" s="1">
        <v>37304.959999999999</v>
      </c>
      <c r="Q15" s="1">
        <v>0.22500000000000001</v>
      </c>
      <c r="R15" s="1">
        <v>125.5</v>
      </c>
      <c r="S15" s="1">
        <v>4.1000000000000002E-2</v>
      </c>
      <c r="T15" s="3">
        <v>67.040000000000006</v>
      </c>
      <c r="U15" s="3">
        <f t="shared" si="1"/>
        <v>32.959999999999994</v>
      </c>
    </row>
    <row r="16" spans="1:21" x14ac:dyDescent="0.25">
      <c r="A16" s="3" t="s">
        <v>35</v>
      </c>
      <c r="B16">
        <v>9251.2999999999993</v>
      </c>
      <c r="C16" s="1">
        <v>0.58899999999999997</v>
      </c>
      <c r="D16" s="1">
        <v>102.5</v>
      </c>
      <c r="E16" s="1">
        <v>664</v>
      </c>
      <c r="F16" s="1">
        <v>0.112</v>
      </c>
      <c r="G16" s="1">
        <v>0.26500000000000001</v>
      </c>
      <c r="H16" s="1">
        <v>99</v>
      </c>
      <c r="I16" s="1">
        <v>102.5</v>
      </c>
      <c r="J16" s="1">
        <v>664</v>
      </c>
      <c r="K16" s="1">
        <v>1375.63</v>
      </c>
      <c r="L16">
        <v>0.28399999999999997</v>
      </c>
      <c r="M16" s="1">
        <v>1</v>
      </c>
      <c r="N16" s="1">
        <v>0.41799999999999998</v>
      </c>
      <c r="O16" s="1">
        <v>11723</v>
      </c>
      <c r="P16" s="1">
        <v>1375.63</v>
      </c>
      <c r="Q16" s="1">
        <v>7.2999999999999995E-2</v>
      </c>
      <c r="R16" s="1">
        <v>98.3</v>
      </c>
      <c r="S16" s="1">
        <v>0.14299999999999999</v>
      </c>
      <c r="T16" s="3">
        <v>50</v>
      </c>
      <c r="U16" s="3">
        <f t="shared" si="1"/>
        <v>50</v>
      </c>
    </row>
    <row r="17" spans="1:21" x14ac:dyDescent="0.25">
      <c r="A17" s="3" t="s">
        <v>36</v>
      </c>
      <c r="B17">
        <v>5052.6000000000004</v>
      </c>
      <c r="C17" s="1">
        <v>0.314</v>
      </c>
      <c r="D17" s="1">
        <v>2695.7</v>
      </c>
      <c r="E17" s="1">
        <v>2598.4</v>
      </c>
      <c r="F17" s="1">
        <v>0.35899999999999999</v>
      </c>
      <c r="G17" s="1">
        <v>0.42799999999999999</v>
      </c>
      <c r="H17" s="1">
        <v>104.1</v>
      </c>
      <c r="I17" s="1">
        <v>2695.7</v>
      </c>
      <c r="J17" s="1">
        <v>2598.4</v>
      </c>
      <c r="K17" s="1">
        <v>16790.64</v>
      </c>
      <c r="L17">
        <v>0.72399999999999998</v>
      </c>
      <c r="M17" s="1">
        <v>1</v>
      </c>
      <c r="N17" s="1">
        <v>0.69199999999999995</v>
      </c>
      <c r="O17" s="1">
        <v>23618.73</v>
      </c>
      <c r="P17" s="1">
        <v>16790.64</v>
      </c>
      <c r="Q17" s="1">
        <v>0.20799999999999999</v>
      </c>
      <c r="R17" s="1">
        <v>108.5</v>
      </c>
      <c r="S17" s="1">
        <v>0.17519999999999999</v>
      </c>
      <c r="T17" s="3">
        <v>72.5</v>
      </c>
      <c r="U17" s="3">
        <f t="shared" si="1"/>
        <v>27.5</v>
      </c>
    </row>
    <row r="18" spans="1:21" x14ac:dyDescent="0.25">
      <c r="A18" s="3" t="s">
        <v>37</v>
      </c>
      <c r="B18">
        <v>8800.6</v>
      </c>
      <c r="C18" s="1">
        <v>0.15</v>
      </c>
      <c r="D18" s="1">
        <v>16325.5</v>
      </c>
      <c r="E18" s="1">
        <v>1713.5</v>
      </c>
      <c r="F18" s="1">
        <v>0.45800000000000002</v>
      </c>
      <c r="G18" s="1">
        <v>1.026</v>
      </c>
      <c r="H18" s="1">
        <v>108.7</v>
      </c>
      <c r="I18" s="1">
        <v>16325.5</v>
      </c>
      <c r="J18" s="1">
        <v>1713.5</v>
      </c>
      <c r="K18" s="1">
        <v>58246.559999999998</v>
      </c>
      <c r="L18">
        <v>0.58599999999999997</v>
      </c>
      <c r="M18" s="1">
        <v>1</v>
      </c>
      <c r="N18" s="1">
        <v>0.89100000000000001</v>
      </c>
      <c r="O18" s="1">
        <v>18532.21</v>
      </c>
      <c r="P18" s="1">
        <v>58246.559999999998</v>
      </c>
      <c r="Q18" s="1">
        <v>0.56799999999999995</v>
      </c>
      <c r="R18" s="1">
        <v>103.7</v>
      </c>
      <c r="S18" s="1">
        <v>1E-3</v>
      </c>
      <c r="T18" s="3">
        <v>72.5</v>
      </c>
      <c r="U18" s="3">
        <v>27.5</v>
      </c>
    </row>
    <row r="19" spans="1:21" x14ac:dyDescent="0.25">
      <c r="A19" t="s">
        <v>44</v>
      </c>
      <c r="B19">
        <v>1616.2</v>
      </c>
      <c r="C19">
        <v>3.1E-2</v>
      </c>
      <c r="D19">
        <v>18852.2</v>
      </c>
      <c r="E19">
        <v>19039.7</v>
      </c>
      <c r="F19">
        <v>0.22500000000000001</v>
      </c>
      <c r="G19">
        <v>1.0509999999999999</v>
      </c>
      <c r="H19">
        <v>110.55800000000001</v>
      </c>
      <c r="I19">
        <v>18852.2</v>
      </c>
      <c r="J19">
        <v>19039.7</v>
      </c>
      <c r="K19">
        <v>6177.21</v>
      </c>
      <c r="L19">
        <v>1.0077499999999999</v>
      </c>
      <c r="M19">
        <v>0.98629999999999995</v>
      </c>
      <c r="N19">
        <v>0.68</v>
      </c>
      <c r="O19">
        <v>89.534999999999997</v>
      </c>
      <c r="P19">
        <v>6177.21</v>
      </c>
      <c r="Q19">
        <v>0.307</v>
      </c>
      <c r="R19">
        <v>120.3</v>
      </c>
      <c r="S19">
        <v>1.0999999999999999E-2</v>
      </c>
      <c r="T19" s="4">
        <v>57.29</v>
      </c>
      <c r="U19" s="4">
        <f t="shared" ref="U19:U31" si="2">100-T19</f>
        <v>42.71</v>
      </c>
    </row>
    <row r="20" spans="1:21" x14ac:dyDescent="0.25">
      <c r="A20" t="s">
        <v>38</v>
      </c>
      <c r="B20">
        <v>2516.3000000000002</v>
      </c>
      <c r="C20">
        <v>0.54400000000000004</v>
      </c>
      <c r="D20">
        <v>18627</v>
      </c>
      <c r="E20">
        <v>18764.3</v>
      </c>
      <c r="F20">
        <v>0.185</v>
      </c>
      <c r="G20">
        <v>0.63</v>
      </c>
      <c r="H20">
        <v>107.458</v>
      </c>
      <c r="I20">
        <v>18627</v>
      </c>
      <c r="J20">
        <v>18764.3</v>
      </c>
      <c r="K20">
        <v>12226.9</v>
      </c>
      <c r="L20">
        <v>0.85160000000000002</v>
      </c>
      <c r="M20">
        <v>0.98170000000000002</v>
      </c>
      <c r="N20">
        <v>0.56699999999999995</v>
      </c>
      <c r="O20">
        <v>92.025999999999996</v>
      </c>
      <c r="P20">
        <v>12226.9</v>
      </c>
      <c r="Q20">
        <v>0.224</v>
      </c>
      <c r="R20">
        <v>94.5</v>
      </c>
      <c r="S20">
        <v>0.05</v>
      </c>
      <c r="T20" s="4">
        <v>74.42</v>
      </c>
      <c r="U20" s="4">
        <f t="shared" si="2"/>
        <v>25.58</v>
      </c>
    </row>
    <row r="21" spans="1:21" x14ac:dyDescent="0.25">
      <c r="A21" t="s">
        <v>39</v>
      </c>
      <c r="B21">
        <v>1022.3</v>
      </c>
      <c r="C21">
        <v>0.372</v>
      </c>
      <c r="D21">
        <v>13063.6</v>
      </c>
      <c r="E21">
        <v>12159.8</v>
      </c>
      <c r="F21">
        <v>3.3000000000000002E-2</v>
      </c>
      <c r="G21">
        <v>0.219</v>
      </c>
      <c r="H21">
        <v>108.227</v>
      </c>
      <c r="I21">
        <v>13063.6</v>
      </c>
      <c r="J21">
        <v>12159.8</v>
      </c>
      <c r="K21">
        <v>17563.349999999999</v>
      </c>
      <c r="L21">
        <v>1.5809899999999999</v>
      </c>
      <c r="M21">
        <v>0.9778</v>
      </c>
      <c r="N21">
        <v>0.59899999999999998</v>
      </c>
      <c r="O21">
        <v>50.615000000000002</v>
      </c>
      <c r="P21">
        <v>17563.349999999999</v>
      </c>
      <c r="Q21">
        <v>0.34799999999999998</v>
      </c>
      <c r="R21">
        <v>116.7</v>
      </c>
      <c r="S21">
        <v>3.3000000000000002E-2</v>
      </c>
      <c r="T21" s="4">
        <v>74.209999999999994</v>
      </c>
      <c r="U21" s="4">
        <f t="shared" si="2"/>
        <v>25.790000000000006</v>
      </c>
    </row>
    <row r="22" spans="1:21" x14ac:dyDescent="0.25">
      <c r="A22" t="s">
        <v>45</v>
      </c>
      <c r="B22">
        <v>705.4</v>
      </c>
      <c r="C22">
        <v>0.29499999999999998</v>
      </c>
      <c r="D22">
        <v>2643.2</v>
      </c>
      <c r="E22">
        <v>2799.8</v>
      </c>
      <c r="F22">
        <v>0.23300000000000001</v>
      </c>
      <c r="G22">
        <v>0.105</v>
      </c>
      <c r="H22">
        <v>105.756</v>
      </c>
      <c r="I22">
        <v>2643.2</v>
      </c>
      <c r="J22">
        <v>2799.8</v>
      </c>
      <c r="K22">
        <v>7377.5</v>
      </c>
      <c r="L22">
        <v>1.04636</v>
      </c>
      <c r="M22">
        <v>0.97529999999999994</v>
      </c>
      <c r="N22">
        <v>0.55800000000000005</v>
      </c>
      <c r="O22">
        <v>10.64</v>
      </c>
      <c r="P22">
        <v>7377.5</v>
      </c>
      <c r="Q22">
        <v>0.246</v>
      </c>
      <c r="R22">
        <v>113.1</v>
      </c>
      <c r="S22">
        <v>6.3E-2</v>
      </c>
      <c r="T22" s="4">
        <v>65.209999999999994</v>
      </c>
      <c r="U22" s="4">
        <f t="shared" si="2"/>
        <v>34.790000000000006</v>
      </c>
    </row>
    <row r="23" spans="1:21" x14ac:dyDescent="0.25">
      <c r="A23" t="s">
        <v>46</v>
      </c>
      <c r="B23">
        <v>110010.5</v>
      </c>
      <c r="C23">
        <v>0.28299999999999997</v>
      </c>
      <c r="D23">
        <v>13057</v>
      </c>
      <c r="E23">
        <v>20730</v>
      </c>
      <c r="F23">
        <v>1.6E-2</v>
      </c>
      <c r="G23">
        <v>0.23699999999999999</v>
      </c>
      <c r="H23">
        <v>157.42500000000001</v>
      </c>
      <c r="I23">
        <v>13057</v>
      </c>
      <c r="J23">
        <v>20730</v>
      </c>
      <c r="K23">
        <v>10807.4</v>
      </c>
      <c r="L23">
        <v>0.39774999999999999</v>
      </c>
      <c r="M23">
        <v>0.98650000000000004</v>
      </c>
      <c r="N23">
        <v>0.53</v>
      </c>
      <c r="O23">
        <v>246.036</v>
      </c>
      <c r="P23">
        <v>10807.4</v>
      </c>
      <c r="Q23">
        <v>0.24199999999999999</v>
      </c>
      <c r="R23">
        <v>79.5</v>
      </c>
      <c r="S23">
        <v>0.113</v>
      </c>
      <c r="T23" s="4">
        <v>55.67</v>
      </c>
      <c r="U23" s="4">
        <f t="shared" si="2"/>
        <v>44.33</v>
      </c>
    </row>
    <row r="24" spans="1:21" x14ac:dyDescent="0.25">
      <c r="A24" t="s">
        <v>40</v>
      </c>
      <c r="B24">
        <v>41207</v>
      </c>
      <c r="C24">
        <v>0.64900000000000002</v>
      </c>
      <c r="D24">
        <v>1631</v>
      </c>
      <c r="E24">
        <v>4835</v>
      </c>
      <c r="F24">
        <v>0.156</v>
      </c>
      <c r="G24">
        <v>0.29899999999999999</v>
      </c>
      <c r="H24">
        <v>150.75299999999999</v>
      </c>
      <c r="I24">
        <v>1631</v>
      </c>
      <c r="J24">
        <v>4835</v>
      </c>
      <c r="K24">
        <v>1427.4</v>
      </c>
      <c r="L24">
        <v>0.23827999999999999</v>
      </c>
      <c r="M24">
        <v>1.0066999999999999</v>
      </c>
      <c r="N24">
        <v>5.4100000000000002E-2</v>
      </c>
      <c r="O24">
        <v>43114</v>
      </c>
      <c r="P24">
        <v>11427.4</v>
      </c>
      <c r="Q24">
        <v>6.3E-2</v>
      </c>
      <c r="R24">
        <v>125.8</v>
      </c>
      <c r="S24">
        <v>5.9400000000000001E-2</v>
      </c>
      <c r="T24" s="4">
        <v>48.79</v>
      </c>
      <c r="U24" s="4">
        <f t="shared" si="2"/>
        <v>51.21</v>
      </c>
    </row>
    <row r="25" spans="1:21" x14ac:dyDescent="0.25">
      <c r="A25" t="s">
        <v>47</v>
      </c>
      <c r="B25">
        <v>7958.6</v>
      </c>
      <c r="C25">
        <v>0.42099999999999999</v>
      </c>
      <c r="D25">
        <v>5154.3</v>
      </c>
      <c r="E25">
        <v>7146.2</v>
      </c>
      <c r="F25">
        <v>2.1999999999999999E-2</v>
      </c>
      <c r="G25">
        <v>0.997</v>
      </c>
      <c r="H25">
        <v>119.502</v>
      </c>
      <c r="I25">
        <v>5154.3</v>
      </c>
      <c r="J25">
        <v>7146.2</v>
      </c>
      <c r="K25">
        <v>2953.29</v>
      </c>
      <c r="L25">
        <v>0.4677</v>
      </c>
      <c r="M25">
        <v>1.0046999999999999</v>
      </c>
      <c r="N25">
        <v>0.61399999999999999</v>
      </c>
      <c r="O25">
        <v>74.037000000000006</v>
      </c>
      <c r="P25">
        <v>2953.29</v>
      </c>
      <c r="Q25">
        <v>0.14799999999999999</v>
      </c>
      <c r="R25">
        <v>128.9</v>
      </c>
      <c r="S25">
        <v>5.7000000000000002E-2</v>
      </c>
      <c r="T25" s="4">
        <v>62.42</v>
      </c>
      <c r="U25" s="4">
        <f t="shared" si="2"/>
        <v>37.58</v>
      </c>
    </row>
    <row r="26" spans="1:21" x14ac:dyDescent="0.25">
      <c r="A26" t="s">
        <v>41</v>
      </c>
      <c r="B26">
        <v>658.9</v>
      </c>
      <c r="C26">
        <v>0.40200000000000002</v>
      </c>
      <c r="D26">
        <v>2486.4</v>
      </c>
      <c r="E26">
        <v>2599.6999999999998</v>
      </c>
      <c r="F26">
        <v>2.5999999999999999E-2</v>
      </c>
      <c r="G26">
        <v>0.09</v>
      </c>
      <c r="H26">
        <v>108.599</v>
      </c>
      <c r="I26">
        <v>2486.4</v>
      </c>
      <c r="J26">
        <v>2599.6999999999998</v>
      </c>
      <c r="K26">
        <v>14877.55</v>
      </c>
      <c r="L26">
        <v>1.22001</v>
      </c>
      <c r="M26">
        <v>0.97689999999999999</v>
      </c>
      <c r="N26">
        <v>0.60799999999999998</v>
      </c>
      <c r="O26">
        <v>6.99</v>
      </c>
      <c r="P26">
        <v>14877.55</v>
      </c>
      <c r="Q26">
        <v>0.13500000000000001</v>
      </c>
      <c r="R26">
        <v>113.6</v>
      </c>
      <c r="S26">
        <v>7.5999999999999998E-2</v>
      </c>
      <c r="T26" s="4">
        <v>73.540000000000006</v>
      </c>
      <c r="U26" s="4">
        <f t="shared" si="2"/>
        <v>26.459999999999994</v>
      </c>
    </row>
    <row r="27" spans="1:21" x14ac:dyDescent="0.25">
      <c r="A27" t="s">
        <v>48</v>
      </c>
      <c r="B27">
        <v>725.6</v>
      </c>
      <c r="C27">
        <v>0.72899999999999998</v>
      </c>
      <c r="D27">
        <v>1412.8</v>
      </c>
      <c r="E27">
        <v>1816.1</v>
      </c>
      <c r="F27">
        <v>5.5E-2</v>
      </c>
      <c r="G27">
        <v>0.14099999999999999</v>
      </c>
      <c r="H27">
        <v>134.45599999999999</v>
      </c>
      <c r="I27">
        <v>1412.8</v>
      </c>
      <c r="J27">
        <v>1816.1</v>
      </c>
      <c r="K27">
        <v>5333.37</v>
      </c>
      <c r="L27">
        <v>0.90293999999999996</v>
      </c>
      <c r="M27">
        <v>0.96760000000000002</v>
      </c>
      <c r="N27">
        <v>0.54500000000000004</v>
      </c>
      <c r="O27">
        <v>6.8179999999999996</v>
      </c>
      <c r="P27">
        <v>5333.37</v>
      </c>
      <c r="Q27">
        <v>0.114</v>
      </c>
      <c r="R27">
        <v>121.2</v>
      </c>
      <c r="S27">
        <v>0.11799999999999999</v>
      </c>
      <c r="T27" s="4">
        <v>58.5</v>
      </c>
      <c r="U27" s="4">
        <f t="shared" si="2"/>
        <v>41.5</v>
      </c>
    </row>
    <row r="28" spans="1:21" x14ac:dyDescent="0.25">
      <c r="A28" t="s">
        <v>42</v>
      </c>
      <c r="B28">
        <v>812.8</v>
      </c>
      <c r="C28">
        <v>0.78400000000000003</v>
      </c>
      <c r="D28">
        <v>2691.5</v>
      </c>
      <c r="E28">
        <v>2647.7</v>
      </c>
      <c r="F28">
        <v>0.19700000000000001</v>
      </c>
      <c r="G28">
        <v>0.124</v>
      </c>
      <c r="H28">
        <v>105.895</v>
      </c>
      <c r="I28">
        <v>2691.5</v>
      </c>
      <c r="J28">
        <v>2647.7</v>
      </c>
      <c r="K28">
        <v>21321.19</v>
      </c>
      <c r="L28">
        <v>1.43893</v>
      </c>
      <c r="M28">
        <v>0.94259999999999999</v>
      </c>
      <c r="N28">
        <v>0.57699999999999996</v>
      </c>
      <c r="O28">
        <v>8.6639999999999997</v>
      </c>
      <c r="P28">
        <v>21321.19</v>
      </c>
      <c r="Q28">
        <v>0.29399999999999998</v>
      </c>
      <c r="R28">
        <v>98.5</v>
      </c>
      <c r="S28">
        <v>7.8E-2</v>
      </c>
      <c r="T28" s="4">
        <v>69.790000000000006</v>
      </c>
      <c r="U28" s="4">
        <f t="shared" si="2"/>
        <v>30.209999999999994</v>
      </c>
    </row>
    <row r="29" spans="1:21" x14ac:dyDescent="0.25">
      <c r="A29" t="s">
        <v>43</v>
      </c>
      <c r="B29">
        <v>2157.3000000000002</v>
      </c>
      <c r="C29">
        <v>0.89</v>
      </c>
      <c r="D29">
        <v>597.5</v>
      </c>
      <c r="E29">
        <v>1515.3</v>
      </c>
      <c r="F29">
        <v>5.1999999999999998E-2</v>
      </c>
      <c r="G29">
        <v>0.63200000000000001</v>
      </c>
      <c r="H29">
        <v>115.483</v>
      </c>
      <c r="I29">
        <v>597.5</v>
      </c>
      <c r="J29">
        <v>1515.3</v>
      </c>
      <c r="K29">
        <v>3956.31</v>
      </c>
      <c r="L29">
        <v>0.69115000000000004</v>
      </c>
      <c r="M29">
        <v>1</v>
      </c>
      <c r="N29">
        <v>0.40100000000000002</v>
      </c>
      <c r="O29">
        <v>8.5389999999999997</v>
      </c>
      <c r="P29">
        <v>3956.31</v>
      </c>
      <c r="Q29">
        <v>0.15</v>
      </c>
      <c r="R29">
        <v>70.5</v>
      </c>
      <c r="S29">
        <v>0.182</v>
      </c>
      <c r="T29" s="4">
        <v>62.5</v>
      </c>
      <c r="U29" s="4">
        <f t="shared" si="2"/>
        <v>37.5</v>
      </c>
    </row>
    <row r="30" spans="1:21" x14ac:dyDescent="0.25">
      <c r="A30" s="6" t="s">
        <v>49</v>
      </c>
      <c r="B30">
        <v>1271.9000000000001</v>
      </c>
      <c r="C30">
        <v>9.4E-2</v>
      </c>
      <c r="D30">
        <v>1214.3</v>
      </c>
      <c r="E30">
        <v>1352.2</v>
      </c>
      <c r="F30">
        <v>0.24099999999999999</v>
      </c>
      <c r="G30">
        <v>0.108</v>
      </c>
      <c r="H30">
        <v>111.643</v>
      </c>
      <c r="I30">
        <v>1214.3</v>
      </c>
      <c r="J30">
        <v>1352.2</v>
      </c>
      <c r="K30">
        <v>1737.84</v>
      </c>
      <c r="L30">
        <v>1.2153400000000001</v>
      </c>
      <c r="M30">
        <v>0.97689999999999999</v>
      </c>
      <c r="N30">
        <v>0.63700000000000001</v>
      </c>
      <c r="O30">
        <v>5.2220000000000004</v>
      </c>
      <c r="P30">
        <v>1737.84</v>
      </c>
      <c r="Q30">
        <v>0.27800000000000002</v>
      </c>
      <c r="R30">
        <v>117.5</v>
      </c>
      <c r="S30">
        <v>7.0000000000000001E-3</v>
      </c>
      <c r="T30" s="5">
        <v>71.75</v>
      </c>
      <c r="U30" s="5">
        <f t="shared" si="2"/>
        <v>28.25</v>
      </c>
    </row>
    <row r="31" spans="1:21" x14ac:dyDescent="0.25">
      <c r="A31" t="s">
        <v>50</v>
      </c>
      <c r="B31">
        <v>8052</v>
      </c>
      <c r="C31">
        <v>0.376</v>
      </c>
      <c r="D31">
        <v>5689.7</v>
      </c>
      <c r="E31">
        <v>7230.1</v>
      </c>
      <c r="F31">
        <v>0.23599999999999999</v>
      </c>
      <c r="G31">
        <v>0.192</v>
      </c>
      <c r="H31">
        <v>112.44799999999999</v>
      </c>
      <c r="I31">
        <v>5689.7</v>
      </c>
      <c r="J31">
        <v>7230.1</v>
      </c>
      <c r="K31">
        <v>8983.8799999999992</v>
      </c>
      <c r="L31">
        <v>0.73951</v>
      </c>
      <c r="M31">
        <v>0.97629999999999995</v>
      </c>
      <c r="N31">
        <v>0.52900000000000003</v>
      </c>
      <c r="O31">
        <v>46.715000000000003</v>
      </c>
      <c r="P31">
        <v>8983.8799999999992</v>
      </c>
      <c r="Q31">
        <v>0.20799999999999999</v>
      </c>
      <c r="R31">
        <v>97.1</v>
      </c>
      <c r="S31">
        <v>5.1999999999999998E-2</v>
      </c>
      <c r="T31" s="5">
        <v>65.92</v>
      </c>
      <c r="U31" s="5">
        <f t="shared" si="2"/>
        <v>34.08</v>
      </c>
    </row>
  </sheetData>
  <mergeCells count="4">
    <mergeCell ref="P1:S1"/>
    <mergeCell ref="K1:O1"/>
    <mergeCell ref="B1:E1"/>
    <mergeCell ref="F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2017-09-09T08:39:01Z</dcterms:modified>
</cp:coreProperties>
</file>