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7175" windowHeight="89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M17"/>
  <c r="M18"/>
  <c r="L17"/>
  <c r="O17"/>
  <c r="I17"/>
  <c r="I18" s="1"/>
  <c r="H17"/>
  <c r="H18" l="1"/>
  <c r="H19" s="1"/>
  <c r="D2" l="1"/>
  <c r="B3"/>
  <c r="E3"/>
  <c r="C4"/>
  <c r="C2"/>
  <c r="E2"/>
  <c r="D3"/>
  <c r="B4"/>
  <c r="E4"/>
  <c r="B6"/>
  <c r="D6"/>
  <c r="C6"/>
  <c r="E6"/>
  <c r="C14"/>
  <c r="E14"/>
  <c r="B14"/>
  <c r="D14"/>
  <c r="E95"/>
  <c r="D95"/>
  <c r="C94"/>
  <c r="B93"/>
  <c r="B95"/>
  <c r="E93"/>
  <c r="E92"/>
  <c r="E91"/>
  <c r="E87"/>
  <c r="D87"/>
  <c r="C86"/>
  <c r="B85"/>
  <c r="B87"/>
  <c r="E85"/>
  <c r="E84"/>
  <c r="E83"/>
  <c r="E79"/>
  <c r="D79"/>
  <c r="C78"/>
  <c r="B77"/>
  <c r="B79"/>
  <c r="E77"/>
  <c r="E76"/>
  <c r="E75"/>
  <c r="E71"/>
  <c r="D71"/>
  <c r="C70"/>
  <c r="B69"/>
  <c r="B71"/>
  <c r="E69"/>
  <c r="E68"/>
  <c r="E67"/>
  <c r="E62"/>
  <c r="D62"/>
  <c r="C61"/>
  <c r="B60"/>
  <c r="B62"/>
  <c r="E60"/>
  <c r="E59"/>
  <c r="E58"/>
  <c r="E54"/>
  <c r="D54"/>
  <c r="C53"/>
  <c r="B52"/>
  <c r="B54"/>
  <c r="E52"/>
  <c r="E51"/>
  <c r="E50"/>
  <c r="E46"/>
  <c r="D46"/>
  <c r="C45"/>
  <c r="B44"/>
  <c r="B46"/>
  <c r="E44"/>
  <c r="E43"/>
  <c r="E42"/>
  <c r="E38"/>
  <c r="D38"/>
  <c r="C37"/>
  <c r="B36"/>
  <c r="B38"/>
  <c r="E36"/>
  <c r="E35"/>
  <c r="E34"/>
  <c r="E30"/>
  <c r="D30"/>
  <c r="C29"/>
  <c r="B29"/>
  <c r="B27"/>
  <c r="E28"/>
  <c r="E27"/>
  <c r="E26"/>
  <c r="E22"/>
  <c r="D22"/>
  <c r="C21"/>
  <c r="E20"/>
  <c r="E10"/>
  <c r="D94"/>
  <c r="C93"/>
  <c r="C95"/>
  <c r="B94"/>
  <c r="B92"/>
  <c r="D92"/>
  <c r="D91"/>
  <c r="C91"/>
  <c r="D86"/>
  <c r="C85"/>
  <c r="C87"/>
  <c r="B86"/>
  <c r="B84"/>
  <c r="D84"/>
  <c r="D83"/>
  <c r="C83"/>
  <c r="D78"/>
  <c r="C77"/>
  <c r="C79"/>
  <c r="B78"/>
  <c r="B76"/>
  <c r="D76"/>
  <c r="D75"/>
  <c r="C75"/>
  <c r="D70"/>
  <c r="C69"/>
  <c r="C71"/>
  <c r="B70"/>
  <c r="B68"/>
  <c r="D68"/>
  <c r="D67"/>
  <c r="C67"/>
  <c r="D61"/>
  <c r="C60"/>
  <c r="C62"/>
  <c r="B61"/>
  <c r="B59"/>
  <c r="D59"/>
  <c r="D58"/>
  <c r="C58"/>
  <c r="D53"/>
  <c r="C52"/>
  <c r="C54"/>
  <c r="B53"/>
  <c r="B51"/>
  <c r="D51"/>
  <c r="D50"/>
  <c r="C50"/>
  <c r="D45"/>
  <c r="C44"/>
  <c r="C46"/>
  <c r="B45"/>
  <c r="B43"/>
  <c r="D43"/>
  <c r="D42"/>
  <c r="C42"/>
  <c r="D37"/>
  <c r="C36"/>
  <c r="C38"/>
  <c r="B37"/>
  <c r="B35"/>
  <c r="D35"/>
  <c r="D34"/>
  <c r="C34"/>
  <c r="D29"/>
  <c r="C28"/>
  <c r="C30"/>
  <c r="B30"/>
  <c r="B28"/>
  <c r="D27"/>
  <c r="D26"/>
  <c r="C26"/>
  <c r="D21"/>
  <c r="C20"/>
  <c r="C22"/>
  <c r="B21"/>
  <c r="B19"/>
  <c r="D19"/>
  <c r="D18"/>
  <c r="C18"/>
  <c r="C10"/>
  <c r="B20"/>
  <c r="B22"/>
  <c r="E19"/>
  <c r="E18"/>
  <c r="D13"/>
  <c r="B5"/>
  <c r="C13"/>
  <c r="B12"/>
  <c r="D10"/>
  <c r="C12"/>
  <c r="B13"/>
  <c r="B11"/>
  <c r="E12"/>
  <c r="E11"/>
  <c r="D11"/>
  <c r="C5"/>
  <c r="L3" l="1"/>
  <c r="J26"/>
  <c r="I75"/>
</calcChain>
</file>

<file path=xl/sharedStrings.xml><?xml version="1.0" encoding="utf-8"?>
<sst xmlns="http://schemas.openxmlformats.org/spreadsheetml/2006/main" count="120" uniqueCount="17">
  <si>
    <t>veh/hour</t>
  </si>
  <si>
    <t>time</t>
  </si>
  <si>
    <t xml:space="preserve">time </t>
  </si>
  <si>
    <t>Weights</t>
  </si>
  <si>
    <t>total traffic:</t>
  </si>
  <si>
    <t>traffic per minute</t>
  </si>
  <si>
    <t>spring record</t>
  </si>
  <si>
    <t>weights</t>
  </si>
  <si>
    <t>multiplier</t>
  </si>
  <si>
    <t>average</t>
  </si>
  <si>
    <t>sum</t>
  </si>
  <si>
    <t>Kalantos</t>
  </si>
  <si>
    <t>Masiulio</t>
  </si>
  <si>
    <t>Gimbutienes</t>
  </si>
  <si>
    <t>Ateities</t>
  </si>
  <si>
    <t>Kalantos to Masiulio</t>
  </si>
  <si>
    <t>masiulio to kalantos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</si>
</sst>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workbookViewId="0">
      <selection activeCell="D6" sqref="D6"/>
    </sheetView>
  </sheetViews>
  <sheetFormatPr defaultRowHeight="15"/>
  <cols>
    <col min="1" max="1" width="14.28515625" customWidth="1"/>
    <col min="6" max="6" width="9.140625" style="9"/>
    <col min="7" max="7" width="18.28515625" customWidth="1"/>
    <col min="10" max="10" width="9.140625" customWidth="1"/>
    <col min="11" max="11" width="11.7109375" customWidth="1"/>
  </cols>
  <sheetData>
    <row r="1" spans="1:15">
      <c r="A1">
        <v>8</v>
      </c>
      <c r="B1" s="3" t="s">
        <v>11</v>
      </c>
      <c r="C1" t="s">
        <v>12</v>
      </c>
      <c r="D1" s="2" t="s">
        <v>13</v>
      </c>
      <c r="E1" s="1" t="s">
        <v>14</v>
      </c>
      <c r="F1" s="9" t="s">
        <v>3</v>
      </c>
    </row>
    <row r="2" spans="1:15" ht="29.25" customHeight="1">
      <c r="A2" s="3" t="s">
        <v>11</v>
      </c>
      <c r="B2" s="7">
        <v>0</v>
      </c>
      <c r="C2" s="4">
        <f>ROUND(C$7*$F2*$M$17*$I$5,0)</f>
        <v>83</v>
      </c>
      <c r="D2" s="4">
        <f>ROUND(D$7*$F2*$M$17*$I$5,0)</f>
        <v>28</v>
      </c>
      <c r="E2" s="4">
        <f>ROUND(E$7*$F2*$M$17*$I$5,0)</f>
        <v>55</v>
      </c>
      <c r="F2" s="9">
        <v>1</v>
      </c>
      <c r="G2">
        <v>1000</v>
      </c>
      <c r="H2" t="s">
        <v>0</v>
      </c>
    </row>
    <row r="3" spans="1:15" ht="15" customHeight="1">
      <c r="A3" t="s">
        <v>12</v>
      </c>
      <c r="B3" s="4">
        <f>ROUND(B$7*$F3*$M$17*$H$5,0)</f>
        <v>139</v>
      </c>
      <c r="C3" s="7">
        <v>0</v>
      </c>
      <c r="D3" s="4">
        <f>ROUND(D$7*$F3*$M$17*$I$5,0)</f>
        <v>25</v>
      </c>
      <c r="E3" s="4">
        <f>ROUND(E$7*$F3*$M$17*$I$5,0)</f>
        <v>50</v>
      </c>
      <c r="F3" s="9">
        <v>0.9</v>
      </c>
      <c r="L3">
        <f>SUM(B2:E5)</f>
        <v>688</v>
      </c>
    </row>
    <row r="4" spans="1:15" ht="30" customHeight="1">
      <c r="A4" s="2" t="s">
        <v>13</v>
      </c>
      <c r="B4" s="4">
        <f>ROUND(B$7*$F4*$M$17*$H$5,0)</f>
        <v>46</v>
      </c>
      <c r="C4" s="4">
        <f>ROUND(C$7*$F4*$M$17*$H$5,0)</f>
        <v>42</v>
      </c>
      <c r="D4" s="7">
        <v>0</v>
      </c>
      <c r="E4" s="4">
        <f>ROUND(E$7*$F4*$M$17*$I$5,0)</f>
        <v>17</v>
      </c>
      <c r="F4" s="9">
        <v>0.3</v>
      </c>
      <c r="G4" s="8" t="s">
        <v>15</v>
      </c>
      <c r="H4" t="s">
        <v>1</v>
      </c>
      <c r="I4" t="s">
        <v>2</v>
      </c>
      <c r="J4" s="5" t="s">
        <v>16</v>
      </c>
    </row>
    <row r="5" spans="1:15">
      <c r="A5" s="1" t="s">
        <v>14</v>
      </c>
      <c r="B5" s="4">
        <f>ROUND(B$7*$F5*$M$17*$H$5,0)</f>
        <v>92</v>
      </c>
      <c r="C5" s="4">
        <f>ROUND(C$7*$F5*$M$17*$H$5,0)</f>
        <v>83</v>
      </c>
      <c r="D5" s="4">
        <f>ROUND(D$7*$F5*$M$17*$H$5,0)</f>
        <v>28</v>
      </c>
      <c r="E5" s="7">
        <v>0</v>
      </c>
      <c r="F5" s="9">
        <v>0.6</v>
      </c>
      <c r="G5" s="8">
        <v>8</v>
      </c>
      <c r="H5">
        <v>10</v>
      </c>
      <c r="I5">
        <v>6</v>
      </c>
      <c r="J5" s="6">
        <v>8</v>
      </c>
    </row>
    <row r="6" spans="1:15" ht="30.75" customHeight="1">
      <c r="A6" s="2"/>
      <c r="B6" s="4">
        <f>ROUND(B$7*$F6*$M$17*$H$5,0)</f>
        <v>0</v>
      </c>
      <c r="C6" s="4">
        <f>ROUND(C$7*$F6*$M$17*$H$5,0)</f>
        <v>0</v>
      </c>
      <c r="D6" s="4">
        <f>ROUND(D$7*$F6*$M$17*$H$5,0)</f>
        <v>0</v>
      </c>
      <c r="E6" s="4">
        <f>ROUND(E$7*$F6*$M$17*$H$5,0)</f>
        <v>0</v>
      </c>
      <c r="G6" s="8">
        <v>9</v>
      </c>
      <c r="H6">
        <v>8</v>
      </c>
      <c r="I6">
        <v>4</v>
      </c>
      <c r="J6" s="6">
        <v>9</v>
      </c>
    </row>
    <row r="7" spans="1:15">
      <c r="A7" t="s">
        <v>7</v>
      </c>
      <c r="B7">
        <v>1</v>
      </c>
      <c r="C7">
        <v>0.9</v>
      </c>
      <c r="D7">
        <v>0.3</v>
      </c>
      <c r="E7">
        <v>0.6</v>
      </c>
      <c r="G7" s="8">
        <v>10</v>
      </c>
      <c r="H7">
        <v>6</v>
      </c>
      <c r="I7">
        <v>3</v>
      </c>
      <c r="J7" s="6">
        <v>10</v>
      </c>
    </row>
    <row r="8" spans="1:15">
      <c r="G8" s="8">
        <v>11</v>
      </c>
      <c r="H8">
        <v>5</v>
      </c>
      <c r="I8">
        <v>2</v>
      </c>
      <c r="J8" s="6">
        <v>11</v>
      </c>
    </row>
    <row r="9" spans="1:15">
      <c r="A9">
        <v>9</v>
      </c>
      <c r="B9" s="3" t="s">
        <v>11</v>
      </c>
      <c r="C9" t="s">
        <v>12</v>
      </c>
      <c r="D9" s="2" t="s">
        <v>13</v>
      </c>
      <c r="E9" s="1" t="s">
        <v>14</v>
      </c>
      <c r="F9" s="9" t="s">
        <v>3</v>
      </c>
      <c r="G9" s="8">
        <v>12</v>
      </c>
      <c r="H9">
        <v>7</v>
      </c>
      <c r="I9">
        <v>5</v>
      </c>
      <c r="J9" s="6">
        <v>12</v>
      </c>
    </row>
    <row r="10" spans="1:15">
      <c r="A10" s="3" t="s">
        <v>11</v>
      </c>
      <c r="B10" s="7">
        <v>0</v>
      </c>
      <c r="C10" s="4">
        <f>ROUND(C$15*$F10*$M$17*$I$6,0)</f>
        <v>55</v>
      </c>
      <c r="D10" s="4">
        <f>ROUND(D$15*$F10*$M$17*$I$6,0)</f>
        <v>18</v>
      </c>
      <c r="E10" s="4">
        <f>ROUND(E$15*$F10*$M$17*$I$6,0)</f>
        <v>37</v>
      </c>
      <c r="F10" s="9">
        <v>1</v>
      </c>
      <c r="G10" s="8">
        <v>13</v>
      </c>
      <c r="H10">
        <v>6</v>
      </c>
      <c r="I10">
        <v>7</v>
      </c>
      <c r="J10" s="6">
        <v>13</v>
      </c>
    </row>
    <row r="11" spans="1:15">
      <c r="A11" t="s">
        <v>12</v>
      </c>
      <c r="B11" s="4">
        <f>ROUND(B$15*$F11*$M$17*$H$6,0)</f>
        <v>111</v>
      </c>
      <c r="C11" s="7">
        <v>0</v>
      </c>
      <c r="D11" s="4">
        <f>ROUND(D$15*$F11*$M$17*$I$6,0)</f>
        <v>17</v>
      </c>
      <c r="E11" s="4">
        <f>ROUND(E$15*$F11*$M$17*$I$6,0)</f>
        <v>33</v>
      </c>
      <c r="F11" s="9">
        <v>0.9</v>
      </c>
      <c r="G11" s="8">
        <v>14</v>
      </c>
      <c r="H11">
        <v>5</v>
      </c>
      <c r="I11">
        <v>6</v>
      </c>
      <c r="J11" s="6">
        <v>14</v>
      </c>
    </row>
    <row r="12" spans="1:15">
      <c r="A12" s="2" t="s">
        <v>13</v>
      </c>
      <c r="B12" s="4">
        <f>ROUND(B$15*$F12*$M$17*$H$6,0)</f>
        <v>37</v>
      </c>
      <c r="C12" s="4">
        <f>ROUND(C$15*$F12*$M$17*$H$6,0)</f>
        <v>33</v>
      </c>
      <c r="D12" s="7">
        <v>0</v>
      </c>
      <c r="E12" s="4">
        <f>ROUND(E$15*$F12*$M$17*$I$6,0)</f>
        <v>11</v>
      </c>
      <c r="F12" s="9">
        <v>0.3</v>
      </c>
      <c r="G12" s="8">
        <v>15</v>
      </c>
      <c r="H12">
        <v>7</v>
      </c>
      <c r="I12">
        <v>7</v>
      </c>
      <c r="J12" s="6">
        <v>15</v>
      </c>
    </row>
    <row r="13" spans="1:15">
      <c r="A13" s="1" t="s">
        <v>14</v>
      </c>
      <c r="B13" s="4">
        <f>ROUND(B$15*$F13*$M$17*$H$6,0)</f>
        <v>74</v>
      </c>
      <c r="C13" s="4">
        <f>ROUND(C$15*$F13*$M$17*$H$6,0)</f>
        <v>67</v>
      </c>
      <c r="D13" s="4">
        <f>ROUND(D$15*$F13*$M$17*$H$6,0)</f>
        <v>22</v>
      </c>
      <c r="E13" s="7">
        <v>0</v>
      </c>
      <c r="F13" s="9">
        <v>0.6</v>
      </c>
      <c r="G13" s="8">
        <v>16</v>
      </c>
      <c r="H13">
        <v>9</v>
      </c>
      <c r="I13">
        <v>14</v>
      </c>
      <c r="J13" s="6">
        <v>16</v>
      </c>
    </row>
    <row r="14" spans="1:15">
      <c r="A14" s="2"/>
      <c r="B14" s="4">
        <f>ROUND(B$15*$F14*$M$17*$H$6,0)</f>
        <v>0</v>
      </c>
      <c r="C14" s="4">
        <f>ROUND(C$15*$F14*$M$17*$H$6,0)</f>
        <v>0</v>
      </c>
      <c r="D14" s="4">
        <f>ROUND(D$15*$F14*$M$17*$H$6,0)</f>
        <v>0</v>
      </c>
      <c r="E14" s="4">
        <f>ROUND(E$15*$F14*$M$17*$H$6,0)</f>
        <v>0</v>
      </c>
      <c r="G14" s="8">
        <v>17</v>
      </c>
      <c r="H14">
        <v>9</v>
      </c>
      <c r="I14">
        <v>15</v>
      </c>
      <c r="J14" s="6">
        <v>17</v>
      </c>
    </row>
    <row r="15" spans="1:15">
      <c r="B15">
        <v>1</v>
      </c>
      <c r="C15">
        <v>0.9</v>
      </c>
      <c r="D15">
        <v>0.3</v>
      </c>
      <c r="E15">
        <v>0.6</v>
      </c>
      <c r="G15" s="8">
        <v>18</v>
      </c>
      <c r="H15">
        <v>10</v>
      </c>
      <c r="I15">
        <v>14</v>
      </c>
      <c r="J15" s="6">
        <v>18</v>
      </c>
    </row>
    <row r="16" spans="1:15">
      <c r="G16" s="8">
        <v>19</v>
      </c>
      <c r="H16">
        <v>10</v>
      </c>
      <c r="I16">
        <v>8</v>
      </c>
      <c r="J16" s="6">
        <v>19</v>
      </c>
      <c r="M16" t="s">
        <v>5</v>
      </c>
      <c r="O16" t="s">
        <v>8</v>
      </c>
    </row>
    <row r="17" spans="1:15">
      <c r="A17">
        <v>10</v>
      </c>
      <c r="B17" s="3" t="s">
        <v>11</v>
      </c>
      <c r="C17" t="s">
        <v>12</v>
      </c>
      <c r="D17" s="2" t="s">
        <v>13</v>
      </c>
      <c r="E17" s="1" t="s">
        <v>14</v>
      </c>
      <c r="F17" s="9" t="s">
        <v>3</v>
      </c>
      <c r="H17">
        <f>SUM(H5:H16)</f>
        <v>92</v>
      </c>
      <c r="I17">
        <f>SUM(I5:I16)</f>
        <v>91</v>
      </c>
      <c r="K17" t="s">
        <v>4</v>
      </c>
      <c r="L17">
        <f>(H17+I17)*1.1</f>
        <v>201.3</v>
      </c>
      <c r="M17">
        <f>3100/L17</f>
        <v>15.399900645802285</v>
      </c>
      <c r="O17">
        <f>3100/15.5</f>
        <v>200</v>
      </c>
    </row>
    <row r="18" spans="1:15">
      <c r="A18" s="3" t="s">
        <v>11</v>
      </c>
      <c r="B18" s="7">
        <v>0</v>
      </c>
      <c r="C18" s="4">
        <f>ROUND(C$23*$F18*$M$17*$I$7,0)</f>
        <v>42</v>
      </c>
      <c r="D18" s="4">
        <f>ROUND(D$23*$F18*$M$17*$I$7,0)</f>
        <v>14</v>
      </c>
      <c r="E18" s="4">
        <f>ROUND(E$23*$F18*$M$17*$I$7,0)</f>
        <v>28</v>
      </c>
      <c r="F18" s="9">
        <v>1</v>
      </c>
      <c r="G18" t="s">
        <v>9</v>
      </c>
      <c r="H18">
        <f>H17/12</f>
        <v>7.666666666666667</v>
      </c>
      <c r="I18">
        <f>I17/12</f>
        <v>7.583333333333333</v>
      </c>
      <c r="L18" t="s">
        <v>6</v>
      </c>
      <c r="M18">
        <f>3500/L17</f>
        <v>17.386984600099353</v>
      </c>
    </row>
    <row r="19" spans="1:15">
      <c r="A19" t="s">
        <v>12</v>
      </c>
      <c r="B19" s="4">
        <f>ROUND(B$23*$F19*$M$17*$H$7,0)</f>
        <v>83</v>
      </c>
      <c r="C19" s="7">
        <v>0</v>
      </c>
      <c r="D19" s="4">
        <f>ROUND(D$23*$F19*$M$17*$I$7,0)</f>
        <v>12</v>
      </c>
      <c r="E19" s="4">
        <f>ROUND(E$23*$F19*$M$17*$I$7,0)</f>
        <v>25</v>
      </c>
      <c r="F19" s="9">
        <v>0.9</v>
      </c>
      <c r="G19" t="s">
        <v>10</v>
      </c>
      <c r="H19">
        <f>H18+I18</f>
        <v>15.25</v>
      </c>
    </row>
    <row r="20" spans="1:15">
      <c r="A20" s="2" t="s">
        <v>13</v>
      </c>
      <c r="B20" s="4">
        <f>ROUND(B$23*$F20*$M$17*$H$7,0)</f>
        <v>28</v>
      </c>
      <c r="C20" s="4">
        <f>ROUND(C$23*$F20*$M$17*$H$7,0)</f>
        <v>25</v>
      </c>
      <c r="D20" s="7">
        <v>0</v>
      </c>
      <c r="E20" s="4">
        <f>ROUND(E$23*$F20*$M$17*$I$7,0)</f>
        <v>8</v>
      </c>
      <c r="F20" s="9">
        <v>0.3</v>
      </c>
    </row>
    <row r="21" spans="1:15">
      <c r="A21" s="1" t="s">
        <v>14</v>
      </c>
      <c r="B21" s="4">
        <f>ROUND(B$23*$F21*$M$17*$H$7,0)</f>
        <v>55</v>
      </c>
      <c r="C21" s="4">
        <f>ROUND(C$23*$F21*$M$17*$H$7,0)</f>
        <v>50</v>
      </c>
      <c r="D21" s="4">
        <f>ROUND(D$23*$F21*$M$17*$H$7,0)</f>
        <v>17</v>
      </c>
      <c r="E21" s="7">
        <v>0</v>
      </c>
      <c r="F21" s="9">
        <v>0.6</v>
      </c>
    </row>
    <row r="22" spans="1:15">
      <c r="A22" s="2"/>
      <c r="B22" s="4">
        <f>ROUND(B$23*$F22*$M$17*$H$7,0)</f>
        <v>0</v>
      </c>
      <c r="C22" s="4">
        <f>ROUND(C$23*$F22*$M$17*$H$7,0)</f>
        <v>0</v>
      </c>
      <c r="D22" s="4">
        <f>ROUND(D$23*$F22*$M$17*$H$7,0)</f>
        <v>0</v>
      </c>
      <c r="E22" s="4">
        <f>ROUND(E$23*$F22*$M$17*$H$7,0)</f>
        <v>0</v>
      </c>
    </row>
    <row r="23" spans="1:15">
      <c r="B23">
        <v>1</v>
      </c>
      <c r="C23">
        <v>0.9</v>
      </c>
      <c r="D23">
        <v>0.3</v>
      </c>
      <c r="E23">
        <v>0.6</v>
      </c>
    </row>
    <row r="25" spans="1:15">
      <c r="A25">
        <v>11</v>
      </c>
      <c r="B25" s="3" t="s">
        <v>11</v>
      </c>
      <c r="C25" t="s">
        <v>12</v>
      </c>
      <c r="D25" s="2" t="s">
        <v>13</v>
      </c>
      <c r="E25" s="1" t="s">
        <v>14</v>
      </c>
      <c r="F25" s="9" t="s">
        <v>3</v>
      </c>
    </row>
    <row r="26" spans="1:15">
      <c r="A26" s="3" t="s">
        <v>11</v>
      </c>
      <c r="B26" s="7">
        <v>0</v>
      </c>
      <c r="C26" s="4">
        <f>ROUND(C$31*$F26*$M$17*$I$8,0)</f>
        <v>28</v>
      </c>
      <c r="D26" s="4">
        <f>ROUND(D$31*$F26*$M$17*$I$8,0)</f>
        <v>9</v>
      </c>
      <c r="E26" s="4">
        <f>ROUND(E$31*$F26*$M$17*$I$8,0)</f>
        <v>18</v>
      </c>
      <c r="F26" s="9">
        <v>1</v>
      </c>
      <c r="J26">
        <f>SUM(B26:E30)</f>
        <v>301</v>
      </c>
    </row>
    <row r="27" spans="1:15">
      <c r="A27" t="s">
        <v>12</v>
      </c>
      <c r="B27" s="4">
        <f>ROUND(B$31*$F27*$M$17*$H$8,0)</f>
        <v>69</v>
      </c>
      <c r="C27" s="7">
        <v>0</v>
      </c>
      <c r="D27" s="4">
        <f>ROUND(D$31*$F27*$M$17*$I$8,0)</f>
        <v>8</v>
      </c>
      <c r="E27" s="4">
        <f>ROUND(E$31*$F27*$M$17*$I$8,0)</f>
        <v>17</v>
      </c>
      <c r="F27" s="9">
        <v>0.9</v>
      </c>
    </row>
    <row r="28" spans="1:15">
      <c r="A28" s="2" t="s">
        <v>13</v>
      </c>
      <c r="B28" s="4">
        <f>ROUND(B$31*$F28*$M$17*$H$8,0)</f>
        <v>23</v>
      </c>
      <c r="C28" s="4">
        <f>ROUND(C$31*$F28*$M$17*$H$8,0)</f>
        <v>21</v>
      </c>
      <c r="D28" s="7">
        <v>0</v>
      </c>
      <c r="E28" s="4">
        <f>ROUND(E$31*$F28*$M$17*$I$8,0)</f>
        <v>6</v>
      </c>
      <c r="F28" s="9">
        <v>0.3</v>
      </c>
    </row>
    <row r="29" spans="1:15">
      <c r="A29" s="1" t="s">
        <v>14</v>
      </c>
      <c r="B29" s="4">
        <f>ROUND(B$31*$F29*$M$17*$H$8,0)</f>
        <v>46</v>
      </c>
      <c r="C29" s="4">
        <f>ROUND(C$31*$F29*$M$17*$H$8,0)</f>
        <v>42</v>
      </c>
      <c r="D29" s="4">
        <f>ROUND(D$31*$F29*$M$17*$H$8,0)</f>
        <v>14</v>
      </c>
      <c r="E29" s="7">
        <v>0</v>
      </c>
      <c r="F29" s="9">
        <v>0.6</v>
      </c>
    </row>
    <row r="30" spans="1:15">
      <c r="A30" s="2"/>
      <c r="B30" s="4">
        <f>ROUND(B$31*$F30*$M$17*$H$8,0)</f>
        <v>0</v>
      </c>
      <c r="C30" s="4">
        <f>ROUND(C$31*$F30*$M$17*$H$8,0)</f>
        <v>0</v>
      </c>
      <c r="D30" s="4">
        <f>ROUND(D$31*$F30*$M$17*$H$8,0)</f>
        <v>0</v>
      </c>
      <c r="E30" s="4">
        <f>ROUND(E$31*$F30*$M$17*$H$8,0)</f>
        <v>0</v>
      </c>
    </row>
    <row r="31" spans="1:15">
      <c r="B31">
        <v>1</v>
      </c>
      <c r="C31">
        <v>0.9</v>
      </c>
      <c r="D31">
        <v>0.3</v>
      </c>
      <c r="E31">
        <v>0.6</v>
      </c>
    </row>
    <row r="33" spans="1:6">
      <c r="A33">
        <v>12</v>
      </c>
      <c r="B33" s="3" t="s">
        <v>11</v>
      </c>
      <c r="C33" t="s">
        <v>12</v>
      </c>
      <c r="D33" s="2" t="s">
        <v>13</v>
      </c>
      <c r="E33" s="1" t="s">
        <v>14</v>
      </c>
      <c r="F33" s="9" t="s">
        <v>3</v>
      </c>
    </row>
    <row r="34" spans="1:6">
      <c r="A34" s="3" t="s">
        <v>11</v>
      </c>
      <c r="B34" s="7">
        <v>0</v>
      </c>
      <c r="C34" s="4">
        <f>ROUND(C$39*$F34*$M$17*$I$9,0)</f>
        <v>69</v>
      </c>
      <c r="D34" s="4">
        <f>ROUND(D$39*$F34*$M$17*$I$9,0)</f>
        <v>23</v>
      </c>
      <c r="E34" s="4">
        <f>ROUND(E$39*$F34*$M$17*$I$9,0)</f>
        <v>46</v>
      </c>
      <c r="F34" s="9">
        <v>1</v>
      </c>
    </row>
    <row r="35" spans="1:6">
      <c r="A35" t="s">
        <v>12</v>
      </c>
      <c r="B35" s="4">
        <f>ROUND(B$39*$F35*$M$17*$H$9,0)</f>
        <v>97</v>
      </c>
      <c r="C35" s="7">
        <v>0</v>
      </c>
      <c r="D35" s="4">
        <f>ROUND(D$39*$F35*$M$17*$I$9,0)</f>
        <v>21</v>
      </c>
      <c r="E35" s="4">
        <f>ROUND(E$39*$F35*$M$17*$I$9,0)</f>
        <v>42</v>
      </c>
      <c r="F35" s="9">
        <v>0.9</v>
      </c>
    </row>
    <row r="36" spans="1:6">
      <c r="A36" s="2" t="s">
        <v>13</v>
      </c>
      <c r="B36" s="4">
        <f>ROUND(B$39*$F36*$M$17*$H$9,0)</f>
        <v>32</v>
      </c>
      <c r="C36" s="4">
        <f>ROUND(C$39*$F36*$M$17*$H$9,0)</f>
        <v>29</v>
      </c>
      <c r="D36" s="7">
        <v>0</v>
      </c>
      <c r="E36" s="4">
        <f>ROUND(E$39*$F36*$M$17*$I$9,0)</f>
        <v>14</v>
      </c>
      <c r="F36" s="9">
        <v>0.3</v>
      </c>
    </row>
    <row r="37" spans="1:6">
      <c r="A37" s="1" t="s">
        <v>14</v>
      </c>
      <c r="B37" s="4">
        <f>ROUND(B$39*$F37*$M$17*$H$9,0)</f>
        <v>65</v>
      </c>
      <c r="C37" s="4">
        <f>ROUND(C$39*$F37*$M$17*$H$9,0)</f>
        <v>58</v>
      </c>
      <c r="D37" s="4">
        <f>ROUND(D$39*$F37*$M$17*$H$9,0)</f>
        <v>19</v>
      </c>
      <c r="E37" s="7">
        <v>0</v>
      </c>
      <c r="F37" s="9">
        <v>0.6</v>
      </c>
    </row>
    <row r="38" spans="1:6">
      <c r="A38" s="2"/>
      <c r="B38" s="4">
        <f>ROUND(B$39*$F38*$M$17*$H$9,0)</f>
        <v>0</v>
      </c>
      <c r="C38" s="4">
        <f>ROUND(C$39*$F38*$M$17*$H$9,0)</f>
        <v>0</v>
      </c>
      <c r="D38" s="4">
        <f>ROUND(D$39*$F38*$M$17*$H$9,0)</f>
        <v>0</v>
      </c>
      <c r="E38" s="4">
        <f>ROUND(E$39*$F38*$M$17*$H$9,0)</f>
        <v>0</v>
      </c>
    </row>
    <row r="39" spans="1:6">
      <c r="B39">
        <v>1</v>
      </c>
      <c r="C39">
        <v>0.9</v>
      </c>
      <c r="D39">
        <v>0.3</v>
      </c>
      <c r="E39">
        <v>0.6</v>
      </c>
    </row>
    <row r="41" spans="1:6">
      <c r="A41">
        <v>13</v>
      </c>
      <c r="B41" s="3" t="s">
        <v>11</v>
      </c>
      <c r="C41" t="s">
        <v>12</v>
      </c>
      <c r="D41" s="2" t="s">
        <v>13</v>
      </c>
      <c r="E41" s="1" t="s">
        <v>14</v>
      </c>
      <c r="F41" s="9" t="s">
        <v>3</v>
      </c>
    </row>
    <row r="42" spans="1:6">
      <c r="A42" s="3" t="s">
        <v>11</v>
      </c>
      <c r="B42" s="7">
        <v>0</v>
      </c>
      <c r="C42" s="4">
        <f>ROUND(C$47*$F42*$M$17*$I$10,0)</f>
        <v>97</v>
      </c>
      <c r="D42" s="4">
        <f>ROUND(D$47*$F42*$M$17*$I$10,0)</f>
        <v>32</v>
      </c>
      <c r="E42" s="4">
        <f>ROUND(E$47*$F42*$M$17*$I$10,0)</f>
        <v>65</v>
      </c>
      <c r="F42" s="9">
        <v>1</v>
      </c>
    </row>
    <row r="43" spans="1:6">
      <c r="A43" t="s">
        <v>12</v>
      </c>
      <c r="B43" s="4">
        <f>ROUND(B$47*$F43*$M$17*$H$10,0)</f>
        <v>83</v>
      </c>
      <c r="C43" s="7">
        <v>0</v>
      </c>
      <c r="D43" s="4">
        <f>ROUND(D$47*$F43*$M$17*$I$10,0)</f>
        <v>29</v>
      </c>
      <c r="E43" s="4">
        <f>ROUND(E$47*$F43*$M$17*$I$10,0)</f>
        <v>58</v>
      </c>
      <c r="F43" s="9">
        <v>0.9</v>
      </c>
    </row>
    <row r="44" spans="1:6">
      <c r="A44" s="2" t="s">
        <v>13</v>
      </c>
      <c r="B44" s="4">
        <f>ROUND(B$47*$F44*$M$17*$H$10,0)</f>
        <v>28</v>
      </c>
      <c r="C44" s="4">
        <f>ROUND(C$47*$F44*$M$17*$H$10,0)</f>
        <v>25</v>
      </c>
      <c r="D44" s="7">
        <v>0</v>
      </c>
      <c r="E44" s="4">
        <f>ROUND(E$47*$F44*$M$17*$I$10,0)</f>
        <v>19</v>
      </c>
      <c r="F44" s="9">
        <v>0.3</v>
      </c>
    </row>
    <row r="45" spans="1:6">
      <c r="A45" s="1" t="s">
        <v>14</v>
      </c>
      <c r="B45" s="4">
        <f>ROUND(B$47*$F45*$M$17*$H$10,0)</f>
        <v>55</v>
      </c>
      <c r="C45" s="4">
        <f>ROUND(C$47*$F45*$M$17*$H$10,0)</f>
        <v>50</v>
      </c>
      <c r="D45" s="4">
        <f>ROUND(D$47*$F45*$M$17*$H$10,0)</f>
        <v>17</v>
      </c>
      <c r="E45" s="7">
        <v>0</v>
      </c>
      <c r="F45" s="9">
        <v>0.6</v>
      </c>
    </row>
    <row r="46" spans="1:6">
      <c r="A46" s="2"/>
      <c r="B46" s="4">
        <f>ROUND(B$47*$F46*$M$17*$H$10,0)</f>
        <v>0</v>
      </c>
      <c r="C46" s="4">
        <f>ROUND(C$47*$F46*$M$17*$H$10,0)</f>
        <v>0</v>
      </c>
      <c r="D46" s="4">
        <f>ROUND(D$47*$F46*$M$17*$H$10,0)</f>
        <v>0</v>
      </c>
      <c r="E46" s="4">
        <f>ROUND(E$47*$F46*$M$17*$H$10,0)</f>
        <v>0</v>
      </c>
    </row>
    <row r="47" spans="1:6">
      <c r="B47">
        <v>1</v>
      </c>
      <c r="C47">
        <v>0.9</v>
      </c>
      <c r="D47">
        <v>0.3</v>
      </c>
      <c r="E47">
        <v>0.6</v>
      </c>
    </row>
    <row r="49" spans="1:6">
      <c r="A49">
        <v>14</v>
      </c>
      <c r="B49" s="3" t="s">
        <v>11</v>
      </c>
      <c r="C49" t="s">
        <v>12</v>
      </c>
      <c r="D49" s="2" t="s">
        <v>13</v>
      </c>
      <c r="E49" s="1" t="s">
        <v>14</v>
      </c>
      <c r="F49" s="9" t="s">
        <v>3</v>
      </c>
    </row>
    <row r="50" spans="1:6">
      <c r="A50" s="3" t="s">
        <v>11</v>
      </c>
      <c r="B50" s="7">
        <v>0</v>
      </c>
      <c r="C50" s="4">
        <f>ROUND(C$55*$F50*$M$17*$I$11,0)</f>
        <v>83</v>
      </c>
      <c r="D50" s="4">
        <f>ROUND(D$55*$F50*$M$17*$I$11,0)</f>
        <v>28</v>
      </c>
      <c r="E50" s="4">
        <f>ROUND(E$55*$F50*$M$17*$I$11,0)</f>
        <v>55</v>
      </c>
      <c r="F50" s="9">
        <v>1</v>
      </c>
    </row>
    <row r="51" spans="1:6">
      <c r="A51" t="s">
        <v>12</v>
      </c>
      <c r="B51" s="4">
        <f>ROUND(B$55*$F51*$M$17*$H$11,0)</f>
        <v>69</v>
      </c>
      <c r="C51" s="7">
        <v>0</v>
      </c>
      <c r="D51" s="4">
        <f>ROUND(D$55*$F51*$M$17*$I$11,0)</f>
        <v>25</v>
      </c>
      <c r="E51" s="4">
        <f>ROUND(E$55*$F51*$M$17*$I$11,0)</f>
        <v>50</v>
      </c>
      <c r="F51" s="9">
        <v>0.9</v>
      </c>
    </row>
    <row r="52" spans="1:6">
      <c r="A52" s="2" t="s">
        <v>13</v>
      </c>
      <c r="B52" s="4">
        <f>ROUND(B$55*$F52*$M$17*$H$11,0)</f>
        <v>23</v>
      </c>
      <c r="C52" s="4">
        <f>ROUND(C$55*$F52*$M$17*$H$11,0)</f>
        <v>21</v>
      </c>
      <c r="D52" s="7">
        <v>0</v>
      </c>
      <c r="E52" s="4">
        <f>ROUND(E$55*$F52*$M$17*$I$11,0)</f>
        <v>17</v>
      </c>
      <c r="F52" s="9">
        <v>0.3</v>
      </c>
    </row>
    <row r="53" spans="1:6">
      <c r="A53" s="1" t="s">
        <v>14</v>
      </c>
      <c r="B53" s="4">
        <f>ROUND(B$55*$F53*$M$17*$H$11,0)</f>
        <v>46</v>
      </c>
      <c r="C53" s="4">
        <f>ROUND(C$55*$F53*$M$17*$H$11,0)</f>
        <v>42</v>
      </c>
      <c r="D53" s="4">
        <f>ROUND(D$55*$F53*$M$17*$H$11,0)</f>
        <v>14</v>
      </c>
      <c r="E53" s="7">
        <v>0</v>
      </c>
      <c r="F53" s="9">
        <v>0.6</v>
      </c>
    </row>
    <row r="54" spans="1:6">
      <c r="A54" s="2"/>
      <c r="B54" s="4">
        <f>ROUND(B$55*$F54*$M$17*$H$11,0)</f>
        <v>0</v>
      </c>
      <c r="C54" s="4">
        <f>ROUND(C$55*$F54*$M$17*$H$11,0)</f>
        <v>0</v>
      </c>
      <c r="D54" s="4">
        <f>ROUND(D$55*$F54*$M$17*$H$11,0)</f>
        <v>0</v>
      </c>
      <c r="E54" s="4">
        <f>ROUND(E$55*$F54*$M$17*$H$11,0)</f>
        <v>0</v>
      </c>
    </row>
    <row r="55" spans="1:6">
      <c r="B55">
        <v>1</v>
      </c>
      <c r="C55">
        <v>0.9</v>
      </c>
      <c r="D55">
        <v>0.3</v>
      </c>
      <c r="E55">
        <v>0.6</v>
      </c>
    </row>
    <row r="57" spans="1:6">
      <c r="A57">
        <v>15</v>
      </c>
      <c r="B57" s="3" t="s">
        <v>11</v>
      </c>
      <c r="C57" t="s">
        <v>12</v>
      </c>
      <c r="D57" s="2" t="s">
        <v>13</v>
      </c>
      <c r="E57" s="1" t="s">
        <v>14</v>
      </c>
      <c r="F57" s="9" t="s">
        <v>3</v>
      </c>
    </row>
    <row r="58" spans="1:6">
      <c r="A58" s="3" t="s">
        <v>11</v>
      </c>
      <c r="B58" s="7">
        <v>0</v>
      </c>
      <c r="C58" s="4">
        <f>ROUND(C$63*$F58*$M$17*$I$12,0)</f>
        <v>97</v>
      </c>
      <c r="D58" s="4">
        <f>ROUND(D$63*$F58*$M$17*$I$12,0)</f>
        <v>32</v>
      </c>
      <c r="E58" s="4">
        <f>ROUND(E$63*$F58*$M$17*$I$12,0)</f>
        <v>65</v>
      </c>
      <c r="F58" s="9">
        <v>1</v>
      </c>
    </row>
    <row r="59" spans="1:6">
      <c r="A59" t="s">
        <v>12</v>
      </c>
      <c r="B59" s="4">
        <f>ROUND(B$63*$F59*$M$17*$H$11,0)</f>
        <v>69</v>
      </c>
      <c r="C59" s="7">
        <v>0</v>
      </c>
      <c r="D59" s="4">
        <f>ROUND(D$63*$F59*$M$17*$I$12,0)</f>
        <v>29</v>
      </c>
      <c r="E59" s="4">
        <f>ROUND(E$63*$F59*$M$17*$I$12,0)</f>
        <v>58</v>
      </c>
      <c r="F59" s="9">
        <v>0.9</v>
      </c>
    </row>
    <row r="60" spans="1:6">
      <c r="A60" s="2" t="s">
        <v>13</v>
      </c>
      <c r="B60" s="4">
        <f>ROUND(B$63*$F60*$M$17*$H$11,0)</f>
        <v>23</v>
      </c>
      <c r="C60" s="4">
        <f>ROUND(C$63*$F60*$M$17*$H$11,0)</f>
        <v>21</v>
      </c>
      <c r="D60" s="7">
        <v>0</v>
      </c>
      <c r="E60" s="4">
        <f>ROUND(E$63*$F60*$M$17*$I$12,0)</f>
        <v>19</v>
      </c>
      <c r="F60" s="9">
        <v>0.3</v>
      </c>
    </row>
    <row r="61" spans="1:6">
      <c r="A61" s="1" t="s">
        <v>14</v>
      </c>
      <c r="B61" s="4">
        <f>ROUND(B$63*$F61*$M$17*$H$11,0)</f>
        <v>46</v>
      </c>
      <c r="C61" s="4">
        <f>ROUND(C$63*$F61*$M$17*$H$11,0)</f>
        <v>42</v>
      </c>
      <c r="D61" s="4">
        <f>ROUND(D$63*$F61*$M$17*$H$11,0)</f>
        <v>14</v>
      </c>
      <c r="E61" s="7">
        <v>0</v>
      </c>
      <c r="F61" s="9">
        <v>0.6</v>
      </c>
    </row>
    <row r="62" spans="1:6">
      <c r="A62" s="2"/>
      <c r="B62" s="4">
        <f>ROUND(B$63*$F62*$M$17*$H$11,0)</f>
        <v>77</v>
      </c>
      <c r="C62" s="4">
        <f>ROUND(C$63*$F62*$M$17*$H$11,0)</f>
        <v>69</v>
      </c>
      <c r="D62" s="4">
        <f>ROUND(D$63*$F62*$M$17*$H$11,0)</f>
        <v>23</v>
      </c>
      <c r="E62" s="4">
        <f>ROUND(E$63*$F62*$M$17*$H$11,0)</f>
        <v>46</v>
      </c>
      <c r="F62" s="9">
        <v>1</v>
      </c>
    </row>
    <row r="63" spans="1:6">
      <c r="B63">
        <v>1</v>
      </c>
      <c r="C63">
        <v>0.9</v>
      </c>
      <c r="D63">
        <v>0.3</v>
      </c>
      <c r="E63">
        <v>0.6</v>
      </c>
    </row>
    <row r="66" spans="1:9">
      <c r="A66">
        <v>16</v>
      </c>
      <c r="B66" s="3" t="s">
        <v>11</v>
      </c>
      <c r="C66" t="s">
        <v>12</v>
      </c>
      <c r="D66" s="2" t="s">
        <v>13</v>
      </c>
      <c r="E66" s="1" t="s">
        <v>14</v>
      </c>
      <c r="F66" s="9" t="s">
        <v>3</v>
      </c>
    </row>
    <row r="67" spans="1:9">
      <c r="A67" s="3" t="s">
        <v>11</v>
      </c>
      <c r="B67" s="7">
        <v>0</v>
      </c>
      <c r="C67" s="4">
        <f>ROUND(C$72*$F26*$M$17*$I$12,0)</f>
        <v>97</v>
      </c>
      <c r="D67" s="4">
        <f>ROUND(D$72*$F26*$M$17*$I$12,0)</f>
        <v>32</v>
      </c>
      <c r="E67" s="4">
        <f>ROUND(E$72*$F26*$M$17*$I$12,0)</f>
        <v>65</v>
      </c>
      <c r="F67" s="9">
        <v>1</v>
      </c>
    </row>
    <row r="68" spans="1:9">
      <c r="A68" t="s">
        <v>12</v>
      </c>
      <c r="B68" s="4">
        <f>ROUND(B$72*$F27*$M$17*$H$12,0)</f>
        <v>97</v>
      </c>
      <c r="C68" s="7">
        <v>0</v>
      </c>
      <c r="D68" s="4">
        <f>ROUND(D$72*$F27*$M$17*$I$12,0)</f>
        <v>29</v>
      </c>
      <c r="E68" s="4">
        <f>ROUND(E$72*$F27*$M$17*$I$12,0)</f>
        <v>58</v>
      </c>
      <c r="F68" s="9">
        <v>0.9</v>
      </c>
    </row>
    <row r="69" spans="1:9">
      <c r="A69" s="2" t="s">
        <v>13</v>
      </c>
      <c r="B69" s="4">
        <f>ROUND(B$72*$F28*$M$17*$H$12,0)</f>
        <v>32</v>
      </c>
      <c r="C69" s="4">
        <f>ROUND(C$72*$F28*$M$17*$H$12,0)</f>
        <v>29</v>
      </c>
      <c r="D69" s="7">
        <v>0</v>
      </c>
      <c r="E69" s="4">
        <f>ROUND(E$72*$F28*$M$17*$I$12,0)</f>
        <v>19</v>
      </c>
      <c r="F69" s="9">
        <v>0.3</v>
      </c>
    </row>
    <row r="70" spans="1:9">
      <c r="A70" s="1" t="s">
        <v>14</v>
      </c>
      <c r="B70" s="4">
        <f>ROUND(B$72*$F29*$M$17*$H$12,0)</f>
        <v>65</v>
      </c>
      <c r="C70" s="4">
        <f>ROUND(C$72*$F29*$M$17*$H$12,0)</f>
        <v>58</v>
      </c>
      <c r="D70" s="4">
        <f>ROUND(D$72*$F29*$M$17*$H$12,0)</f>
        <v>19</v>
      </c>
      <c r="E70" s="7">
        <v>0</v>
      </c>
      <c r="F70" s="9">
        <v>0.6</v>
      </c>
    </row>
    <row r="71" spans="1:9">
      <c r="A71" s="2"/>
      <c r="B71" s="4">
        <f>ROUND(B$72*$F30*$M$17*$H$12,0)</f>
        <v>0</v>
      </c>
      <c r="C71" s="4">
        <f>ROUND(C$72*$F30*$M$17*$H$12,0)</f>
        <v>0</v>
      </c>
      <c r="D71" s="4">
        <f>ROUND(D$72*$F30*$M$17*$H$12,0)</f>
        <v>0</v>
      </c>
      <c r="E71" s="4">
        <f>ROUND(E$72*$F30*$M$17*$H$12,0)</f>
        <v>0</v>
      </c>
    </row>
    <row r="72" spans="1:9">
      <c r="B72">
        <v>1</v>
      </c>
      <c r="C72">
        <v>0.9</v>
      </c>
      <c r="D72">
        <v>0.3</v>
      </c>
      <c r="E72">
        <v>0.6</v>
      </c>
      <c r="F72"/>
    </row>
    <row r="73" spans="1:9">
      <c r="F73"/>
    </row>
    <row r="74" spans="1:9">
      <c r="A74">
        <v>17</v>
      </c>
      <c r="B74" s="3" t="s">
        <v>11</v>
      </c>
      <c r="C74" t="s">
        <v>12</v>
      </c>
      <c r="D74" s="2" t="s">
        <v>13</v>
      </c>
      <c r="E74" s="1" t="s">
        <v>14</v>
      </c>
      <c r="F74" s="9" t="s">
        <v>3</v>
      </c>
    </row>
    <row r="75" spans="1:9">
      <c r="A75" s="3" t="s">
        <v>11</v>
      </c>
      <c r="B75" s="7">
        <v>0</v>
      </c>
      <c r="C75" s="4">
        <f>ROUND(C$80*$F34*$M$17*$I$13,0)</f>
        <v>194</v>
      </c>
      <c r="D75" s="4">
        <f>ROUND(D$80*$F34*$M$17*$I$13,0)</f>
        <v>65</v>
      </c>
      <c r="E75" s="4">
        <f>ROUND(E$80*$F34*$M$17*$I$13,0)</f>
        <v>129</v>
      </c>
      <c r="F75" s="9">
        <v>1</v>
      </c>
      <c r="I75">
        <f>SUM(B75:E78)</f>
        <v>988</v>
      </c>
    </row>
    <row r="76" spans="1:9">
      <c r="A76" t="s">
        <v>12</v>
      </c>
      <c r="B76" s="4">
        <f>ROUND(B$80*$F35*$M$17*$H$13,0)</f>
        <v>125</v>
      </c>
      <c r="C76" s="7">
        <v>0</v>
      </c>
      <c r="D76" s="4">
        <f>ROUND(D$80*$F35*$M$17*$I$13,0)</f>
        <v>58</v>
      </c>
      <c r="E76" s="4">
        <f>ROUND(E$80*$F35*$M$17*$I$13,0)</f>
        <v>116</v>
      </c>
      <c r="F76" s="9">
        <v>0.9</v>
      </c>
    </row>
    <row r="77" spans="1:9">
      <c r="A77" s="2" t="s">
        <v>13</v>
      </c>
      <c r="B77" s="4">
        <f>ROUND(B$80*$F36*$M$17*$H$13,0)</f>
        <v>42</v>
      </c>
      <c r="C77" s="4">
        <f>ROUND(C$80*$F36*$M$17*$H$13,0)</f>
        <v>37</v>
      </c>
      <c r="D77" s="7">
        <v>0</v>
      </c>
      <c r="E77" s="4">
        <f>ROUND(E$80*$F36*$M$17*$I$13,0)</f>
        <v>39</v>
      </c>
      <c r="F77" s="9">
        <v>0.3</v>
      </c>
    </row>
    <row r="78" spans="1:9">
      <c r="A78" s="1" t="s">
        <v>14</v>
      </c>
      <c r="B78" s="4">
        <f>ROUND(B$80*$F37*$M$17*$H$13,0)</f>
        <v>83</v>
      </c>
      <c r="C78" s="4">
        <f>ROUND(C$80*$F37*$M$17*$H$13,0)</f>
        <v>75</v>
      </c>
      <c r="D78" s="4">
        <f>ROUND(D$80*$F37*$M$17*$H$13,0)</f>
        <v>25</v>
      </c>
      <c r="E78" s="7">
        <v>0</v>
      </c>
      <c r="F78" s="9">
        <v>0.6</v>
      </c>
    </row>
    <row r="79" spans="1:9">
      <c r="A79" s="2"/>
      <c r="B79" s="4">
        <f>ROUND(B$80*$F38*$M$17*$H$13,0)</f>
        <v>0</v>
      </c>
      <c r="C79" s="4">
        <f>ROUND(C$80*$F38*$M$17*$H$13,0)</f>
        <v>0</v>
      </c>
      <c r="D79" s="4">
        <f>ROUND(D$80*$F38*$M$17*$H$13,0)</f>
        <v>0</v>
      </c>
      <c r="E79" s="4">
        <f>ROUND(E$80*$F38*$M$17*$H$13,0)</f>
        <v>0</v>
      </c>
    </row>
    <row r="80" spans="1:9">
      <c r="B80">
        <v>1</v>
      </c>
      <c r="C80">
        <v>0.9</v>
      </c>
      <c r="D80">
        <v>0.3</v>
      </c>
      <c r="E80">
        <v>0.6</v>
      </c>
      <c r="F80"/>
    </row>
    <row r="81" spans="1:6">
      <c r="F81"/>
    </row>
    <row r="82" spans="1:6">
      <c r="A82">
        <v>18</v>
      </c>
      <c r="B82" s="3" t="s">
        <v>11</v>
      </c>
      <c r="C82" t="s">
        <v>12</v>
      </c>
      <c r="D82" s="2" t="s">
        <v>13</v>
      </c>
      <c r="E82" s="1" t="s">
        <v>14</v>
      </c>
      <c r="F82" s="9" t="s">
        <v>3</v>
      </c>
    </row>
    <row r="83" spans="1:6">
      <c r="A83" s="3" t="s">
        <v>11</v>
      </c>
      <c r="B83" s="7">
        <v>0</v>
      </c>
      <c r="C83" s="4">
        <f>ROUND(C$88*$F42*$M$17*$I$14,0)</f>
        <v>208</v>
      </c>
      <c r="D83" s="4">
        <f>ROUND(D$88*$F42*$M$17*$I$14,0)</f>
        <v>69</v>
      </c>
      <c r="E83" s="4">
        <f>ROUND(E$88*$F42*$M$17*$I$14,0)</f>
        <v>139</v>
      </c>
      <c r="F83" s="9">
        <v>1</v>
      </c>
    </row>
    <row r="84" spans="1:6">
      <c r="A84" t="s">
        <v>12</v>
      </c>
      <c r="B84" s="4">
        <f>ROUND(B$88*$F43*$M$17*$H$14,0)</f>
        <v>125</v>
      </c>
      <c r="C84" s="7">
        <v>0</v>
      </c>
      <c r="D84" s="4">
        <f>ROUND(D$88*$F43*$M$17*$I$14,0)</f>
        <v>62</v>
      </c>
      <c r="E84" s="4">
        <f>ROUND(E$88*$F43*$M$17*$I$14,0)</f>
        <v>125</v>
      </c>
      <c r="F84" s="9">
        <v>0.9</v>
      </c>
    </row>
    <row r="85" spans="1:6">
      <c r="A85" s="2" t="s">
        <v>13</v>
      </c>
      <c r="B85" s="4">
        <f>ROUND(B$88*$F44*$M$17*$H$14,0)</f>
        <v>42</v>
      </c>
      <c r="C85" s="4">
        <f>ROUND(C$88*$F44*$M$17*$H$14,0)</f>
        <v>37</v>
      </c>
      <c r="D85" s="7">
        <v>0</v>
      </c>
      <c r="E85" s="4">
        <f>ROUND(E$88*$F44*$M$17*$I$14,0)</f>
        <v>42</v>
      </c>
      <c r="F85" s="9">
        <v>0.3</v>
      </c>
    </row>
    <row r="86" spans="1:6">
      <c r="A86" s="1" t="s">
        <v>14</v>
      </c>
      <c r="B86" s="4">
        <f>ROUND(B$88*$F45*$M$17*$H$14,0)</f>
        <v>83</v>
      </c>
      <c r="C86" s="4">
        <f>ROUND(C$88*$F45*$M$17*$H$14,0)</f>
        <v>75</v>
      </c>
      <c r="D86" s="4">
        <f>ROUND(D$88*$F45*$M$17*$H$14,0)</f>
        <v>25</v>
      </c>
      <c r="E86" s="7">
        <v>0</v>
      </c>
      <c r="F86" s="9">
        <v>0.6</v>
      </c>
    </row>
    <row r="87" spans="1:6">
      <c r="A87" s="2"/>
      <c r="B87" s="4">
        <f>ROUND(B$88*$F46*$M$17*$H$14,0)</f>
        <v>0</v>
      </c>
      <c r="C87" s="4">
        <f>ROUND(C$88*$F46*$M$17*$H$14,0)</f>
        <v>0</v>
      </c>
      <c r="D87" s="4">
        <f>ROUND(D$88*$F46*$M$17*$H$14,0)</f>
        <v>0</v>
      </c>
      <c r="E87" s="4">
        <f>ROUND(E$88*$F46*$M$17*$H$14,0)</f>
        <v>0</v>
      </c>
    </row>
    <row r="88" spans="1:6">
      <c r="B88">
        <v>1</v>
      </c>
      <c r="C88">
        <v>0.9</v>
      </c>
      <c r="D88">
        <v>0.3</v>
      </c>
      <c r="E88">
        <v>0.6</v>
      </c>
      <c r="F88"/>
    </row>
    <row r="89" spans="1:6">
      <c r="F89"/>
    </row>
    <row r="90" spans="1:6">
      <c r="A90">
        <v>19</v>
      </c>
      <c r="B90" s="3" t="s">
        <v>11</v>
      </c>
      <c r="C90" t="s">
        <v>12</v>
      </c>
      <c r="D90" s="2" t="s">
        <v>13</v>
      </c>
      <c r="E90" s="1" t="s">
        <v>14</v>
      </c>
      <c r="F90" s="9" t="s">
        <v>3</v>
      </c>
    </row>
    <row r="91" spans="1:6">
      <c r="A91" s="3" t="s">
        <v>11</v>
      </c>
      <c r="B91" s="7">
        <v>0</v>
      </c>
      <c r="C91" s="4">
        <f>ROUND(C$96*$F50*$M$17*$I$15,0)</f>
        <v>194</v>
      </c>
      <c r="D91" s="4">
        <f>ROUND(D$96*$F50*$M$17*$I$15,0)</f>
        <v>65</v>
      </c>
      <c r="E91" s="4">
        <f>ROUND(E$96*$F50*$M$17*$I$15,0)</f>
        <v>129</v>
      </c>
      <c r="F91" s="9">
        <v>1</v>
      </c>
    </row>
    <row r="92" spans="1:6">
      <c r="A92" t="s">
        <v>12</v>
      </c>
      <c r="B92" s="4">
        <f>ROUND(B$96*$F51*$M$17*$H$15,0)</f>
        <v>139</v>
      </c>
      <c r="C92" s="7">
        <v>0</v>
      </c>
      <c r="D92" s="4">
        <f>ROUND(D$96*$F51*$M$17*$I$15,0)</f>
        <v>58</v>
      </c>
      <c r="E92" s="4">
        <f>ROUND(E$96*$F51*$M$17*$I$15,0)</f>
        <v>116</v>
      </c>
      <c r="F92" s="9">
        <v>0.9</v>
      </c>
    </row>
    <row r="93" spans="1:6">
      <c r="A93" s="2" t="s">
        <v>13</v>
      </c>
      <c r="B93" s="4">
        <f>ROUND(B$96*$F52*$M$17*$H$15,0)</f>
        <v>46</v>
      </c>
      <c r="C93" s="4">
        <f>ROUND(C$96*$F52*$M$17*$H$15,0)</f>
        <v>42</v>
      </c>
      <c r="D93" s="7">
        <v>0</v>
      </c>
      <c r="E93" s="4">
        <f>ROUND(E$96*$F52*$M$17*$I$15,0)</f>
        <v>39</v>
      </c>
      <c r="F93" s="9">
        <v>0.3</v>
      </c>
    </row>
    <row r="94" spans="1:6">
      <c r="A94" s="1" t="s">
        <v>14</v>
      </c>
      <c r="B94" s="4">
        <f>ROUND(B$96*$F53*$M$17*$H$15,0)</f>
        <v>92</v>
      </c>
      <c r="C94" s="4">
        <f>ROUND(C$96*$F53*$M$17*$H$15,0)</f>
        <v>83</v>
      </c>
      <c r="D94" s="4">
        <f>ROUND(D$96*$F53*$M$17*$H$15,0)</f>
        <v>28</v>
      </c>
      <c r="E94" s="7">
        <v>0</v>
      </c>
      <c r="F94" s="9">
        <v>0.6</v>
      </c>
    </row>
    <row r="95" spans="1:6">
      <c r="A95" s="2"/>
      <c r="B95" s="4">
        <f>ROUND(B$96*$F54*$M$17*$H$15,0)</f>
        <v>0</v>
      </c>
      <c r="C95" s="4">
        <f>ROUND(C$96*$F54*$M$17*$H$15,0)</f>
        <v>0</v>
      </c>
      <c r="D95" s="4">
        <f>ROUND(D$96*$F54*$M$17*$H$15,0)</f>
        <v>0</v>
      </c>
      <c r="E95" s="4">
        <f>ROUND(E$96*$F54*$M$17*$H$15,0)</f>
        <v>0</v>
      </c>
    </row>
    <row r="96" spans="1:6">
      <c r="B96">
        <v>1</v>
      </c>
      <c r="C96">
        <v>0.9</v>
      </c>
      <c r="D96">
        <v>0.3</v>
      </c>
      <c r="E96">
        <v>0.6</v>
      </c>
      <c r="F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SnipeR's Redemption Network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eXPerience</cp:lastModifiedBy>
  <dcterms:created xsi:type="dcterms:W3CDTF">2009-02-08T14:21:25Z</dcterms:created>
  <dcterms:modified xsi:type="dcterms:W3CDTF">2009-02-09T13:03:11Z</dcterms:modified>
</cp:coreProperties>
</file>