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277" documentId="8_{DD62498A-9A96-4893-A4A9-FA52B04EEA56}" xr6:coauthVersionLast="45" xr6:coauthVersionMax="45" xr10:uidLastSave="{DF588579-2782-4B8D-9C4B-F5924372C949}"/>
  <bookViews>
    <workbookView xWindow="32640" yWindow="4884" windowWidth="7920" windowHeight="9420" activeTab="3" xr2:uid="{A68D7839-2510-44D7-AF41-EC9D2BCF4B3F}"/>
  </bookViews>
  <sheets>
    <sheet name="Sheet6" sheetId="6" r:id="rId1"/>
    <sheet name="trim()" sheetId="1" r:id="rId2"/>
    <sheet name="category" sheetId="5" r:id="rId3"/>
    <sheet name="Sheet8" sheetId="8" r:id="rId4"/>
  </sheets>
  <definedNames>
    <definedName name="ExternalData_2" localSheetId="0" hidden="1">Sheet6!$A$1:$F$505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2" i="8"/>
  <c r="A3" i="8"/>
  <c r="B3" i="8"/>
  <c r="C3" i="8"/>
  <c r="E3" i="8"/>
  <c r="F3" i="8"/>
  <c r="G3" i="8"/>
  <c r="A4" i="8"/>
  <c r="H4" i="8" s="1"/>
  <c r="I4" i="8" s="1"/>
  <c r="B4" i="8"/>
  <c r="C4" i="8"/>
  <c r="E4" i="8"/>
  <c r="F4" i="8"/>
  <c r="G4" i="8"/>
  <c r="A5" i="8"/>
  <c r="B5" i="8"/>
  <c r="C5" i="8"/>
  <c r="E5" i="8"/>
  <c r="F5" i="8"/>
  <c r="G5" i="8"/>
  <c r="H5" i="8"/>
  <c r="A6" i="8"/>
  <c r="H6" i="8" s="1"/>
  <c r="B6" i="8"/>
  <c r="C6" i="8"/>
  <c r="E6" i="8"/>
  <c r="F6" i="8"/>
  <c r="G6" i="8"/>
  <c r="A7" i="8"/>
  <c r="B7" i="8"/>
  <c r="C7" i="8"/>
  <c r="E7" i="8"/>
  <c r="F7" i="8"/>
  <c r="H7" i="8" s="1"/>
  <c r="G7" i="8"/>
  <c r="A8" i="8"/>
  <c r="B8" i="8"/>
  <c r="C8" i="8"/>
  <c r="E8" i="8"/>
  <c r="H8" i="8" s="1"/>
  <c r="F8" i="8"/>
  <c r="G8" i="8"/>
  <c r="A9" i="8"/>
  <c r="B9" i="8"/>
  <c r="C9" i="8"/>
  <c r="E9" i="8"/>
  <c r="H9" i="8" s="1"/>
  <c r="F9" i="8"/>
  <c r="G9" i="8"/>
  <c r="A10" i="8"/>
  <c r="B10" i="8"/>
  <c r="C10" i="8"/>
  <c r="H10" i="8" s="1"/>
  <c r="E10" i="8"/>
  <c r="F10" i="8"/>
  <c r="G10" i="8"/>
  <c r="A11" i="8"/>
  <c r="B11" i="8"/>
  <c r="C11" i="8"/>
  <c r="E11" i="8"/>
  <c r="F11" i="8"/>
  <c r="G11" i="8"/>
  <c r="A12" i="8"/>
  <c r="H12" i="8" s="1"/>
  <c r="I12" i="8" s="1"/>
  <c r="B12" i="8"/>
  <c r="C12" i="8"/>
  <c r="E12" i="8"/>
  <c r="F12" i="8"/>
  <c r="G12" i="8"/>
  <c r="A13" i="8"/>
  <c r="B13" i="8"/>
  <c r="C13" i="8"/>
  <c r="E13" i="8"/>
  <c r="F13" i="8"/>
  <c r="G13" i="8"/>
  <c r="H13" i="8"/>
  <c r="A14" i="8"/>
  <c r="B14" i="8"/>
  <c r="C14" i="8"/>
  <c r="E14" i="8"/>
  <c r="F14" i="8"/>
  <c r="G14" i="8"/>
  <c r="H14" i="8" s="1"/>
  <c r="A15" i="8"/>
  <c r="B15" i="8"/>
  <c r="C15" i="8"/>
  <c r="E15" i="8"/>
  <c r="F15" i="8"/>
  <c r="H15" i="8" s="1"/>
  <c r="G15" i="8"/>
  <c r="A16" i="8"/>
  <c r="B16" i="8"/>
  <c r="C16" i="8"/>
  <c r="E16" i="8"/>
  <c r="H16" i="8" s="1"/>
  <c r="F16" i="8"/>
  <c r="G16" i="8"/>
  <c r="A17" i="8"/>
  <c r="B17" i="8"/>
  <c r="C17" i="8"/>
  <c r="I17" i="8"/>
  <c r="E17" i="8"/>
  <c r="H17" i="8" s="1"/>
  <c r="F17" i="8"/>
  <c r="G17" i="8"/>
  <c r="A18" i="8"/>
  <c r="H18" i="8" s="1"/>
  <c r="B18" i="8"/>
  <c r="C18" i="8"/>
  <c r="E18" i="8"/>
  <c r="F18" i="8"/>
  <c r="G18" i="8"/>
  <c r="A19" i="8"/>
  <c r="H19" i="8" s="1"/>
  <c r="B19" i="8"/>
  <c r="C19" i="8"/>
  <c r="E19" i="8"/>
  <c r="F19" i="8"/>
  <c r="G19" i="8"/>
  <c r="A20" i="8"/>
  <c r="H20" i="8" s="1"/>
  <c r="I20" i="8" s="1"/>
  <c r="B20" i="8"/>
  <c r="C20" i="8"/>
  <c r="E20" i="8"/>
  <c r="F20" i="8"/>
  <c r="G20" i="8"/>
  <c r="A21" i="8"/>
  <c r="B21" i="8"/>
  <c r="I21" i="8" s="1"/>
  <c r="C21" i="8"/>
  <c r="E21" i="8"/>
  <c r="F21" i="8"/>
  <c r="G21" i="8"/>
  <c r="H21" i="8"/>
  <c r="A22" i="8"/>
  <c r="H22" i="8" s="1"/>
  <c r="B22" i="8"/>
  <c r="C22" i="8"/>
  <c r="E22" i="8"/>
  <c r="F22" i="8"/>
  <c r="G22" i="8"/>
  <c r="A23" i="8"/>
  <c r="B23" i="8"/>
  <c r="C23" i="8"/>
  <c r="E23" i="8"/>
  <c r="F23" i="8"/>
  <c r="H23" i="8" s="1"/>
  <c r="G23" i="8"/>
  <c r="A24" i="8"/>
  <c r="B24" i="8"/>
  <c r="C24" i="8"/>
  <c r="E24" i="8"/>
  <c r="H24" i="8" s="1"/>
  <c r="F24" i="8"/>
  <c r="G24" i="8"/>
  <c r="A25" i="8"/>
  <c r="H25" i="8" s="1"/>
  <c r="B25" i="8"/>
  <c r="C25" i="8"/>
  <c r="I25" i="8"/>
  <c r="E25" i="8"/>
  <c r="F25" i="8"/>
  <c r="G25" i="8"/>
  <c r="A26" i="8"/>
  <c r="B26" i="8"/>
  <c r="C26" i="8"/>
  <c r="H26" i="8" s="1"/>
  <c r="E26" i="8"/>
  <c r="F26" i="8"/>
  <c r="G26" i="8"/>
  <c r="A27" i="8"/>
  <c r="H27" i="8" s="1"/>
  <c r="B27" i="8"/>
  <c r="C27" i="8"/>
  <c r="E27" i="8"/>
  <c r="F27" i="8"/>
  <c r="G27" i="8"/>
  <c r="A28" i="8"/>
  <c r="H28" i="8" s="1"/>
  <c r="B28" i="8"/>
  <c r="C28" i="8"/>
  <c r="E28" i="8"/>
  <c r="F28" i="8"/>
  <c r="G28" i="8"/>
  <c r="A29" i="8"/>
  <c r="B29" i="8"/>
  <c r="C29" i="8"/>
  <c r="E29" i="8"/>
  <c r="F29" i="8"/>
  <c r="G29" i="8"/>
  <c r="H29" i="8"/>
  <c r="I29" i="8" s="1"/>
  <c r="A30" i="8"/>
  <c r="H30" i="8" s="1"/>
  <c r="B30" i="8"/>
  <c r="C30" i="8"/>
  <c r="E30" i="8"/>
  <c r="F30" i="8"/>
  <c r="G30" i="8"/>
  <c r="A31" i="8"/>
  <c r="H31" i="8" s="1"/>
  <c r="B31" i="8"/>
  <c r="C31" i="8"/>
  <c r="E31" i="8"/>
  <c r="F31" i="8"/>
  <c r="G31" i="8"/>
  <c r="A32" i="8"/>
  <c r="B32" i="8"/>
  <c r="C32" i="8"/>
  <c r="E32" i="8"/>
  <c r="H32" i="8" s="1"/>
  <c r="F32" i="8"/>
  <c r="G32" i="8"/>
  <c r="A33" i="8"/>
  <c r="H33" i="8" s="1"/>
  <c r="B33" i="8"/>
  <c r="C33" i="8"/>
  <c r="I33" i="8"/>
  <c r="E33" i="8"/>
  <c r="F33" i="8"/>
  <c r="G33" i="8"/>
  <c r="A34" i="8"/>
  <c r="B34" i="8"/>
  <c r="H34" i="8" s="1"/>
  <c r="C34" i="8"/>
  <c r="E34" i="8"/>
  <c r="F34" i="8"/>
  <c r="G34" i="8"/>
  <c r="A35" i="8"/>
  <c r="H35" i="8" s="1"/>
  <c r="B35" i="8"/>
  <c r="C35" i="8"/>
  <c r="E35" i="8"/>
  <c r="F35" i="8"/>
  <c r="G35" i="8"/>
  <c r="A36" i="8"/>
  <c r="H36" i="8" s="1"/>
  <c r="I36" i="8" s="1"/>
  <c r="B36" i="8"/>
  <c r="C36" i="8"/>
  <c r="E36" i="8"/>
  <c r="F36" i="8"/>
  <c r="G36" i="8"/>
  <c r="A37" i="8"/>
  <c r="B37" i="8"/>
  <c r="C37" i="8"/>
  <c r="E37" i="8"/>
  <c r="F37" i="8"/>
  <c r="G37" i="8"/>
  <c r="H37" i="8"/>
  <c r="I37" i="8" s="1"/>
  <c r="A38" i="8"/>
  <c r="B38" i="8"/>
  <c r="H38" i="8" s="1"/>
  <c r="C38" i="8"/>
  <c r="E38" i="8"/>
  <c r="F38" i="8"/>
  <c r="G38" i="8"/>
  <c r="A39" i="8"/>
  <c r="H39" i="8" s="1"/>
  <c r="B39" i="8"/>
  <c r="C39" i="8"/>
  <c r="E39" i="8"/>
  <c r="F39" i="8"/>
  <c r="G39" i="8"/>
  <c r="A40" i="8"/>
  <c r="B40" i="8"/>
  <c r="C40" i="8"/>
  <c r="E40" i="8"/>
  <c r="H40" i="8" s="1"/>
  <c r="F40" i="8"/>
  <c r="G40" i="8"/>
  <c r="A41" i="8"/>
  <c r="B41" i="8"/>
  <c r="C41" i="8"/>
  <c r="H41" i="8" s="1"/>
  <c r="E41" i="8"/>
  <c r="F41" i="8"/>
  <c r="G41" i="8"/>
  <c r="A42" i="8"/>
  <c r="H42" i="8" s="1"/>
  <c r="B42" i="8"/>
  <c r="C42" i="8"/>
  <c r="E42" i="8"/>
  <c r="F42" i="8"/>
  <c r="G42" i="8"/>
  <c r="A43" i="8"/>
  <c r="H43" i="8" s="1"/>
  <c r="B43" i="8"/>
  <c r="C43" i="8"/>
  <c r="E43" i="8"/>
  <c r="F43" i="8"/>
  <c r="G43" i="8"/>
  <c r="A44" i="8"/>
  <c r="H44" i="8" s="1"/>
  <c r="B44" i="8"/>
  <c r="C44" i="8"/>
  <c r="E44" i="8"/>
  <c r="F44" i="8"/>
  <c r="G44" i="8"/>
  <c r="A45" i="8"/>
  <c r="B45" i="8"/>
  <c r="C45" i="8"/>
  <c r="I45" i="8" s="1"/>
  <c r="E45" i="8"/>
  <c r="F45" i="8"/>
  <c r="G45" i="8"/>
  <c r="H45" i="8"/>
  <c r="A46" i="8"/>
  <c r="B46" i="8"/>
  <c r="H46" i="8" s="1"/>
  <c r="C46" i="8"/>
  <c r="E46" i="8"/>
  <c r="F46" i="8"/>
  <c r="G46" i="8"/>
  <c r="A47" i="8"/>
  <c r="H47" i="8" s="1"/>
  <c r="B47" i="8"/>
  <c r="C47" i="8"/>
  <c r="E47" i="8"/>
  <c r="F47" i="8"/>
  <c r="G47" i="8"/>
  <c r="A48" i="8"/>
  <c r="B48" i="8"/>
  <c r="C48" i="8"/>
  <c r="E48" i="8"/>
  <c r="H48" i="8" s="1"/>
  <c r="F48" i="8"/>
  <c r="G48" i="8"/>
  <c r="A49" i="8"/>
  <c r="B49" i="8"/>
  <c r="C49" i="8"/>
  <c r="H49" i="8" s="1"/>
  <c r="E49" i="8"/>
  <c r="F49" i="8"/>
  <c r="G49" i="8"/>
  <c r="A50" i="8"/>
  <c r="H50" i="8" s="1"/>
  <c r="B50" i="8"/>
  <c r="C50" i="8"/>
  <c r="E50" i="8"/>
  <c r="F50" i="8"/>
  <c r="G50" i="8"/>
  <c r="A51" i="8"/>
  <c r="H51" i="8" s="1"/>
  <c r="B51" i="8"/>
  <c r="C51" i="8"/>
  <c r="E51" i="8"/>
  <c r="F51" i="8"/>
  <c r="G51" i="8"/>
  <c r="A52" i="8"/>
  <c r="H52" i="8" s="1"/>
  <c r="B52" i="8"/>
  <c r="C52" i="8"/>
  <c r="E52" i="8"/>
  <c r="F52" i="8"/>
  <c r="G52" i="8"/>
  <c r="A53" i="8"/>
  <c r="B53" i="8"/>
  <c r="C53" i="8"/>
  <c r="E53" i="8"/>
  <c r="F53" i="8"/>
  <c r="G53" i="8"/>
  <c r="H53" i="8"/>
  <c r="A54" i="8"/>
  <c r="B54" i="8"/>
  <c r="H54" i="8" s="1"/>
  <c r="C54" i="8"/>
  <c r="E54" i="8"/>
  <c r="F54" i="8"/>
  <c r="G54" i="8"/>
  <c r="A55" i="8"/>
  <c r="H55" i="8" s="1"/>
  <c r="B55" i="8"/>
  <c r="C55" i="8"/>
  <c r="E55" i="8"/>
  <c r="F55" i="8"/>
  <c r="G55" i="8"/>
  <c r="A56" i="8"/>
  <c r="B56" i="8"/>
  <c r="C56" i="8"/>
  <c r="E56" i="8"/>
  <c r="H56" i="8" s="1"/>
  <c r="F56" i="8"/>
  <c r="G56" i="8"/>
  <c r="A57" i="8"/>
  <c r="B57" i="8"/>
  <c r="C57" i="8"/>
  <c r="H57" i="8" s="1"/>
  <c r="E57" i="8"/>
  <c r="F57" i="8"/>
  <c r="G57" i="8"/>
  <c r="A58" i="8"/>
  <c r="B58" i="8"/>
  <c r="H58" i="8" s="1"/>
  <c r="C58" i="8"/>
  <c r="E58" i="8"/>
  <c r="F58" i="8"/>
  <c r="G58" i="8"/>
  <c r="A59" i="8"/>
  <c r="H59" i="8" s="1"/>
  <c r="B59" i="8"/>
  <c r="C59" i="8"/>
  <c r="E59" i="8"/>
  <c r="F59" i="8"/>
  <c r="G59" i="8"/>
  <c r="A60" i="8"/>
  <c r="H60" i="8" s="1"/>
  <c r="B60" i="8"/>
  <c r="C60" i="8"/>
  <c r="E60" i="8"/>
  <c r="F60" i="8"/>
  <c r="G60" i="8"/>
  <c r="A61" i="8"/>
  <c r="B61" i="8"/>
  <c r="C61" i="8"/>
  <c r="E61" i="8"/>
  <c r="F61" i="8"/>
  <c r="G61" i="8"/>
  <c r="H61" i="8"/>
  <c r="A62" i="8"/>
  <c r="B62" i="8"/>
  <c r="H62" i="8" s="1"/>
  <c r="C62" i="8"/>
  <c r="E62" i="8"/>
  <c r="F62" i="8"/>
  <c r="G62" i="8"/>
  <c r="A63" i="8"/>
  <c r="H63" i="8" s="1"/>
  <c r="B63" i="8"/>
  <c r="C63" i="8"/>
  <c r="E63" i="8"/>
  <c r="F63" i="8"/>
  <c r="I63" i="8" s="1"/>
  <c r="G63" i="8"/>
  <c r="A64" i="8"/>
  <c r="B64" i="8"/>
  <c r="C64" i="8"/>
  <c r="E64" i="8"/>
  <c r="H64" i="8" s="1"/>
  <c r="F64" i="8"/>
  <c r="G64" i="8"/>
  <c r="A65" i="8"/>
  <c r="B65" i="8"/>
  <c r="C65" i="8"/>
  <c r="E65" i="8"/>
  <c r="H65" i="8" s="1"/>
  <c r="F65" i="8"/>
  <c r="G65" i="8"/>
  <c r="A66" i="8"/>
  <c r="H66" i="8" s="1"/>
  <c r="B66" i="8"/>
  <c r="C66" i="8"/>
  <c r="E66" i="8"/>
  <c r="F66" i="8"/>
  <c r="G66" i="8"/>
  <c r="A67" i="8"/>
  <c r="H67" i="8" s="1"/>
  <c r="B67" i="8"/>
  <c r="I67" i="8" s="1"/>
  <c r="C67" i="8"/>
  <c r="E67" i="8"/>
  <c r="F67" i="8"/>
  <c r="G67" i="8"/>
  <c r="A68" i="8"/>
  <c r="H68" i="8" s="1"/>
  <c r="I68" i="8" s="1"/>
  <c r="B68" i="8"/>
  <c r="C68" i="8"/>
  <c r="E68" i="8"/>
  <c r="F68" i="8"/>
  <c r="G68" i="8"/>
  <c r="A69" i="8"/>
  <c r="B69" i="8"/>
  <c r="C69" i="8"/>
  <c r="E69" i="8"/>
  <c r="F69" i="8"/>
  <c r="G69" i="8"/>
  <c r="H69" i="8"/>
  <c r="A70" i="8"/>
  <c r="B70" i="8"/>
  <c r="H70" i="8" s="1"/>
  <c r="C70" i="8"/>
  <c r="E70" i="8"/>
  <c r="F70" i="8"/>
  <c r="G70" i="8"/>
  <c r="A71" i="8"/>
  <c r="H71" i="8" s="1"/>
  <c r="B71" i="8"/>
  <c r="C71" i="8"/>
  <c r="E71" i="8"/>
  <c r="F71" i="8"/>
  <c r="G71" i="8"/>
  <c r="A72" i="8"/>
  <c r="B72" i="8"/>
  <c r="C72" i="8"/>
  <c r="E72" i="8"/>
  <c r="H72" i="8" s="1"/>
  <c r="F72" i="8"/>
  <c r="G72" i="8"/>
  <c r="A73" i="8"/>
  <c r="H73" i="8" s="1"/>
  <c r="B73" i="8"/>
  <c r="C73" i="8"/>
  <c r="I73" i="8"/>
  <c r="E73" i="8"/>
  <c r="F73" i="8"/>
  <c r="G73" i="8"/>
  <c r="A74" i="8"/>
  <c r="B74" i="8"/>
  <c r="C74" i="8"/>
  <c r="H74" i="8" s="1"/>
  <c r="E74" i="8"/>
  <c r="F74" i="8"/>
  <c r="G74" i="8"/>
  <c r="A75" i="8"/>
  <c r="H75" i="8" s="1"/>
  <c r="B75" i="8"/>
  <c r="C75" i="8"/>
  <c r="E75" i="8"/>
  <c r="F75" i="8"/>
  <c r="G75" i="8"/>
  <c r="A76" i="8"/>
  <c r="H76" i="8" s="1"/>
  <c r="I76" i="8" s="1"/>
  <c r="B76" i="8"/>
  <c r="C76" i="8"/>
  <c r="E76" i="8"/>
  <c r="F76" i="8"/>
  <c r="G76" i="8"/>
  <c r="A77" i="8"/>
  <c r="B77" i="8"/>
  <c r="C77" i="8"/>
  <c r="I77" i="8" s="1"/>
  <c r="E77" i="8"/>
  <c r="F77" i="8"/>
  <c r="G77" i="8"/>
  <c r="H77" i="8"/>
  <c r="A78" i="8"/>
  <c r="B78" i="8"/>
  <c r="H78" i="8" s="1"/>
  <c r="C78" i="8"/>
  <c r="E78" i="8"/>
  <c r="F78" i="8"/>
  <c r="G78" i="8"/>
  <c r="A79" i="8"/>
  <c r="H79" i="8" s="1"/>
  <c r="B79" i="8"/>
  <c r="C79" i="8"/>
  <c r="E79" i="8"/>
  <c r="F79" i="8"/>
  <c r="G79" i="8"/>
  <c r="A80" i="8"/>
  <c r="B80" i="8"/>
  <c r="C80" i="8"/>
  <c r="E80" i="8"/>
  <c r="H80" i="8" s="1"/>
  <c r="F80" i="8"/>
  <c r="G80" i="8"/>
  <c r="A81" i="8"/>
  <c r="H81" i="8" s="1"/>
  <c r="B81" i="8"/>
  <c r="C81" i="8"/>
  <c r="I81" i="8"/>
  <c r="E81" i="8"/>
  <c r="F81" i="8"/>
  <c r="G81" i="8"/>
  <c r="A82" i="8"/>
  <c r="B82" i="8"/>
  <c r="C82" i="8"/>
  <c r="H82" i="8" s="1"/>
  <c r="E82" i="8"/>
  <c r="F82" i="8"/>
  <c r="G82" i="8"/>
  <c r="A83" i="8"/>
  <c r="B83" i="8"/>
  <c r="C83" i="8"/>
  <c r="E83" i="8"/>
  <c r="F83" i="8"/>
  <c r="G83" i="8"/>
  <c r="A84" i="8"/>
  <c r="H84" i="8" s="1"/>
  <c r="I84" i="8" s="1"/>
  <c r="B84" i="8"/>
  <c r="C84" i="8"/>
  <c r="E84" i="8"/>
  <c r="F84" i="8"/>
  <c r="G84" i="8"/>
  <c r="A85" i="8"/>
  <c r="B85" i="8"/>
  <c r="I85" i="8" s="1"/>
  <c r="C85" i="8"/>
  <c r="E85" i="8"/>
  <c r="F85" i="8"/>
  <c r="G85" i="8"/>
  <c r="H85" i="8"/>
  <c r="A86" i="8"/>
  <c r="H86" i="8" s="1"/>
  <c r="B86" i="8"/>
  <c r="I86" i="8" s="1"/>
  <c r="C86" i="8"/>
  <c r="E86" i="8"/>
  <c r="F86" i="8"/>
  <c r="G86" i="8"/>
  <c r="A87" i="8"/>
  <c r="H87" i="8" s="1"/>
  <c r="B87" i="8"/>
  <c r="C87" i="8"/>
  <c r="E87" i="8"/>
  <c r="F87" i="8"/>
  <c r="G87" i="8"/>
  <c r="A88" i="8"/>
  <c r="B88" i="8"/>
  <c r="C88" i="8"/>
  <c r="E88" i="8"/>
  <c r="H88" i="8" s="1"/>
  <c r="F88" i="8"/>
  <c r="G88" i="8"/>
  <c r="A89" i="8"/>
  <c r="H89" i="8" s="1"/>
  <c r="B89" i="8"/>
  <c r="C89" i="8"/>
  <c r="I89" i="8"/>
  <c r="E89" i="8"/>
  <c r="F89" i="8"/>
  <c r="G89" i="8"/>
  <c r="A90" i="8"/>
  <c r="B90" i="8"/>
  <c r="C90" i="8"/>
  <c r="H90" i="8" s="1"/>
  <c r="E90" i="8"/>
  <c r="F90" i="8"/>
  <c r="G90" i="8"/>
  <c r="A91" i="8"/>
  <c r="B91" i="8"/>
  <c r="C91" i="8"/>
  <c r="E91" i="8"/>
  <c r="F91" i="8"/>
  <c r="G91" i="8"/>
  <c r="A92" i="8"/>
  <c r="H92" i="8" s="1"/>
  <c r="B92" i="8"/>
  <c r="C92" i="8"/>
  <c r="E92" i="8"/>
  <c r="F92" i="8"/>
  <c r="G92" i="8"/>
  <c r="A93" i="8"/>
  <c r="B93" i="8"/>
  <c r="C93" i="8"/>
  <c r="E93" i="8"/>
  <c r="F93" i="8"/>
  <c r="G93" i="8"/>
  <c r="H93" i="8"/>
  <c r="A94" i="8"/>
  <c r="B94" i="8"/>
  <c r="C94" i="8"/>
  <c r="E94" i="8"/>
  <c r="F94" i="8"/>
  <c r="G94" i="8"/>
  <c r="A95" i="8"/>
  <c r="H95" i="8" s="1"/>
  <c r="B95" i="8"/>
  <c r="C95" i="8"/>
  <c r="E95" i="8"/>
  <c r="F95" i="8"/>
  <c r="G95" i="8"/>
  <c r="A96" i="8"/>
  <c r="B96" i="8"/>
  <c r="I96" i="8" s="1"/>
  <c r="C96" i="8"/>
  <c r="E96" i="8"/>
  <c r="H96" i="8" s="1"/>
  <c r="F96" i="8"/>
  <c r="G96" i="8"/>
  <c r="A97" i="8"/>
  <c r="H97" i="8" s="1"/>
  <c r="B97" i="8"/>
  <c r="C97" i="8"/>
  <c r="E97" i="8"/>
  <c r="F97" i="8"/>
  <c r="G97" i="8"/>
  <c r="A98" i="8"/>
  <c r="B98" i="8"/>
  <c r="C98" i="8"/>
  <c r="E98" i="8"/>
  <c r="F98" i="8"/>
  <c r="G98" i="8"/>
  <c r="A99" i="8"/>
  <c r="B99" i="8"/>
  <c r="C99" i="8"/>
  <c r="E99" i="8"/>
  <c r="F99" i="8"/>
  <c r="G99" i="8"/>
  <c r="A100" i="8"/>
  <c r="H100" i="8" s="1"/>
  <c r="B100" i="8"/>
  <c r="C100" i="8"/>
  <c r="E100" i="8"/>
  <c r="F100" i="8"/>
  <c r="G100" i="8"/>
  <c r="A101" i="8"/>
  <c r="B101" i="8"/>
  <c r="C101" i="8"/>
  <c r="E101" i="8"/>
  <c r="F101" i="8"/>
  <c r="G101" i="8"/>
  <c r="H101" i="8"/>
  <c r="A102" i="8"/>
  <c r="B102" i="8"/>
  <c r="C102" i="8"/>
  <c r="E102" i="8"/>
  <c r="F102" i="8"/>
  <c r="G102" i="8"/>
  <c r="A103" i="8"/>
  <c r="B103" i="8"/>
  <c r="C103" i="8"/>
  <c r="E103" i="8"/>
  <c r="F103" i="8"/>
  <c r="G103" i="8"/>
  <c r="A104" i="8"/>
  <c r="B104" i="8"/>
  <c r="C104" i="8"/>
  <c r="E104" i="8"/>
  <c r="H104" i="8" s="1"/>
  <c r="F104" i="8"/>
  <c r="G104" i="8"/>
  <c r="A105" i="8"/>
  <c r="H105" i="8" s="1"/>
  <c r="B105" i="8"/>
  <c r="C105" i="8"/>
  <c r="E105" i="8"/>
  <c r="F105" i="8"/>
  <c r="G105" i="8"/>
  <c r="A106" i="8"/>
  <c r="H106" i="8" s="1"/>
  <c r="B106" i="8"/>
  <c r="C106" i="8"/>
  <c r="E106" i="8"/>
  <c r="F106" i="8"/>
  <c r="G106" i="8"/>
  <c r="A107" i="8"/>
  <c r="B107" i="8"/>
  <c r="C107" i="8"/>
  <c r="E107" i="8"/>
  <c r="F107" i="8"/>
  <c r="G107" i="8"/>
  <c r="A108" i="8"/>
  <c r="H108" i="8" s="1"/>
  <c r="B108" i="8"/>
  <c r="C108" i="8"/>
  <c r="E108" i="8"/>
  <c r="F108" i="8"/>
  <c r="G108" i="8"/>
  <c r="A109" i="8"/>
  <c r="B109" i="8"/>
  <c r="I109" i="8" s="1"/>
  <c r="C109" i="8"/>
  <c r="E109" i="8"/>
  <c r="F109" i="8"/>
  <c r="G109" i="8"/>
  <c r="H109" i="8"/>
  <c r="A110" i="8"/>
  <c r="H110" i="8" s="1"/>
  <c r="B110" i="8"/>
  <c r="C110" i="8"/>
  <c r="E110" i="8"/>
  <c r="F110" i="8"/>
  <c r="G110" i="8"/>
  <c r="A111" i="8"/>
  <c r="B111" i="8"/>
  <c r="C111" i="8"/>
  <c r="E111" i="8"/>
  <c r="F111" i="8"/>
  <c r="G111" i="8"/>
  <c r="A112" i="8"/>
  <c r="B112" i="8"/>
  <c r="C112" i="8"/>
  <c r="E112" i="8"/>
  <c r="H112" i="8" s="1"/>
  <c r="F112" i="8"/>
  <c r="G112" i="8"/>
  <c r="A113" i="8"/>
  <c r="H113" i="8" s="1"/>
  <c r="B113" i="8"/>
  <c r="C113" i="8"/>
  <c r="I113" i="8"/>
  <c r="E113" i="8"/>
  <c r="F113" i="8"/>
  <c r="G113" i="8"/>
  <c r="A114" i="8"/>
  <c r="H114" i="8" s="1"/>
  <c r="B114" i="8"/>
  <c r="C114" i="8"/>
  <c r="E114" i="8"/>
  <c r="F114" i="8"/>
  <c r="G114" i="8"/>
  <c r="A115" i="8"/>
  <c r="B115" i="8"/>
  <c r="C115" i="8"/>
  <c r="E115" i="8"/>
  <c r="F115" i="8"/>
  <c r="G115" i="8"/>
  <c r="A116" i="8"/>
  <c r="H116" i="8" s="1"/>
  <c r="B116" i="8"/>
  <c r="C116" i="8"/>
  <c r="E116" i="8"/>
  <c r="F116" i="8"/>
  <c r="G116" i="8"/>
  <c r="A117" i="8"/>
  <c r="B117" i="8"/>
  <c r="C117" i="8"/>
  <c r="E117" i="8"/>
  <c r="F117" i="8"/>
  <c r="G117" i="8"/>
  <c r="H117" i="8"/>
  <c r="A118" i="8"/>
  <c r="H118" i="8" s="1"/>
  <c r="B118" i="8"/>
  <c r="C118" i="8"/>
  <c r="E118" i="8"/>
  <c r="F118" i="8"/>
  <c r="G118" i="8"/>
  <c r="A119" i="8"/>
  <c r="H119" i="8" s="1"/>
  <c r="B119" i="8"/>
  <c r="C119" i="8"/>
  <c r="E119" i="8"/>
  <c r="F119" i="8"/>
  <c r="G119" i="8"/>
  <c r="A120" i="8"/>
  <c r="B120" i="8"/>
  <c r="C120" i="8"/>
  <c r="E120" i="8"/>
  <c r="H120" i="8" s="1"/>
  <c r="F120" i="8"/>
  <c r="G120" i="8"/>
  <c r="A121" i="8"/>
  <c r="H121" i="8" s="1"/>
  <c r="B121" i="8"/>
  <c r="C121" i="8"/>
  <c r="I121" i="8"/>
  <c r="E121" i="8"/>
  <c r="F121" i="8"/>
  <c r="G121" i="8"/>
  <c r="A122" i="8"/>
  <c r="B122" i="8"/>
  <c r="C122" i="8"/>
  <c r="E122" i="8"/>
  <c r="F122" i="8"/>
  <c r="G122" i="8"/>
  <c r="A123" i="8"/>
  <c r="B123" i="8"/>
  <c r="C123" i="8"/>
  <c r="E123" i="8"/>
  <c r="F123" i="8"/>
  <c r="G123" i="8"/>
  <c r="A124" i="8"/>
  <c r="H124" i="8" s="1"/>
  <c r="B124" i="8"/>
  <c r="C124" i="8"/>
  <c r="E124" i="8"/>
  <c r="F124" i="8"/>
  <c r="G124" i="8"/>
  <c r="A125" i="8"/>
  <c r="B125" i="8"/>
  <c r="C125" i="8"/>
  <c r="E125" i="8"/>
  <c r="F125" i="8"/>
  <c r="G125" i="8"/>
  <c r="H125" i="8"/>
  <c r="A126" i="8"/>
  <c r="B126" i="8"/>
  <c r="C126" i="8"/>
  <c r="E126" i="8"/>
  <c r="F126" i="8"/>
  <c r="G126" i="8"/>
  <c r="A127" i="8"/>
  <c r="B127" i="8"/>
  <c r="C127" i="8"/>
  <c r="E127" i="8"/>
  <c r="F127" i="8"/>
  <c r="G127" i="8"/>
  <c r="A128" i="8"/>
  <c r="B128" i="8"/>
  <c r="C128" i="8"/>
  <c r="E128" i="8"/>
  <c r="H128" i="8" s="1"/>
  <c r="F128" i="8"/>
  <c r="G128" i="8"/>
  <c r="A129" i="8"/>
  <c r="H129" i="8" s="1"/>
  <c r="B129" i="8"/>
  <c r="I129" i="8" s="1"/>
  <c r="C129" i="8"/>
  <c r="E129" i="8"/>
  <c r="F129" i="8"/>
  <c r="G129" i="8"/>
  <c r="A130" i="8"/>
  <c r="B130" i="8"/>
  <c r="C130" i="8"/>
  <c r="E130" i="8"/>
  <c r="F130" i="8"/>
  <c r="G130" i="8"/>
  <c r="A131" i="8"/>
  <c r="B131" i="8"/>
  <c r="C131" i="8"/>
  <c r="E131" i="8"/>
  <c r="F131" i="8"/>
  <c r="G131" i="8"/>
  <c r="A132" i="8"/>
  <c r="H132" i="8" s="1"/>
  <c r="B132" i="8"/>
  <c r="C132" i="8"/>
  <c r="E132" i="8"/>
  <c r="F132" i="8"/>
  <c r="G132" i="8"/>
  <c r="A133" i="8"/>
  <c r="B133" i="8"/>
  <c r="C133" i="8"/>
  <c r="E133" i="8"/>
  <c r="F133" i="8"/>
  <c r="G133" i="8"/>
  <c r="H133" i="8"/>
  <c r="A134" i="8"/>
  <c r="B134" i="8"/>
  <c r="C134" i="8"/>
  <c r="E134" i="8"/>
  <c r="F134" i="8"/>
  <c r="G134" i="8"/>
  <c r="A135" i="8"/>
  <c r="B135" i="8"/>
  <c r="C135" i="8"/>
  <c r="E135" i="8"/>
  <c r="F135" i="8"/>
  <c r="G135" i="8"/>
  <c r="A136" i="8"/>
  <c r="B136" i="8"/>
  <c r="C136" i="8"/>
  <c r="E136" i="8"/>
  <c r="H136" i="8" s="1"/>
  <c r="F136" i="8"/>
  <c r="G136" i="8"/>
  <c r="A137" i="8"/>
  <c r="H137" i="8" s="1"/>
  <c r="B137" i="8"/>
  <c r="C137" i="8"/>
  <c r="E137" i="8"/>
  <c r="F137" i="8"/>
  <c r="G137" i="8"/>
  <c r="A138" i="8"/>
  <c r="B138" i="8"/>
  <c r="C138" i="8"/>
  <c r="E138" i="8"/>
  <c r="F138" i="8"/>
  <c r="G138" i="8"/>
  <c r="A139" i="8"/>
  <c r="B139" i="8"/>
  <c r="C139" i="8"/>
  <c r="E139" i="8"/>
  <c r="F139" i="8"/>
  <c r="G139" i="8"/>
  <c r="A140" i="8"/>
  <c r="H140" i="8" s="1"/>
  <c r="B140" i="8"/>
  <c r="C140" i="8"/>
  <c r="E140" i="8"/>
  <c r="F140" i="8"/>
  <c r="G140" i="8"/>
  <c r="A141" i="8"/>
  <c r="B141" i="8"/>
  <c r="C141" i="8"/>
  <c r="I141" i="8" s="1"/>
  <c r="E141" i="8"/>
  <c r="F141" i="8"/>
  <c r="G141" i="8"/>
  <c r="H141" i="8"/>
  <c r="A142" i="8"/>
  <c r="B142" i="8"/>
  <c r="H142" i="8" s="1"/>
  <c r="C142" i="8"/>
  <c r="E142" i="8"/>
  <c r="F142" i="8"/>
  <c r="G142" i="8"/>
  <c r="A143" i="8"/>
  <c r="B143" i="8"/>
  <c r="C143" i="8"/>
  <c r="E143" i="8"/>
  <c r="F143" i="8"/>
  <c r="G143" i="8"/>
  <c r="A144" i="8"/>
  <c r="B144" i="8"/>
  <c r="C144" i="8"/>
  <c r="E144" i="8"/>
  <c r="H144" i="8" s="1"/>
  <c r="F144" i="8"/>
  <c r="G144" i="8"/>
  <c r="A145" i="8"/>
  <c r="H145" i="8" s="1"/>
  <c r="B145" i="8"/>
  <c r="C145" i="8"/>
  <c r="I145" i="8"/>
  <c r="E145" i="8"/>
  <c r="F145" i="8"/>
  <c r="G145" i="8"/>
  <c r="A146" i="8"/>
  <c r="H146" i="8" s="1"/>
  <c r="B146" i="8"/>
  <c r="C146" i="8"/>
  <c r="E146" i="8"/>
  <c r="F146" i="8"/>
  <c r="G146" i="8"/>
  <c r="A147" i="8"/>
  <c r="B147" i="8"/>
  <c r="C147" i="8"/>
  <c r="E147" i="8"/>
  <c r="F147" i="8"/>
  <c r="G147" i="8"/>
  <c r="A148" i="8"/>
  <c r="H148" i="8" s="1"/>
  <c r="B148" i="8"/>
  <c r="C148" i="8"/>
  <c r="E148" i="8"/>
  <c r="F148" i="8"/>
  <c r="G148" i="8"/>
  <c r="A149" i="8"/>
  <c r="B149" i="8"/>
  <c r="C149" i="8"/>
  <c r="E149" i="8"/>
  <c r="F149" i="8"/>
  <c r="G149" i="8"/>
  <c r="H149" i="8"/>
  <c r="A150" i="8"/>
  <c r="H150" i="8" s="1"/>
  <c r="B150" i="8"/>
  <c r="C150" i="8"/>
  <c r="E150" i="8"/>
  <c r="F150" i="8"/>
  <c r="G150" i="8"/>
  <c r="A151" i="8"/>
  <c r="H151" i="8" s="1"/>
  <c r="B151" i="8"/>
  <c r="C151" i="8"/>
  <c r="E151" i="8"/>
  <c r="F151" i="8"/>
  <c r="G151" i="8"/>
  <c r="A152" i="8"/>
  <c r="B152" i="8"/>
  <c r="C152" i="8"/>
  <c r="E152" i="8"/>
  <c r="H152" i="8" s="1"/>
  <c r="F152" i="8"/>
  <c r="G152" i="8"/>
  <c r="A153" i="8"/>
  <c r="H153" i="8" s="1"/>
  <c r="B153" i="8"/>
  <c r="C153" i="8"/>
  <c r="I153" i="8"/>
  <c r="E153" i="8"/>
  <c r="F153" i="8"/>
  <c r="G153" i="8"/>
  <c r="A154" i="8"/>
  <c r="B154" i="8"/>
  <c r="C154" i="8"/>
  <c r="E154" i="8"/>
  <c r="F154" i="8"/>
  <c r="G154" i="8"/>
  <c r="A155" i="8"/>
  <c r="B155" i="8"/>
  <c r="C155" i="8"/>
  <c r="E155" i="8"/>
  <c r="F155" i="8"/>
  <c r="G155" i="8"/>
  <c r="A156" i="8"/>
  <c r="H156" i="8" s="1"/>
  <c r="B156" i="8"/>
  <c r="C156" i="8"/>
  <c r="E156" i="8"/>
  <c r="F156" i="8"/>
  <c r="G156" i="8"/>
  <c r="A157" i="8"/>
  <c r="B157" i="8"/>
  <c r="C157" i="8"/>
  <c r="E157" i="8"/>
  <c r="F157" i="8"/>
  <c r="G157" i="8"/>
  <c r="H157" i="8"/>
  <c r="A158" i="8"/>
  <c r="B158" i="8"/>
  <c r="C158" i="8"/>
  <c r="E158" i="8"/>
  <c r="F158" i="8"/>
  <c r="G158" i="8"/>
  <c r="A159" i="8"/>
  <c r="B159" i="8"/>
  <c r="C159" i="8"/>
  <c r="E159" i="8"/>
  <c r="F159" i="8"/>
  <c r="G159" i="8"/>
  <c r="A160" i="8"/>
  <c r="B160" i="8"/>
  <c r="C160" i="8"/>
  <c r="E160" i="8"/>
  <c r="H160" i="8" s="1"/>
  <c r="F160" i="8"/>
  <c r="G160" i="8"/>
  <c r="A161" i="8"/>
  <c r="H161" i="8" s="1"/>
  <c r="B161" i="8"/>
  <c r="C161" i="8"/>
  <c r="E161" i="8"/>
  <c r="F161" i="8"/>
  <c r="G161" i="8"/>
  <c r="A162" i="8"/>
  <c r="B162" i="8"/>
  <c r="C162" i="8"/>
  <c r="E162" i="8"/>
  <c r="F162" i="8"/>
  <c r="G162" i="8"/>
  <c r="A163" i="8"/>
  <c r="B163" i="8"/>
  <c r="C163" i="8"/>
  <c r="E163" i="8"/>
  <c r="F163" i="8"/>
  <c r="G163" i="8"/>
  <c r="A164" i="8"/>
  <c r="H164" i="8" s="1"/>
  <c r="B164" i="8"/>
  <c r="C164" i="8"/>
  <c r="E164" i="8"/>
  <c r="F164" i="8"/>
  <c r="G164" i="8"/>
  <c r="A165" i="8"/>
  <c r="B165" i="8"/>
  <c r="C165" i="8"/>
  <c r="I165" i="8" s="1"/>
  <c r="E165" i="8"/>
  <c r="F165" i="8"/>
  <c r="G165" i="8"/>
  <c r="H165" i="8"/>
  <c r="A166" i="8"/>
  <c r="B166" i="8"/>
  <c r="C166" i="8"/>
  <c r="E166" i="8"/>
  <c r="F166" i="8"/>
  <c r="G166" i="8"/>
  <c r="A167" i="8"/>
  <c r="B167" i="8"/>
  <c r="C167" i="8"/>
  <c r="E167" i="8"/>
  <c r="F167" i="8"/>
  <c r="G167" i="8"/>
  <c r="A168" i="8"/>
  <c r="B168" i="8"/>
  <c r="C168" i="8"/>
  <c r="E168" i="8"/>
  <c r="H168" i="8" s="1"/>
  <c r="F168" i="8"/>
  <c r="G168" i="8"/>
  <c r="A169" i="8"/>
  <c r="H169" i="8" s="1"/>
  <c r="B169" i="8"/>
  <c r="C169" i="8"/>
  <c r="E169" i="8"/>
  <c r="F169" i="8"/>
  <c r="G169" i="8"/>
  <c r="A170" i="8"/>
  <c r="H170" i="8" s="1"/>
  <c r="B170" i="8"/>
  <c r="C170" i="8"/>
  <c r="E170" i="8"/>
  <c r="F170" i="8"/>
  <c r="G170" i="8"/>
  <c r="A171" i="8"/>
  <c r="B171" i="8"/>
  <c r="C171" i="8"/>
  <c r="E171" i="8"/>
  <c r="F171" i="8"/>
  <c r="G171" i="8"/>
  <c r="A172" i="8"/>
  <c r="H172" i="8" s="1"/>
  <c r="B172" i="8"/>
  <c r="C172" i="8"/>
  <c r="E172" i="8"/>
  <c r="F172" i="8"/>
  <c r="G172" i="8"/>
  <c r="A173" i="8"/>
  <c r="B173" i="8"/>
  <c r="C173" i="8"/>
  <c r="I173" i="8" s="1"/>
  <c r="E173" i="8"/>
  <c r="F173" i="8"/>
  <c r="G173" i="8"/>
  <c r="H173" i="8"/>
  <c r="A174" i="8"/>
  <c r="B174" i="8"/>
  <c r="H174" i="8" s="1"/>
  <c r="C174" i="8"/>
  <c r="E174" i="8"/>
  <c r="F174" i="8"/>
  <c r="G174" i="8"/>
  <c r="A175" i="8"/>
  <c r="B175" i="8"/>
  <c r="C175" i="8"/>
  <c r="E175" i="8"/>
  <c r="F175" i="8"/>
  <c r="G175" i="8"/>
  <c r="A176" i="8"/>
  <c r="B176" i="8"/>
  <c r="C176" i="8"/>
  <c r="E176" i="8"/>
  <c r="H176" i="8" s="1"/>
  <c r="F176" i="8"/>
  <c r="G176" i="8"/>
  <c r="A177" i="8"/>
  <c r="H177" i="8" s="1"/>
  <c r="B177" i="8"/>
  <c r="C177" i="8"/>
  <c r="I177" i="8"/>
  <c r="E177" i="8"/>
  <c r="F177" i="8"/>
  <c r="G177" i="8"/>
  <c r="A178" i="8"/>
  <c r="H178" i="8" s="1"/>
  <c r="B178" i="8"/>
  <c r="C178" i="8"/>
  <c r="E178" i="8"/>
  <c r="F178" i="8"/>
  <c r="G178" i="8"/>
  <c r="A179" i="8"/>
  <c r="B179" i="8"/>
  <c r="C179" i="8"/>
  <c r="E179" i="8"/>
  <c r="F179" i="8"/>
  <c r="G179" i="8"/>
  <c r="A180" i="8"/>
  <c r="B180" i="8"/>
  <c r="C180" i="8"/>
  <c r="E180" i="8"/>
  <c r="F180" i="8"/>
  <c r="G180" i="8"/>
  <c r="A181" i="8"/>
  <c r="B181" i="8"/>
  <c r="C181" i="8"/>
  <c r="E181" i="8"/>
  <c r="F181" i="8"/>
  <c r="G181" i="8"/>
  <c r="H181" i="8"/>
  <c r="A182" i="8"/>
  <c r="H182" i="8" s="1"/>
  <c r="B182" i="8"/>
  <c r="C182" i="8"/>
  <c r="E182" i="8"/>
  <c r="F182" i="8"/>
  <c r="G182" i="8"/>
  <c r="A183" i="8"/>
  <c r="H183" i="8" s="1"/>
  <c r="B183" i="8"/>
  <c r="C183" i="8"/>
  <c r="E183" i="8"/>
  <c r="F183" i="8"/>
  <c r="G183" i="8"/>
  <c r="A184" i="8"/>
  <c r="B184" i="8"/>
  <c r="I184" i="8" s="1"/>
  <c r="C184" i="8"/>
  <c r="E184" i="8"/>
  <c r="H184" i="8" s="1"/>
  <c r="F184" i="8"/>
  <c r="G184" i="8"/>
  <c r="A185" i="8"/>
  <c r="H185" i="8" s="1"/>
  <c r="B185" i="8"/>
  <c r="C185" i="8"/>
  <c r="E185" i="8"/>
  <c r="F185" i="8"/>
  <c r="G185" i="8"/>
  <c r="A186" i="8"/>
  <c r="B186" i="8"/>
  <c r="C186" i="8"/>
  <c r="E186" i="8"/>
  <c r="F186" i="8"/>
  <c r="G186" i="8"/>
  <c r="A187" i="8"/>
  <c r="B187" i="8"/>
  <c r="C187" i="8"/>
  <c r="E187" i="8"/>
  <c r="F187" i="8"/>
  <c r="G187" i="8"/>
  <c r="A188" i="8"/>
  <c r="H188" i="8" s="1"/>
  <c r="B188" i="8"/>
  <c r="C188" i="8"/>
  <c r="E188" i="8"/>
  <c r="F188" i="8"/>
  <c r="G188" i="8"/>
  <c r="A189" i="8"/>
  <c r="B189" i="8"/>
  <c r="C189" i="8"/>
  <c r="E189" i="8"/>
  <c r="F189" i="8"/>
  <c r="G189" i="8"/>
  <c r="H189" i="8"/>
  <c r="A190" i="8"/>
  <c r="B190" i="8"/>
  <c r="C190" i="8"/>
  <c r="E190" i="8"/>
  <c r="F190" i="8"/>
  <c r="G190" i="8"/>
  <c r="A191" i="8"/>
  <c r="B191" i="8"/>
  <c r="C191" i="8"/>
  <c r="E191" i="8"/>
  <c r="F191" i="8"/>
  <c r="G191" i="8"/>
  <c r="A192" i="8"/>
  <c r="B192" i="8"/>
  <c r="C192" i="8"/>
  <c r="E192" i="8"/>
  <c r="H192" i="8" s="1"/>
  <c r="F192" i="8"/>
  <c r="G192" i="8"/>
  <c r="A193" i="8"/>
  <c r="H193" i="8" s="1"/>
  <c r="B193" i="8"/>
  <c r="C193" i="8"/>
  <c r="E193" i="8"/>
  <c r="F193" i="8"/>
  <c r="G193" i="8"/>
  <c r="A194" i="8"/>
  <c r="B194" i="8"/>
  <c r="C194" i="8"/>
  <c r="E194" i="8"/>
  <c r="F194" i="8"/>
  <c r="G194" i="8"/>
  <c r="A195" i="8"/>
  <c r="B195" i="8"/>
  <c r="C195" i="8"/>
  <c r="E195" i="8"/>
  <c r="F195" i="8"/>
  <c r="G195" i="8"/>
  <c r="A196" i="8"/>
  <c r="H196" i="8" s="1"/>
  <c r="B196" i="8"/>
  <c r="C196" i="8"/>
  <c r="E196" i="8"/>
  <c r="F196" i="8"/>
  <c r="G196" i="8"/>
  <c r="A197" i="8"/>
  <c r="B197" i="8"/>
  <c r="C197" i="8"/>
  <c r="E197" i="8"/>
  <c r="F197" i="8"/>
  <c r="G197" i="8"/>
  <c r="H197" i="8"/>
  <c r="A198" i="8"/>
  <c r="B198" i="8"/>
  <c r="C198" i="8"/>
  <c r="E198" i="8"/>
  <c r="F198" i="8"/>
  <c r="G198" i="8"/>
  <c r="A199" i="8"/>
  <c r="B199" i="8"/>
  <c r="C199" i="8"/>
  <c r="E199" i="8"/>
  <c r="F199" i="8"/>
  <c r="G199" i="8"/>
  <c r="A200" i="8"/>
  <c r="B200" i="8"/>
  <c r="C200" i="8"/>
  <c r="E200" i="8"/>
  <c r="F200" i="8"/>
  <c r="G200" i="8"/>
  <c r="A201" i="8"/>
  <c r="B201" i="8"/>
  <c r="H201" i="8" s="1"/>
  <c r="C201" i="8"/>
  <c r="E201" i="8"/>
  <c r="F201" i="8"/>
  <c r="G201" i="8"/>
  <c r="A202" i="8"/>
  <c r="H202" i="8" s="1"/>
  <c r="B202" i="8"/>
  <c r="C202" i="8"/>
  <c r="E202" i="8"/>
  <c r="F202" i="8"/>
  <c r="G202" i="8"/>
  <c r="A203" i="8"/>
  <c r="B203" i="8"/>
  <c r="C203" i="8"/>
  <c r="E203" i="8"/>
  <c r="F203" i="8"/>
  <c r="G203" i="8"/>
  <c r="A204" i="8"/>
  <c r="H204" i="8" s="1"/>
  <c r="B204" i="8"/>
  <c r="C204" i="8"/>
  <c r="E204" i="8"/>
  <c r="F204" i="8"/>
  <c r="G204" i="8"/>
  <c r="A205" i="8"/>
  <c r="B205" i="8"/>
  <c r="C205" i="8"/>
  <c r="I205" i="8" s="1"/>
  <c r="E205" i="8"/>
  <c r="F205" i="8"/>
  <c r="G205" i="8"/>
  <c r="H205" i="8"/>
  <c r="A206" i="8"/>
  <c r="H206" i="8" s="1"/>
  <c r="B206" i="8"/>
  <c r="C206" i="8"/>
  <c r="E206" i="8"/>
  <c r="F206" i="8"/>
  <c r="G206" i="8"/>
  <c r="A207" i="8"/>
  <c r="B207" i="8"/>
  <c r="C207" i="8"/>
  <c r="E207" i="8"/>
  <c r="F207" i="8"/>
  <c r="G207" i="8"/>
  <c r="A208" i="8"/>
  <c r="B208" i="8"/>
  <c r="C208" i="8"/>
  <c r="E208" i="8"/>
  <c r="F208" i="8"/>
  <c r="G208" i="8"/>
  <c r="A209" i="8"/>
  <c r="B209" i="8"/>
  <c r="C209" i="8"/>
  <c r="E209" i="8"/>
  <c r="H209" i="8" s="1"/>
  <c r="F209" i="8"/>
  <c r="G209" i="8"/>
  <c r="A210" i="8"/>
  <c r="H210" i="8" s="1"/>
  <c r="B210" i="8"/>
  <c r="C210" i="8"/>
  <c r="E210" i="8"/>
  <c r="F210" i="8"/>
  <c r="G210" i="8"/>
  <c r="A211" i="8"/>
  <c r="B211" i="8"/>
  <c r="C211" i="8"/>
  <c r="E211" i="8"/>
  <c r="F211" i="8"/>
  <c r="G211" i="8"/>
  <c r="A212" i="8"/>
  <c r="B212" i="8"/>
  <c r="C212" i="8"/>
  <c r="E212" i="8"/>
  <c r="F212" i="8"/>
  <c r="G212" i="8"/>
  <c r="A213" i="8"/>
  <c r="B213" i="8"/>
  <c r="C213" i="8"/>
  <c r="E213" i="8"/>
  <c r="F213" i="8"/>
  <c r="G213" i="8"/>
  <c r="H213" i="8"/>
  <c r="A214" i="8"/>
  <c r="H214" i="8" s="1"/>
  <c r="B214" i="8"/>
  <c r="C214" i="8"/>
  <c r="E214" i="8"/>
  <c r="F214" i="8"/>
  <c r="G214" i="8"/>
  <c r="A215" i="8"/>
  <c r="H215" i="8" s="1"/>
  <c r="B215" i="8"/>
  <c r="C215" i="8"/>
  <c r="E215" i="8"/>
  <c r="F215" i="8"/>
  <c r="G215" i="8"/>
  <c r="A216" i="8"/>
  <c r="B216" i="8"/>
  <c r="C216" i="8"/>
  <c r="E216" i="8"/>
  <c r="F216" i="8"/>
  <c r="G216" i="8"/>
  <c r="A217" i="8"/>
  <c r="B217" i="8"/>
  <c r="C217" i="8"/>
  <c r="E217" i="8"/>
  <c r="H217" i="8" s="1"/>
  <c r="F217" i="8"/>
  <c r="G217" i="8"/>
  <c r="A218" i="8"/>
  <c r="B218" i="8"/>
  <c r="C218" i="8"/>
  <c r="E218" i="8"/>
  <c r="F218" i="8"/>
  <c r="G218" i="8"/>
  <c r="A219" i="8"/>
  <c r="B219" i="8"/>
  <c r="C219" i="8"/>
  <c r="E219" i="8"/>
  <c r="F219" i="8"/>
  <c r="G219" i="8"/>
  <c r="A220" i="8"/>
  <c r="H220" i="8" s="1"/>
  <c r="B220" i="8"/>
  <c r="C220" i="8"/>
  <c r="E220" i="8"/>
  <c r="F220" i="8"/>
  <c r="G220" i="8"/>
  <c r="A221" i="8"/>
  <c r="B221" i="8"/>
  <c r="C221" i="8"/>
  <c r="E221" i="8"/>
  <c r="F221" i="8"/>
  <c r="G221" i="8"/>
  <c r="H221" i="8"/>
  <c r="A222" i="8"/>
  <c r="B222" i="8"/>
  <c r="C222" i="8"/>
  <c r="E222" i="8"/>
  <c r="F222" i="8"/>
  <c r="G222" i="8"/>
  <c r="A223" i="8"/>
  <c r="B223" i="8"/>
  <c r="C223" i="8"/>
  <c r="E223" i="8"/>
  <c r="F223" i="8"/>
  <c r="G223" i="8"/>
  <c r="A224" i="8"/>
  <c r="B224" i="8"/>
  <c r="C224" i="8"/>
  <c r="E224" i="8"/>
  <c r="F224" i="8"/>
  <c r="G224" i="8"/>
  <c r="A225" i="8"/>
  <c r="B225" i="8"/>
  <c r="C225" i="8"/>
  <c r="E225" i="8"/>
  <c r="H225" i="8" s="1"/>
  <c r="F225" i="8"/>
  <c r="G225" i="8"/>
  <c r="A226" i="8"/>
  <c r="B226" i="8"/>
  <c r="C226" i="8"/>
  <c r="E226" i="8"/>
  <c r="F226" i="8"/>
  <c r="G226" i="8"/>
  <c r="A227" i="8"/>
  <c r="B227" i="8"/>
  <c r="C227" i="8"/>
  <c r="E227" i="8"/>
  <c r="F227" i="8"/>
  <c r="G227" i="8"/>
  <c r="A228" i="8"/>
  <c r="H228" i="8" s="1"/>
  <c r="B228" i="8"/>
  <c r="C228" i="8"/>
  <c r="E228" i="8"/>
  <c r="F228" i="8"/>
  <c r="G228" i="8"/>
  <c r="A229" i="8"/>
  <c r="B229" i="8"/>
  <c r="C229" i="8"/>
  <c r="I229" i="8" s="1"/>
  <c r="E229" i="8"/>
  <c r="F229" i="8"/>
  <c r="G229" i="8"/>
  <c r="H229" i="8"/>
  <c r="A230" i="8"/>
  <c r="B230" i="8"/>
  <c r="C230" i="8"/>
  <c r="E230" i="8"/>
  <c r="F230" i="8"/>
  <c r="G230" i="8"/>
  <c r="A231" i="8"/>
  <c r="B231" i="8"/>
  <c r="C231" i="8"/>
  <c r="E231" i="8"/>
  <c r="F231" i="8"/>
  <c r="G231" i="8"/>
  <c r="A232" i="8"/>
  <c r="B232" i="8"/>
  <c r="C232" i="8"/>
  <c r="E232" i="8"/>
  <c r="F232" i="8"/>
  <c r="G232" i="8"/>
  <c r="A233" i="8"/>
  <c r="B233" i="8"/>
  <c r="I233" i="8" s="1"/>
  <c r="C233" i="8"/>
  <c r="E233" i="8"/>
  <c r="H233" i="8" s="1"/>
  <c r="F233" i="8"/>
  <c r="G233" i="8"/>
  <c r="A234" i="8"/>
  <c r="H234" i="8" s="1"/>
  <c r="B234" i="8"/>
  <c r="C234" i="8"/>
  <c r="E234" i="8"/>
  <c r="F234" i="8"/>
  <c r="G234" i="8"/>
  <c r="A235" i="8"/>
  <c r="B235" i="8"/>
  <c r="C235" i="8"/>
  <c r="E235" i="8"/>
  <c r="F235" i="8"/>
  <c r="G235" i="8"/>
  <c r="A236" i="8"/>
  <c r="H236" i="8" s="1"/>
  <c r="B236" i="8"/>
  <c r="C236" i="8"/>
  <c r="E236" i="8"/>
  <c r="F236" i="8"/>
  <c r="G236" i="8"/>
  <c r="A237" i="8"/>
  <c r="B237" i="8"/>
  <c r="C237" i="8"/>
  <c r="I237" i="8" s="1"/>
  <c r="E237" i="8"/>
  <c r="F237" i="8"/>
  <c r="G237" i="8"/>
  <c r="H237" i="8"/>
  <c r="A238" i="8"/>
  <c r="B238" i="8"/>
  <c r="H238" i="8" s="1"/>
  <c r="C238" i="8"/>
  <c r="E238" i="8"/>
  <c r="F238" i="8"/>
  <c r="G238" i="8"/>
  <c r="A239" i="8"/>
  <c r="B239" i="8"/>
  <c r="C239" i="8"/>
  <c r="E239" i="8"/>
  <c r="F239" i="8"/>
  <c r="G239" i="8"/>
  <c r="A240" i="8"/>
  <c r="B240" i="8"/>
  <c r="C240" i="8"/>
  <c r="E240" i="8"/>
  <c r="F240" i="8"/>
  <c r="G240" i="8"/>
  <c r="A241" i="8"/>
  <c r="B241" i="8"/>
  <c r="C241" i="8"/>
  <c r="E241" i="8"/>
  <c r="H241" i="8" s="1"/>
  <c r="F241" i="8"/>
  <c r="G241" i="8"/>
  <c r="A242" i="8"/>
  <c r="H242" i="8" s="1"/>
  <c r="B242" i="8"/>
  <c r="C242" i="8"/>
  <c r="E242" i="8"/>
  <c r="F242" i="8"/>
  <c r="G242" i="8"/>
  <c r="A243" i="8"/>
  <c r="B243" i="8"/>
  <c r="C243" i="8"/>
  <c r="E243" i="8"/>
  <c r="F243" i="8"/>
  <c r="G243" i="8"/>
  <c r="A244" i="8"/>
  <c r="B244" i="8"/>
  <c r="C244" i="8"/>
  <c r="E244" i="8"/>
  <c r="F244" i="8"/>
  <c r="G244" i="8"/>
  <c r="A245" i="8"/>
  <c r="B245" i="8"/>
  <c r="C245" i="8"/>
  <c r="E245" i="8"/>
  <c r="F245" i="8"/>
  <c r="G245" i="8"/>
  <c r="H245" i="8"/>
  <c r="A246" i="8"/>
  <c r="B246" i="8"/>
  <c r="C246" i="8"/>
  <c r="E246" i="8"/>
  <c r="F246" i="8"/>
  <c r="G246" i="8"/>
  <c r="A247" i="8"/>
  <c r="H247" i="8" s="1"/>
  <c r="B247" i="8"/>
  <c r="C247" i="8"/>
  <c r="E247" i="8"/>
  <c r="F247" i="8"/>
  <c r="G247" i="8"/>
  <c r="A248" i="8"/>
  <c r="B248" i="8"/>
  <c r="C248" i="8"/>
  <c r="E248" i="8"/>
  <c r="F248" i="8"/>
  <c r="G248" i="8"/>
  <c r="A249" i="8"/>
  <c r="B249" i="8"/>
  <c r="C249" i="8"/>
  <c r="E249" i="8"/>
  <c r="H249" i="8" s="1"/>
  <c r="F249" i="8"/>
  <c r="G249" i="8"/>
  <c r="A250" i="8"/>
  <c r="B250" i="8"/>
  <c r="C250" i="8"/>
  <c r="E250" i="8"/>
  <c r="F250" i="8"/>
  <c r="G250" i="8"/>
  <c r="A251" i="8"/>
  <c r="B251" i="8"/>
  <c r="C251" i="8"/>
  <c r="E251" i="8"/>
  <c r="F251" i="8"/>
  <c r="G251" i="8"/>
  <c r="A252" i="8"/>
  <c r="H252" i="8" s="1"/>
  <c r="B252" i="8"/>
  <c r="C252" i="8"/>
  <c r="E252" i="8"/>
  <c r="F252" i="8"/>
  <c r="G252" i="8"/>
  <c r="A253" i="8"/>
  <c r="B253" i="8"/>
  <c r="C253" i="8"/>
  <c r="E253" i="8"/>
  <c r="F253" i="8"/>
  <c r="G253" i="8"/>
  <c r="H253" i="8"/>
  <c r="A254" i="8"/>
  <c r="B254" i="8"/>
  <c r="C254" i="8"/>
  <c r="E254" i="8"/>
  <c r="F254" i="8"/>
  <c r="G254" i="8"/>
  <c r="A255" i="8"/>
  <c r="B255" i="8"/>
  <c r="C255" i="8"/>
  <c r="E255" i="8"/>
  <c r="F255" i="8"/>
  <c r="G255" i="8"/>
  <c r="A256" i="8"/>
  <c r="B256" i="8"/>
  <c r="C256" i="8"/>
  <c r="E256" i="8"/>
  <c r="F256" i="8"/>
  <c r="G256" i="8"/>
  <c r="A257" i="8"/>
  <c r="B257" i="8"/>
  <c r="C257" i="8"/>
  <c r="E257" i="8"/>
  <c r="F257" i="8"/>
  <c r="G257" i="8"/>
  <c r="H257" i="8" s="1"/>
  <c r="A258" i="8"/>
  <c r="B258" i="8"/>
  <c r="C258" i="8"/>
  <c r="E258" i="8"/>
  <c r="F258" i="8"/>
  <c r="G258" i="8"/>
  <c r="A259" i="8"/>
  <c r="B259" i="8"/>
  <c r="C259" i="8"/>
  <c r="E259" i="8"/>
  <c r="F259" i="8"/>
  <c r="G259" i="8"/>
  <c r="A260" i="8"/>
  <c r="H260" i="8" s="1"/>
  <c r="B260" i="8"/>
  <c r="C260" i="8"/>
  <c r="E260" i="8"/>
  <c r="F260" i="8"/>
  <c r="G260" i="8"/>
  <c r="A261" i="8"/>
  <c r="B261" i="8"/>
  <c r="C261" i="8"/>
  <c r="E261" i="8"/>
  <c r="F261" i="8"/>
  <c r="G261" i="8"/>
  <c r="H261" i="8"/>
  <c r="A262" i="8"/>
  <c r="B262" i="8"/>
  <c r="C262" i="8"/>
  <c r="E262" i="8"/>
  <c r="F262" i="8"/>
  <c r="G262" i="8"/>
  <c r="A263" i="8"/>
  <c r="B263" i="8"/>
  <c r="C263" i="8"/>
  <c r="E263" i="8"/>
  <c r="F263" i="8"/>
  <c r="G263" i="8"/>
  <c r="A264" i="8"/>
  <c r="B264" i="8"/>
  <c r="C264" i="8"/>
  <c r="E264" i="8"/>
  <c r="F264" i="8"/>
  <c r="G264" i="8"/>
  <c r="A265" i="8"/>
  <c r="B265" i="8"/>
  <c r="C265" i="8"/>
  <c r="E265" i="8"/>
  <c r="F265" i="8"/>
  <c r="G265" i="8"/>
  <c r="H265" i="8" s="1"/>
  <c r="A266" i="8"/>
  <c r="H266" i="8" s="1"/>
  <c r="B266" i="8"/>
  <c r="C266" i="8"/>
  <c r="E266" i="8"/>
  <c r="F266" i="8"/>
  <c r="G266" i="8"/>
  <c r="A267" i="8"/>
  <c r="B267" i="8"/>
  <c r="C267" i="8"/>
  <c r="E267" i="8"/>
  <c r="F267" i="8"/>
  <c r="G267" i="8"/>
  <c r="A268" i="8"/>
  <c r="H268" i="8" s="1"/>
  <c r="B268" i="8"/>
  <c r="C268" i="8"/>
  <c r="E268" i="8"/>
  <c r="F268" i="8"/>
  <c r="G268" i="8"/>
  <c r="A269" i="8"/>
  <c r="B269" i="8"/>
  <c r="C269" i="8"/>
  <c r="I269" i="8" s="1"/>
  <c r="E269" i="8"/>
  <c r="F269" i="8"/>
  <c r="G269" i="8"/>
  <c r="H269" i="8"/>
  <c r="A270" i="8"/>
  <c r="B270" i="8"/>
  <c r="H270" i="8" s="1"/>
  <c r="C270" i="8"/>
  <c r="E270" i="8"/>
  <c r="F270" i="8"/>
  <c r="G270" i="8"/>
  <c r="A271" i="8"/>
  <c r="B271" i="8"/>
  <c r="C271" i="8"/>
  <c r="E271" i="8"/>
  <c r="F271" i="8"/>
  <c r="G271" i="8"/>
  <c r="A272" i="8"/>
  <c r="B272" i="8"/>
  <c r="C272" i="8"/>
  <c r="E272" i="8"/>
  <c r="F272" i="8"/>
  <c r="G272" i="8"/>
  <c r="A273" i="8"/>
  <c r="B273" i="8"/>
  <c r="C273" i="8"/>
  <c r="E273" i="8"/>
  <c r="F273" i="8"/>
  <c r="G273" i="8"/>
  <c r="H273" i="8" s="1"/>
  <c r="A274" i="8"/>
  <c r="H274" i="8" s="1"/>
  <c r="B274" i="8"/>
  <c r="C274" i="8"/>
  <c r="E274" i="8"/>
  <c r="F274" i="8"/>
  <c r="G274" i="8"/>
  <c r="A275" i="8"/>
  <c r="B275" i="8"/>
  <c r="C275" i="8"/>
  <c r="E275" i="8"/>
  <c r="F275" i="8"/>
  <c r="G275" i="8"/>
  <c r="A276" i="8"/>
  <c r="B276" i="8"/>
  <c r="C276" i="8"/>
  <c r="E276" i="8"/>
  <c r="F276" i="8"/>
  <c r="G276" i="8"/>
  <c r="A277" i="8"/>
  <c r="B277" i="8"/>
  <c r="C277" i="8"/>
  <c r="E277" i="8"/>
  <c r="F277" i="8"/>
  <c r="G277" i="8"/>
  <c r="H277" i="8"/>
  <c r="A278" i="8"/>
  <c r="H278" i="8" s="1"/>
  <c r="B278" i="8"/>
  <c r="C278" i="8"/>
  <c r="E278" i="8"/>
  <c r="F278" i="8"/>
  <c r="G278" i="8"/>
  <c r="A279" i="8"/>
  <c r="H279" i="8" s="1"/>
  <c r="B279" i="8"/>
  <c r="C279" i="8"/>
  <c r="E279" i="8"/>
  <c r="F279" i="8"/>
  <c r="G279" i="8"/>
  <c r="A280" i="8"/>
  <c r="B280" i="8"/>
  <c r="C280" i="8"/>
  <c r="E280" i="8"/>
  <c r="F280" i="8"/>
  <c r="G280" i="8"/>
  <c r="A281" i="8"/>
  <c r="B281" i="8"/>
  <c r="C281" i="8"/>
  <c r="I281" i="8"/>
  <c r="E281" i="8"/>
  <c r="F281" i="8"/>
  <c r="G281" i="8"/>
  <c r="H281" i="8" s="1"/>
  <c r="A282" i="8"/>
  <c r="B282" i="8"/>
  <c r="C282" i="8"/>
  <c r="E282" i="8"/>
  <c r="F282" i="8"/>
  <c r="G282" i="8"/>
  <c r="A283" i="8"/>
  <c r="B283" i="8"/>
  <c r="C283" i="8"/>
  <c r="E283" i="8"/>
  <c r="F283" i="8"/>
  <c r="G283" i="8"/>
  <c r="A284" i="8"/>
  <c r="H284" i="8" s="1"/>
  <c r="B284" i="8"/>
  <c r="C284" i="8"/>
  <c r="E284" i="8"/>
  <c r="F284" i="8"/>
  <c r="G284" i="8"/>
  <c r="A285" i="8"/>
  <c r="B285" i="8"/>
  <c r="C285" i="8"/>
  <c r="E285" i="8"/>
  <c r="F285" i="8"/>
  <c r="G285" i="8"/>
  <c r="H285" i="8"/>
  <c r="A286" i="8"/>
  <c r="B286" i="8"/>
  <c r="C286" i="8"/>
  <c r="E286" i="8"/>
  <c r="F286" i="8"/>
  <c r="G286" i="8"/>
  <c r="A287" i="8"/>
  <c r="B287" i="8"/>
  <c r="C287" i="8"/>
  <c r="E287" i="8"/>
  <c r="F287" i="8"/>
  <c r="G287" i="8"/>
  <c r="A288" i="8"/>
  <c r="B288" i="8"/>
  <c r="C288" i="8"/>
  <c r="E288" i="8"/>
  <c r="F288" i="8"/>
  <c r="G288" i="8"/>
  <c r="A289" i="8"/>
  <c r="B289" i="8"/>
  <c r="C289" i="8"/>
  <c r="I289" i="8"/>
  <c r="E289" i="8"/>
  <c r="F289" i="8"/>
  <c r="G289" i="8"/>
  <c r="H289" i="8" s="1"/>
  <c r="A290" i="8"/>
  <c r="B290" i="8"/>
  <c r="C290" i="8"/>
  <c r="E290" i="8"/>
  <c r="F290" i="8"/>
  <c r="G290" i="8"/>
  <c r="A291" i="8"/>
  <c r="B291" i="8"/>
  <c r="C291" i="8"/>
  <c r="E291" i="8"/>
  <c r="F291" i="8"/>
  <c r="G291" i="8"/>
  <c r="A292" i="8"/>
  <c r="H292" i="8" s="1"/>
  <c r="B292" i="8"/>
  <c r="C292" i="8"/>
  <c r="E292" i="8"/>
  <c r="F292" i="8"/>
  <c r="G292" i="8"/>
  <c r="A293" i="8"/>
  <c r="B293" i="8"/>
  <c r="C293" i="8"/>
  <c r="I293" i="8" s="1"/>
  <c r="E293" i="8"/>
  <c r="F293" i="8"/>
  <c r="G293" i="8"/>
  <c r="H293" i="8"/>
  <c r="A294" i="8"/>
  <c r="B294" i="8"/>
  <c r="C294" i="8"/>
  <c r="E294" i="8"/>
  <c r="F294" i="8"/>
  <c r="G294" i="8"/>
  <c r="A295" i="8"/>
  <c r="B295" i="8"/>
  <c r="C295" i="8"/>
  <c r="E295" i="8"/>
  <c r="F295" i="8"/>
  <c r="G295" i="8"/>
  <c r="A296" i="8"/>
  <c r="B296" i="8"/>
  <c r="C296" i="8"/>
  <c r="E296" i="8"/>
  <c r="F296" i="8"/>
  <c r="G296" i="8"/>
  <c r="A297" i="8"/>
  <c r="B297" i="8"/>
  <c r="C297" i="8"/>
  <c r="E297" i="8"/>
  <c r="F297" i="8"/>
  <c r="G297" i="8"/>
  <c r="H297" i="8" s="1"/>
  <c r="A298" i="8"/>
  <c r="H298" i="8" s="1"/>
  <c r="B298" i="8"/>
  <c r="C298" i="8"/>
  <c r="E298" i="8"/>
  <c r="F298" i="8"/>
  <c r="G298" i="8"/>
  <c r="A299" i="8"/>
  <c r="B299" i="8"/>
  <c r="C299" i="8"/>
  <c r="E299" i="8"/>
  <c r="F299" i="8"/>
  <c r="G299" i="8"/>
  <c r="A300" i="8"/>
  <c r="H300" i="8" s="1"/>
  <c r="B300" i="8"/>
  <c r="C300" i="8"/>
  <c r="E300" i="8"/>
  <c r="F300" i="8"/>
  <c r="G300" i="8"/>
  <c r="A301" i="8"/>
  <c r="B301" i="8"/>
  <c r="C301" i="8"/>
  <c r="I301" i="8" s="1"/>
  <c r="E301" i="8"/>
  <c r="F301" i="8"/>
  <c r="G301" i="8"/>
  <c r="H301" i="8"/>
  <c r="A302" i="8"/>
  <c r="B302" i="8"/>
  <c r="H302" i="8" s="1"/>
  <c r="C302" i="8"/>
  <c r="E302" i="8"/>
  <c r="F302" i="8"/>
  <c r="G302" i="8"/>
  <c r="A303" i="8"/>
  <c r="B303" i="8"/>
  <c r="C303" i="8"/>
  <c r="E303" i="8"/>
  <c r="F303" i="8"/>
  <c r="G303" i="8"/>
  <c r="A304" i="8"/>
  <c r="B304" i="8"/>
  <c r="C304" i="8"/>
  <c r="E304" i="8"/>
  <c r="F304" i="8"/>
  <c r="G304" i="8"/>
  <c r="A305" i="8"/>
  <c r="B305" i="8"/>
  <c r="C305" i="8"/>
  <c r="E305" i="8"/>
  <c r="F305" i="8"/>
  <c r="G305" i="8"/>
  <c r="H305" i="8" s="1"/>
  <c r="A306" i="8"/>
  <c r="H306" i="8" s="1"/>
  <c r="B306" i="8"/>
  <c r="C306" i="8"/>
  <c r="E306" i="8"/>
  <c r="F306" i="8"/>
  <c r="G306" i="8"/>
  <c r="A307" i="8"/>
  <c r="B307" i="8"/>
  <c r="C307" i="8"/>
  <c r="E307" i="8"/>
  <c r="F307" i="8"/>
  <c r="G307" i="8"/>
  <c r="A308" i="8"/>
  <c r="B308" i="8"/>
  <c r="C308" i="8"/>
  <c r="E308" i="8"/>
  <c r="F308" i="8"/>
  <c r="G308" i="8"/>
  <c r="A309" i="8"/>
  <c r="B309" i="8"/>
  <c r="C309" i="8"/>
  <c r="E309" i="8"/>
  <c r="F309" i="8"/>
  <c r="G309" i="8"/>
  <c r="H309" i="8"/>
  <c r="A310" i="8"/>
  <c r="H310" i="8" s="1"/>
  <c r="B310" i="8"/>
  <c r="C310" i="8"/>
  <c r="E310" i="8"/>
  <c r="F310" i="8"/>
  <c r="G310" i="8"/>
  <c r="A311" i="8"/>
  <c r="H311" i="8" s="1"/>
  <c r="B311" i="8"/>
  <c r="C311" i="8"/>
  <c r="E311" i="8"/>
  <c r="F311" i="8"/>
  <c r="G311" i="8"/>
  <c r="A312" i="8"/>
  <c r="B312" i="8"/>
  <c r="C312" i="8"/>
  <c r="E312" i="8"/>
  <c r="F312" i="8"/>
  <c r="G312" i="8"/>
  <c r="A313" i="8"/>
  <c r="B313" i="8"/>
  <c r="C313" i="8"/>
  <c r="E313" i="8"/>
  <c r="F313" i="8"/>
  <c r="G313" i="8"/>
  <c r="H313" i="8" s="1"/>
  <c r="A314" i="8"/>
  <c r="B314" i="8"/>
  <c r="C314" i="8"/>
  <c r="E314" i="8"/>
  <c r="F314" i="8"/>
  <c r="G314" i="8"/>
  <c r="A315" i="8"/>
  <c r="B315" i="8"/>
  <c r="C315" i="8"/>
  <c r="E315" i="8"/>
  <c r="F315" i="8"/>
  <c r="G315" i="8"/>
  <c r="A316" i="8"/>
  <c r="H316" i="8" s="1"/>
  <c r="B316" i="8"/>
  <c r="C316" i="8"/>
  <c r="E316" i="8"/>
  <c r="F316" i="8"/>
  <c r="G316" i="8"/>
  <c r="A317" i="8"/>
  <c r="B317" i="8"/>
  <c r="C317" i="8"/>
  <c r="E317" i="8"/>
  <c r="F317" i="8"/>
  <c r="G317" i="8"/>
  <c r="H317" i="8"/>
  <c r="A318" i="8"/>
  <c r="B318" i="8"/>
  <c r="C318" i="8"/>
  <c r="E318" i="8"/>
  <c r="F318" i="8"/>
  <c r="G318" i="8"/>
  <c r="A319" i="8"/>
  <c r="B319" i="8"/>
  <c r="C319" i="8"/>
  <c r="E319" i="8"/>
  <c r="F319" i="8"/>
  <c r="G319" i="8"/>
  <c r="A320" i="8"/>
  <c r="B320" i="8"/>
  <c r="C320" i="8"/>
  <c r="E320" i="8"/>
  <c r="H320" i="8" s="1"/>
  <c r="F320" i="8"/>
  <c r="G320" i="8"/>
  <c r="A321" i="8"/>
  <c r="H321" i="8" s="1"/>
  <c r="B321" i="8"/>
  <c r="C321" i="8"/>
  <c r="E321" i="8"/>
  <c r="F321" i="8"/>
  <c r="G321" i="8"/>
  <c r="A322" i="8"/>
  <c r="B322" i="8"/>
  <c r="C322" i="8"/>
  <c r="H322" i="8" s="1"/>
  <c r="E322" i="8"/>
  <c r="F322" i="8"/>
  <c r="G322" i="8"/>
  <c r="A323" i="8"/>
  <c r="B323" i="8"/>
  <c r="C323" i="8"/>
  <c r="E323" i="8"/>
  <c r="F323" i="8"/>
  <c r="G323" i="8"/>
  <c r="A324" i="8"/>
  <c r="H324" i="8" s="1"/>
  <c r="B324" i="8"/>
  <c r="C324" i="8"/>
  <c r="E324" i="8"/>
  <c r="F324" i="8"/>
  <c r="G324" i="8"/>
  <c r="A325" i="8"/>
  <c r="B325" i="8"/>
  <c r="C325" i="8"/>
  <c r="E325" i="8"/>
  <c r="F325" i="8"/>
  <c r="G325" i="8"/>
  <c r="H325" i="8"/>
  <c r="A326" i="8"/>
  <c r="B326" i="8"/>
  <c r="C326" i="8"/>
  <c r="E326" i="8"/>
  <c r="F326" i="8"/>
  <c r="G326" i="8"/>
  <c r="A327" i="8"/>
  <c r="B327" i="8"/>
  <c r="C327" i="8"/>
  <c r="E327" i="8"/>
  <c r="F327" i="8"/>
  <c r="G327" i="8"/>
  <c r="A328" i="8"/>
  <c r="B328" i="8"/>
  <c r="C328" i="8"/>
  <c r="E328" i="8"/>
  <c r="H328" i="8" s="1"/>
  <c r="F328" i="8"/>
  <c r="G328" i="8"/>
  <c r="A329" i="8"/>
  <c r="H329" i="8" s="1"/>
  <c r="B329" i="8"/>
  <c r="C329" i="8"/>
  <c r="E329" i="8"/>
  <c r="F329" i="8"/>
  <c r="G329" i="8"/>
  <c r="A330" i="8"/>
  <c r="B330" i="8"/>
  <c r="C330" i="8"/>
  <c r="E330" i="8"/>
  <c r="F330" i="8"/>
  <c r="G330" i="8"/>
  <c r="A331" i="8"/>
  <c r="B331" i="8"/>
  <c r="C331" i="8"/>
  <c r="E331" i="8"/>
  <c r="F331" i="8"/>
  <c r="G331" i="8"/>
  <c r="A332" i="8"/>
  <c r="H332" i="8" s="1"/>
  <c r="B332" i="8"/>
  <c r="C332" i="8"/>
  <c r="E332" i="8"/>
  <c r="F332" i="8"/>
  <c r="G332" i="8"/>
  <c r="A333" i="8"/>
  <c r="B333" i="8"/>
  <c r="I333" i="8" s="1"/>
  <c r="C333" i="8"/>
  <c r="H333" i="8" s="1"/>
  <c r="E333" i="8"/>
  <c r="F333" i="8"/>
  <c r="G333" i="8"/>
  <c r="A334" i="8"/>
  <c r="B334" i="8"/>
  <c r="C334" i="8"/>
  <c r="E334" i="8"/>
  <c r="F334" i="8"/>
  <c r="G334" i="8"/>
  <c r="A335" i="8"/>
  <c r="B335" i="8"/>
  <c r="C335" i="8"/>
  <c r="E335" i="8"/>
  <c r="F335" i="8"/>
  <c r="G335" i="8"/>
  <c r="A336" i="8"/>
  <c r="B336" i="8"/>
  <c r="C336" i="8"/>
  <c r="E336" i="8"/>
  <c r="H336" i="8" s="1"/>
  <c r="F336" i="8"/>
  <c r="G336" i="8"/>
  <c r="A337" i="8"/>
  <c r="H337" i="8" s="1"/>
  <c r="B337" i="8"/>
  <c r="C337" i="8"/>
  <c r="I337" i="8"/>
  <c r="E337" i="8"/>
  <c r="F337" i="8"/>
  <c r="G337" i="8"/>
  <c r="A338" i="8"/>
  <c r="B338" i="8"/>
  <c r="C338" i="8"/>
  <c r="E338" i="8"/>
  <c r="F338" i="8"/>
  <c r="G338" i="8"/>
  <c r="A339" i="8"/>
  <c r="B339" i="8"/>
  <c r="C339" i="8"/>
  <c r="E339" i="8"/>
  <c r="F339" i="8"/>
  <c r="G339" i="8"/>
  <c r="A340" i="8"/>
  <c r="H340" i="8" s="1"/>
  <c r="B340" i="8"/>
  <c r="C340" i="8"/>
  <c r="E340" i="8"/>
  <c r="F340" i="8"/>
  <c r="G340" i="8"/>
  <c r="A341" i="8"/>
  <c r="B341" i="8"/>
  <c r="C341" i="8"/>
  <c r="E341" i="8"/>
  <c r="F341" i="8"/>
  <c r="G341" i="8"/>
  <c r="A342" i="8"/>
  <c r="B342" i="8"/>
  <c r="C342" i="8"/>
  <c r="E342" i="8"/>
  <c r="F342" i="8"/>
  <c r="G342" i="8"/>
  <c r="A343" i="8"/>
  <c r="B343" i="8"/>
  <c r="C343" i="8"/>
  <c r="E343" i="8"/>
  <c r="F343" i="8"/>
  <c r="G343" i="8"/>
  <c r="A344" i="8"/>
  <c r="B344" i="8"/>
  <c r="C344" i="8"/>
  <c r="E344" i="8"/>
  <c r="F344" i="8"/>
  <c r="G344" i="8"/>
  <c r="H344" i="8"/>
  <c r="A345" i="8"/>
  <c r="B345" i="8"/>
  <c r="C345" i="8"/>
  <c r="E345" i="8"/>
  <c r="F345" i="8"/>
  <c r="G345" i="8"/>
  <c r="H345" i="8" s="1"/>
  <c r="A346" i="8"/>
  <c r="B346" i="8"/>
  <c r="C346" i="8"/>
  <c r="E346" i="8"/>
  <c r="F346" i="8"/>
  <c r="G346" i="8"/>
  <c r="A347" i="8"/>
  <c r="B347" i="8"/>
  <c r="C347" i="8"/>
  <c r="E347" i="8"/>
  <c r="F347" i="8"/>
  <c r="G347" i="8"/>
  <c r="A348" i="8"/>
  <c r="B348" i="8"/>
  <c r="C348" i="8"/>
  <c r="E348" i="8"/>
  <c r="F348" i="8"/>
  <c r="G348" i="8"/>
  <c r="A349" i="8"/>
  <c r="B349" i="8"/>
  <c r="H349" i="8" s="1"/>
  <c r="C349" i="8"/>
  <c r="E349" i="8"/>
  <c r="F349" i="8"/>
  <c r="G349" i="8"/>
  <c r="A350" i="8"/>
  <c r="B350" i="8"/>
  <c r="C350" i="8"/>
  <c r="E350" i="8"/>
  <c r="F350" i="8"/>
  <c r="G350" i="8"/>
  <c r="A351" i="8"/>
  <c r="B351" i="8"/>
  <c r="C351" i="8"/>
  <c r="E351" i="8"/>
  <c r="F351" i="8"/>
  <c r="G351" i="8"/>
  <c r="A352" i="8"/>
  <c r="B352" i="8"/>
  <c r="C352" i="8"/>
  <c r="E352" i="8"/>
  <c r="F352" i="8"/>
  <c r="G352" i="8"/>
  <c r="H352" i="8"/>
  <c r="A353" i="8"/>
  <c r="B353" i="8"/>
  <c r="C353" i="8"/>
  <c r="E353" i="8"/>
  <c r="F353" i="8"/>
  <c r="G353" i="8"/>
  <c r="H353" i="8" s="1"/>
  <c r="A354" i="8"/>
  <c r="B354" i="8"/>
  <c r="C354" i="8"/>
  <c r="E354" i="8"/>
  <c r="F354" i="8"/>
  <c r="G354" i="8"/>
  <c r="A355" i="8"/>
  <c r="B355" i="8"/>
  <c r="C355" i="8"/>
  <c r="E355" i="8"/>
  <c r="F355" i="8"/>
  <c r="G355" i="8"/>
  <c r="A356" i="8"/>
  <c r="H356" i="8" s="1"/>
  <c r="B356" i="8"/>
  <c r="C356" i="8"/>
  <c r="E356" i="8"/>
  <c r="F356" i="8"/>
  <c r="G356" i="8"/>
  <c r="A357" i="8"/>
  <c r="B357" i="8"/>
  <c r="H357" i="8" s="1"/>
  <c r="C357" i="8"/>
  <c r="E357" i="8"/>
  <c r="F357" i="8"/>
  <c r="G357" i="8"/>
  <c r="A358" i="8"/>
  <c r="B358" i="8"/>
  <c r="C358" i="8"/>
  <c r="E358" i="8"/>
  <c r="F358" i="8"/>
  <c r="G358" i="8"/>
  <c r="A359" i="8"/>
  <c r="B359" i="8"/>
  <c r="C359" i="8"/>
  <c r="E359" i="8"/>
  <c r="F359" i="8"/>
  <c r="G359" i="8"/>
  <c r="A360" i="8"/>
  <c r="B360" i="8"/>
  <c r="C360" i="8"/>
  <c r="E360" i="8"/>
  <c r="F360" i="8"/>
  <c r="G360" i="8"/>
  <c r="H360" i="8"/>
  <c r="A361" i="8"/>
  <c r="B361" i="8"/>
  <c r="C361" i="8"/>
  <c r="E361" i="8"/>
  <c r="F361" i="8"/>
  <c r="G361" i="8"/>
  <c r="H361" i="8" s="1"/>
  <c r="A362" i="8"/>
  <c r="B362" i="8"/>
  <c r="C362" i="8"/>
  <c r="E362" i="8"/>
  <c r="F362" i="8"/>
  <c r="G362" i="8"/>
  <c r="A363" i="8"/>
  <c r="B363" i="8"/>
  <c r="C363" i="8"/>
  <c r="E363" i="8"/>
  <c r="F363" i="8"/>
  <c r="G363" i="8"/>
  <c r="A364" i="8"/>
  <c r="B364" i="8"/>
  <c r="C364" i="8"/>
  <c r="E364" i="8"/>
  <c r="F364" i="8"/>
  <c r="G364" i="8"/>
  <c r="A365" i="8"/>
  <c r="B365" i="8"/>
  <c r="H365" i="8" s="1"/>
  <c r="C365" i="8"/>
  <c r="E365" i="8"/>
  <c r="F365" i="8"/>
  <c r="G365" i="8"/>
  <c r="A366" i="8"/>
  <c r="B366" i="8"/>
  <c r="C366" i="8"/>
  <c r="E366" i="8"/>
  <c r="F366" i="8"/>
  <c r="G366" i="8"/>
  <c r="A367" i="8"/>
  <c r="B367" i="8"/>
  <c r="C367" i="8"/>
  <c r="E367" i="8"/>
  <c r="F367" i="8"/>
  <c r="G367" i="8"/>
  <c r="A368" i="8"/>
  <c r="B368" i="8"/>
  <c r="C368" i="8"/>
  <c r="E368" i="8"/>
  <c r="F368" i="8"/>
  <c r="G368" i="8"/>
  <c r="H368" i="8"/>
  <c r="A369" i="8"/>
  <c r="B369" i="8"/>
  <c r="C369" i="8"/>
  <c r="E369" i="8"/>
  <c r="F369" i="8"/>
  <c r="G369" i="8"/>
  <c r="H369" i="8" s="1"/>
  <c r="A370" i="8"/>
  <c r="B370" i="8"/>
  <c r="C370" i="8"/>
  <c r="E370" i="8"/>
  <c r="F370" i="8"/>
  <c r="G370" i="8"/>
  <c r="A371" i="8"/>
  <c r="B371" i="8"/>
  <c r="C371" i="8"/>
  <c r="E371" i="8"/>
  <c r="H371" i="8" s="1"/>
  <c r="F371" i="8"/>
  <c r="G371" i="8"/>
  <c r="A372" i="8"/>
  <c r="B372" i="8"/>
  <c r="C372" i="8"/>
  <c r="E372" i="8"/>
  <c r="F372" i="8"/>
  <c r="G372" i="8"/>
  <c r="A373" i="8"/>
  <c r="B373" i="8"/>
  <c r="H373" i="8" s="1"/>
  <c r="C373" i="8"/>
  <c r="E373" i="8"/>
  <c r="F373" i="8"/>
  <c r="G373" i="8"/>
  <c r="A374" i="8"/>
  <c r="H374" i="8" s="1"/>
  <c r="B374" i="8"/>
  <c r="C374" i="8"/>
  <c r="E374" i="8"/>
  <c r="F374" i="8"/>
  <c r="G374" i="8"/>
  <c r="A375" i="8"/>
  <c r="B375" i="8"/>
  <c r="C375" i="8"/>
  <c r="E375" i="8"/>
  <c r="F375" i="8"/>
  <c r="G375" i="8"/>
  <c r="A376" i="8"/>
  <c r="B376" i="8"/>
  <c r="C376" i="8"/>
  <c r="E376" i="8"/>
  <c r="F376" i="8"/>
  <c r="G376" i="8"/>
  <c r="H376" i="8"/>
  <c r="A377" i="8"/>
  <c r="B377" i="8"/>
  <c r="H377" i="8" s="1"/>
  <c r="C377" i="8"/>
  <c r="E377" i="8"/>
  <c r="F377" i="8"/>
  <c r="G377" i="8"/>
  <c r="A378" i="8"/>
  <c r="B378" i="8"/>
  <c r="C378" i="8"/>
  <c r="E378" i="8"/>
  <c r="F378" i="8"/>
  <c r="G378" i="8"/>
  <c r="A379" i="8"/>
  <c r="B379" i="8"/>
  <c r="C379" i="8"/>
  <c r="E379" i="8"/>
  <c r="H379" i="8" s="1"/>
  <c r="F379" i="8"/>
  <c r="G379" i="8"/>
  <c r="A380" i="8"/>
  <c r="B380" i="8"/>
  <c r="C380" i="8"/>
  <c r="E380" i="8"/>
  <c r="F380" i="8"/>
  <c r="G380" i="8"/>
  <c r="A381" i="8"/>
  <c r="B381" i="8"/>
  <c r="H381" i="8" s="1"/>
  <c r="C381" i="8"/>
  <c r="E381" i="8"/>
  <c r="F381" i="8"/>
  <c r="G381" i="8"/>
  <c r="A382" i="8"/>
  <c r="B382" i="8"/>
  <c r="C382" i="8"/>
  <c r="E382" i="8"/>
  <c r="F382" i="8"/>
  <c r="G382" i="8"/>
  <c r="A383" i="8"/>
  <c r="B383" i="8"/>
  <c r="C383" i="8"/>
  <c r="E383" i="8"/>
  <c r="F383" i="8"/>
  <c r="G383" i="8"/>
  <c r="A384" i="8"/>
  <c r="B384" i="8"/>
  <c r="C384" i="8"/>
  <c r="E384" i="8"/>
  <c r="F384" i="8"/>
  <c r="G384" i="8"/>
  <c r="H384" i="8"/>
  <c r="A385" i="8"/>
  <c r="B385" i="8"/>
  <c r="C385" i="8"/>
  <c r="E385" i="8"/>
  <c r="F385" i="8"/>
  <c r="G385" i="8"/>
  <c r="H385" i="8" s="1"/>
  <c r="A386" i="8"/>
  <c r="H386" i="8" s="1"/>
  <c r="B386" i="8"/>
  <c r="C386" i="8"/>
  <c r="E386" i="8"/>
  <c r="F386" i="8"/>
  <c r="G386" i="8"/>
  <c r="A387" i="8"/>
  <c r="B387" i="8"/>
  <c r="C387" i="8"/>
  <c r="E387" i="8"/>
  <c r="H387" i="8" s="1"/>
  <c r="F387" i="8"/>
  <c r="G387" i="8"/>
  <c r="A388" i="8"/>
  <c r="H388" i="8" s="1"/>
  <c r="B388" i="8"/>
  <c r="C388" i="8"/>
  <c r="E388" i="8"/>
  <c r="F388" i="8"/>
  <c r="G388" i="8"/>
  <c r="A389" i="8"/>
  <c r="B389" i="8"/>
  <c r="H389" i="8" s="1"/>
  <c r="C389" i="8"/>
  <c r="E389" i="8"/>
  <c r="F389" i="8"/>
  <c r="G389" i="8"/>
  <c r="A390" i="8"/>
  <c r="B390" i="8"/>
  <c r="C390" i="8"/>
  <c r="E390" i="8"/>
  <c r="F390" i="8"/>
  <c r="G390" i="8"/>
  <c r="A391" i="8"/>
  <c r="B391" i="8"/>
  <c r="C391" i="8"/>
  <c r="E391" i="8"/>
  <c r="F391" i="8"/>
  <c r="G391" i="8"/>
  <c r="A392" i="8"/>
  <c r="B392" i="8"/>
  <c r="C392" i="8"/>
  <c r="E392" i="8"/>
  <c r="F392" i="8"/>
  <c r="G392" i="8"/>
  <c r="H392" i="8"/>
  <c r="I392" i="8" s="1"/>
  <c r="A393" i="8"/>
  <c r="B393" i="8"/>
  <c r="C393" i="8"/>
  <c r="E393" i="8"/>
  <c r="F393" i="8"/>
  <c r="G393" i="8"/>
  <c r="H393" i="8" s="1"/>
  <c r="A394" i="8"/>
  <c r="H394" i="8" s="1"/>
  <c r="B394" i="8"/>
  <c r="C394" i="8"/>
  <c r="E394" i="8"/>
  <c r="F394" i="8"/>
  <c r="G394" i="8"/>
  <c r="A395" i="8"/>
  <c r="B395" i="8"/>
  <c r="C395" i="8"/>
  <c r="E395" i="8"/>
  <c r="H395" i="8" s="1"/>
  <c r="F395" i="8"/>
  <c r="G395" i="8"/>
  <c r="A396" i="8"/>
  <c r="B396" i="8"/>
  <c r="C396" i="8"/>
  <c r="E396" i="8"/>
  <c r="F396" i="8"/>
  <c r="G396" i="8"/>
  <c r="A397" i="8"/>
  <c r="B397" i="8"/>
  <c r="C397" i="8"/>
  <c r="E397" i="8"/>
  <c r="F397" i="8"/>
  <c r="G397" i="8"/>
  <c r="A398" i="8"/>
  <c r="B398" i="8"/>
  <c r="C398" i="8"/>
  <c r="E398" i="8"/>
  <c r="F398" i="8"/>
  <c r="G398" i="8"/>
  <c r="A399" i="8"/>
  <c r="H399" i="8" s="1"/>
  <c r="I399" i="8" s="1"/>
  <c r="B399" i="8"/>
  <c r="C399" i="8"/>
  <c r="E399" i="8"/>
  <c r="F399" i="8"/>
  <c r="G399" i="8"/>
  <c r="A400" i="8"/>
  <c r="B400" i="8"/>
  <c r="C400" i="8"/>
  <c r="E400" i="8"/>
  <c r="F400" i="8"/>
  <c r="G400" i="8"/>
  <c r="H400" i="8"/>
  <c r="A401" i="8"/>
  <c r="B401" i="8"/>
  <c r="C401" i="8"/>
  <c r="E401" i="8"/>
  <c r="F401" i="8"/>
  <c r="G401" i="8"/>
  <c r="H401" i="8" s="1"/>
  <c r="A402" i="8"/>
  <c r="B402" i="8"/>
  <c r="C402" i="8"/>
  <c r="E402" i="8"/>
  <c r="F402" i="8"/>
  <c r="G402" i="8"/>
  <c r="A403" i="8"/>
  <c r="B403" i="8"/>
  <c r="C403" i="8"/>
  <c r="E403" i="8"/>
  <c r="H403" i="8" s="1"/>
  <c r="F403" i="8"/>
  <c r="G403" i="8"/>
  <c r="A404" i="8"/>
  <c r="B404" i="8"/>
  <c r="C404" i="8"/>
  <c r="E404" i="8"/>
  <c r="F404" i="8"/>
  <c r="G404" i="8"/>
  <c r="A405" i="8"/>
  <c r="B405" i="8"/>
  <c r="C405" i="8"/>
  <c r="E405" i="8"/>
  <c r="F405" i="8"/>
  <c r="G405" i="8"/>
  <c r="A406" i="8"/>
  <c r="B406" i="8"/>
  <c r="C406" i="8"/>
  <c r="E406" i="8"/>
  <c r="F406" i="8"/>
  <c r="G406" i="8"/>
  <c r="A407" i="8"/>
  <c r="H407" i="8" s="1"/>
  <c r="B407" i="8"/>
  <c r="C407" i="8"/>
  <c r="E407" i="8"/>
  <c r="F407" i="8"/>
  <c r="G407" i="8"/>
  <c r="A408" i="8"/>
  <c r="B408" i="8"/>
  <c r="C408" i="8"/>
  <c r="E408" i="8"/>
  <c r="F408" i="8"/>
  <c r="G408" i="8"/>
  <c r="H408" i="8"/>
  <c r="A409" i="8"/>
  <c r="B409" i="8"/>
  <c r="C409" i="8"/>
  <c r="E409" i="8"/>
  <c r="F409" i="8"/>
  <c r="G409" i="8"/>
  <c r="H409" i="8" s="1"/>
  <c r="A410" i="8"/>
  <c r="B410" i="8"/>
  <c r="C410" i="8"/>
  <c r="E410" i="8"/>
  <c r="F410" i="8"/>
  <c r="G410" i="8"/>
  <c r="A411" i="8"/>
  <c r="B411" i="8"/>
  <c r="C411" i="8"/>
  <c r="E411" i="8"/>
  <c r="H411" i="8" s="1"/>
  <c r="F411" i="8"/>
  <c r="G411" i="8"/>
  <c r="A412" i="8"/>
  <c r="B412" i="8"/>
  <c r="C412" i="8"/>
  <c r="E412" i="8"/>
  <c r="F412" i="8"/>
  <c r="G412" i="8"/>
  <c r="A413" i="8"/>
  <c r="B413" i="8"/>
  <c r="C413" i="8"/>
  <c r="E413" i="8"/>
  <c r="F413" i="8"/>
  <c r="G413" i="8"/>
  <c r="A414" i="8"/>
  <c r="B414" i="8"/>
  <c r="C414" i="8"/>
  <c r="E414" i="8"/>
  <c r="F414" i="8"/>
  <c r="G414" i="8"/>
  <c r="A415" i="8"/>
  <c r="H415" i="8" s="1"/>
  <c r="B415" i="8"/>
  <c r="C415" i="8"/>
  <c r="E415" i="8"/>
  <c r="F415" i="8"/>
  <c r="G415" i="8"/>
  <c r="A416" i="8"/>
  <c r="B416" i="8"/>
  <c r="C416" i="8"/>
  <c r="E416" i="8"/>
  <c r="F416" i="8"/>
  <c r="G416" i="8"/>
  <c r="H416" i="8"/>
  <c r="A417" i="8"/>
  <c r="B417" i="8"/>
  <c r="C417" i="8"/>
  <c r="E417" i="8"/>
  <c r="F417" i="8"/>
  <c r="G417" i="8"/>
  <c r="H417" i="8" s="1"/>
  <c r="A418" i="8"/>
  <c r="B418" i="8"/>
  <c r="C418" i="8"/>
  <c r="E418" i="8"/>
  <c r="F418" i="8"/>
  <c r="G418" i="8"/>
  <c r="A419" i="8"/>
  <c r="B419" i="8"/>
  <c r="C419" i="8"/>
  <c r="E419" i="8"/>
  <c r="H419" i="8" s="1"/>
  <c r="F419" i="8"/>
  <c r="G419" i="8"/>
  <c r="A420" i="8"/>
  <c r="B420" i="8"/>
  <c r="C420" i="8"/>
  <c r="E420" i="8"/>
  <c r="F420" i="8"/>
  <c r="G420" i="8"/>
  <c r="A421" i="8"/>
  <c r="B421" i="8"/>
  <c r="C421" i="8"/>
  <c r="E421" i="8"/>
  <c r="F421" i="8"/>
  <c r="G421" i="8"/>
  <c r="A422" i="8"/>
  <c r="B422" i="8"/>
  <c r="C422" i="8"/>
  <c r="E422" i="8"/>
  <c r="F422" i="8"/>
  <c r="G422" i="8"/>
  <c r="A423" i="8"/>
  <c r="H423" i="8" s="1"/>
  <c r="I423" i="8" s="1"/>
  <c r="B423" i="8"/>
  <c r="C423" i="8"/>
  <c r="E423" i="8"/>
  <c r="F423" i="8"/>
  <c r="G423" i="8"/>
  <c r="A424" i="8"/>
  <c r="B424" i="8"/>
  <c r="C424" i="8"/>
  <c r="E424" i="8"/>
  <c r="F424" i="8"/>
  <c r="G424" i="8"/>
  <c r="H424" i="8"/>
  <c r="A425" i="8"/>
  <c r="B425" i="8"/>
  <c r="C425" i="8"/>
  <c r="E425" i="8"/>
  <c r="F425" i="8"/>
  <c r="G425" i="8"/>
  <c r="H425" i="8" s="1"/>
  <c r="A426" i="8"/>
  <c r="B426" i="8"/>
  <c r="C426" i="8"/>
  <c r="E426" i="8"/>
  <c r="F426" i="8"/>
  <c r="G426" i="8"/>
  <c r="A427" i="8"/>
  <c r="B427" i="8"/>
  <c r="C427" i="8"/>
  <c r="E427" i="8"/>
  <c r="H427" i="8" s="1"/>
  <c r="F427" i="8"/>
  <c r="G427" i="8"/>
  <c r="A428" i="8"/>
  <c r="B428" i="8"/>
  <c r="C428" i="8"/>
  <c r="E428" i="8"/>
  <c r="F428" i="8"/>
  <c r="G428" i="8"/>
  <c r="A429" i="8"/>
  <c r="B429" i="8"/>
  <c r="C429" i="8"/>
  <c r="E429" i="8"/>
  <c r="F429" i="8"/>
  <c r="G429" i="8"/>
  <c r="A430" i="8"/>
  <c r="B430" i="8"/>
  <c r="C430" i="8"/>
  <c r="E430" i="8"/>
  <c r="F430" i="8"/>
  <c r="G430" i="8"/>
  <c r="A431" i="8"/>
  <c r="H431" i="8" s="1"/>
  <c r="I431" i="8" s="1"/>
  <c r="B431" i="8"/>
  <c r="C431" i="8"/>
  <c r="E431" i="8"/>
  <c r="F431" i="8"/>
  <c r="G431" i="8"/>
  <c r="A432" i="8"/>
  <c r="B432" i="8"/>
  <c r="C432" i="8"/>
  <c r="E432" i="8"/>
  <c r="F432" i="8"/>
  <c r="G432" i="8"/>
  <c r="H432" i="8"/>
  <c r="A433" i="8"/>
  <c r="B433" i="8"/>
  <c r="C433" i="8"/>
  <c r="E433" i="8"/>
  <c r="F433" i="8"/>
  <c r="G433" i="8"/>
  <c r="A434" i="8"/>
  <c r="B434" i="8"/>
  <c r="C434" i="8"/>
  <c r="E434" i="8"/>
  <c r="F434" i="8"/>
  <c r="G434" i="8"/>
  <c r="A435" i="8"/>
  <c r="B435" i="8"/>
  <c r="C435" i="8"/>
  <c r="E435" i="8"/>
  <c r="H435" i="8" s="1"/>
  <c r="F435" i="8"/>
  <c r="G435" i="8"/>
  <c r="A436" i="8"/>
  <c r="B436" i="8"/>
  <c r="C436" i="8"/>
  <c r="E436" i="8"/>
  <c r="F436" i="8"/>
  <c r="G436" i="8"/>
  <c r="A437" i="8"/>
  <c r="B437" i="8"/>
  <c r="C437" i="8"/>
  <c r="E437" i="8"/>
  <c r="F437" i="8"/>
  <c r="G437" i="8"/>
  <c r="A438" i="8"/>
  <c r="B438" i="8"/>
  <c r="C438" i="8"/>
  <c r="E438" i="8"/>
  <c r="F438" i="8"/>
  <c r="G438" i="8"/>
  <c r="A439" i="8"/>
  <c r="H439" i="8" s="1"/>
  <c r="I439" i="8" s="1"/>
  <c r="B439" i="8"/>
  <c r="C439" i="8"/>
  <c r="E439" i="8"/>
  <c r="F439" i="8"/>
  <c r="G439" i="8"/>
  <c r="A440" i="8"/>
  <c r="B440" i="8"/>
  <c r="C440" i="8"/>
  <c r="E440" i="8"/>
  <c r="F440" i="8"/>
  <c r="G440" i="8"/>
  <c r="H440" i="8"/>
  <c r="A441" i="8"/>
  <c r="B441" i="8"/>
  <c r="C441" i="8"/>
  <c r="E441" i="8"/>
  <c r="F441" i="8"/>
  <c r="G441" i="8"/>
  <c r="A442" i="8"/>
  <c r="B442" i="8"/>
  <c r="C442" i="8"/>
  <c r="E442" i="8"/>
  <c r="F442" i="8"/>
  <c r="G442" i="8"/>
  <c r="A443" i="8"/>
  <c r="B443" i="8"/>
  <c r="C443" i="8"/>
  <c r="E443" i="8"/>
  <c r="H443" i="8" s="1"/>
  <c r="F443" i="8"/>
  <c r="G443" i="8"/>
  <c r="A444" i="8"/>
  <c r="B444" i="8"/>
  <c r="C444" i="8"/>
  <c r="E444" i="8"/>
  <c r="F444" i="8"/>
  <c r="G444" i="8"/>
  <c r="A445" i="8"/>
  <c r="B445" i="8"/>
  <c r="C445" i="8"/>
  <c r="E445" i="8"/>
  <c r="F445" i="8"/>
  <c r="G445" i="8"/>
  <c r="A446" i="8"/>
  <c r="B446" i="8"/>
  <c r="C446" i="8"/>
  <c r="E446" i="8"/>
  <c r="F446" i="8"/>
  <c r="G446" i="8"/>
  <c r="A447" i="8"/>
  <c r="H447" i="8" s="1"/>
  <c r="B447" i="8"/>
  <c r="C447" i="8"/>
  <c r="E447" i="8"/>
  <c r="F447" i="8"/>
  <c r="G447" i="8"/>
  <c r="A448" i="8"/>
  <c r="B448" i="8"/>
  <c r="C448" i="8"/>
  <c r="E448" i="8"/>
  <c r="F448" i="8"/>
  <c r="G448" i="8"/>
  <c r="H448" i="8"/>
  <c r="A449" i="8"/>
  <c r="H449" i="8" s="1"/>
  <c r="B449" i="8"/>
  <c r="C449" i="8"/>
  <c r="E449" i="8"/>
  <c r="F449" i="8"/>
  <c r="G449" i="8"/>
  <c r="A450" i="8"/>
  <c r="B450" i="8"/>
  <c r="C450" i="8"/>
  <c r="E450" i="8"/>
  <c r="F450" i="8"/>
  <c r="H450" i="8" s="1"/>
  <c r="G450" i="8"/>
  <c r="A451" i="8"/>
  <c r="B451" i="8"/>
  <c r="C451" i="8"/>
  <c r="E451" i="8"/>
  <c r="H451" i="8" s="1"/>
  <c r="F451" i="8"/>
  <c r="G451" i="8"/>
  <c r="A452" i="8"/>
  <c r="H452" i="8" s="1"/>
  <c r="B452" i="8"/>
  <c r="C452" i="8"/>
  <c r="E452" i="8"/>
  <c r="F452" i="8"/>
  <c r="G452" i="8"/>
  <c r="A453" i="8"/>
  <c r="B453" i="8"/>
  <c r="C453" i="8"/>
  <c r="E453" i="8"/>
  <c r="F453" i="8"/>
  <c r="G453" i="8"/>
  <c r="A454" i="8"/>
  <c r="B454" i="8"/>
  <c r="C454" i="8"/>
  <c r="E454" i="8"/>
  <c r="F454" i="8"/>
  <c r="G454" i="8"/>
  <c r="A455" i="8"/>
  <c r="H455" i="8" s="1"/>
  <c r="B455" i="8"/>
  <c r="C455" i="8"/>
  <c r="E455" i="8"/>
  <c r="F455" i="8"/>
  <c r="G455" i="8"/>
  <c r="A456" i="8"/>
  <c r="B456" i="8"/>
  <c r="H456" i="8" s="1"/>
  <c r="C456" i="8"/>
  <c r="E456" i="8"/>
  <c r="F456" i="8"/>
  <c r="G456" i="8"/>
  <c r="A457" i="8"/>
  <c r="H457" i="8" s="1"/>
  <c r="I457" i="8" s="1"/>
  <c r="B457" i="8"/>
  <c r="C457" i="8"/>
  <c r="E457" i="8"/>
  <c r="F457" i="8"/>
  <c r="G457" i="8"/>
  <c r="A458" i="8"/>
  <c r="B458" i="8"/>
  <c r="C458" i="8"/>
  <c r="E458" i="8"/>
  <c r="F458" i="8"/>
  <c r="G458" i="8"/>
  <c r="H458" i="8"/>
  <c r="A459" i="8"/>
  <c r="B459" i="8"/>
  <c r="C459" i="8"/>
  <c r="E459" i="8"/>
  <c r="H459" i="8" s="1"/>
  <c r="F459" i="8"/>
  <c r="G459" i="8"/>
  <c r="A460" i="8"/>
  <c r="B460" i="8"/>
  <c r="C460" i="8"/>
  <c r="E460" i="8"/>
  <c r="F460" i="8"/>
  <c r="G460" i="8"/>
  <c r="A461" i="8"/>
  <c r="B461" i="8"/>
  <c r="C461" i="8"/>
  <c r="E461" i="8"/>
  <c r="F461" i="8"/>
  <c r="G461" i="8"/>
  <c r="A462" i="8"/>
  <c r="H462" i="8" s="1"/>
  <c r="B462" i="8"/>
  <c r="C462" i="8"/>
  <c r="E462" i="8"/>
  <c r="F462" i="8"/>
  <c r="G462" i="8"/>
  <c r="A463" i="8"/>
  <c r="H463" i="8" s="1"/>
  <c r="I463" i="8" s="1"/>
  <c r="B463" i="8"/>
  <c r="C463" i="8"/>
  <c r="E463" i="8"/>
  <c r="F463" i="8"/>
  <c r="G463" i="8"/>
  <c r="A464" i="8"/>
  <c r="B464" i="8"/>
  <c r="C464" i="8"/>
  <c r="E464" i="8"/>
  <c r="F464" i="8"/>
  <c r="G464" i="8"/>
  <c r="H464" i="8"/>
  <c r="A465" i="8"/>
  <c r="B465" i="8"/>
  <c r="C465" i="8"/>
  <c r="E465" i="8"/>
  <c r="F465" i="8"/>
  <c r="G465" i="8"/>
  <c r="A466" i="8"/>
  <c r="B466" i="8"/>
  <c r="C466" i="8"/>
  <c r="E466" i="8"/>
  <c r="F466" i="8"/>
  <c r="H466" i="8" s="1"/>
  <c r="G466" i="8"/>
  <c r="A467" i="8"/>
  <c r="B467" i="8"/>
  <c r="C467" i="8"/>
  <c r="E467" i="8"/>
  <c r="H467" i="8" s="1"/>
  <c r="F467" i="8"/>
  <c r="G467" i="8"/>
  <c r="A468" i="8"/>
  <c r="B468" i="8"/>
  <c r="C468" i="8"/>
  <c r="E468" i="8"/>
  <c r="F468" i="8"/>
  <c r="G468" i="8"/>
  <c r="A469" i="8"/>
  <c r="B469" i="8"/>
  <c r="C469" i="8"/>
  <c r="E469" i="8"/>
  <c r="F469" i="8"/>
  <c r="G469" i="8"/>
  <c r="A470" i="8"/>
  <c r="B470" i="8"/>
  <c r="C470" i="8"/>
  <c r="E470" i="8"/>
  <c r="F470" i="8"/>
  <c r="G470" i="8"/>
  <c r="A471" i="8"/>
  <c r="H471" i="8" s="1"/>
  <c r="B471" i="8"/>
  <c r="C471" i="8"/>
  <c r="E471" i="8"/>
  <c r="F471" i="8"/>
  <c r="G471" i="8"/>
  <c r="A472" i="8"/>
  <c r="B472" i="8"/>
  <c r="H472" i="8" s="1"/>
  <c r="C472" i="8"/>
  <c r="E472" i="8"/>
  <c r="F472" i="8"/>
  <c r="G472" i="8"/>
  <c r="A473" i="8"/>
  <c r="H473" i="8" s="1"/>
  <c r="I473" i="8" s="1"/>
  <c r="B473" i="8"/>
  <c r="C473" i="8"/>
  <c r="E473" i="8"/>
  <c r="F473" i="8"/>
  <c r="G473" i="8"/>
  <c r="A474" i="8"/>
  <c r="B474" i="8"/>
  <c r="C474" i="8"/>
  <c r="E474" i="8"/>
  <c r="F474" i="8"/>
  <c r="G474" i="8"/>
  <c r="H474" i="8"/>
  <c r="A475" i="8"/>
  <c r="B475" i="8"/>
  <c r="C475" i="8"/>
  <c r="E475" i="8"/>
  <c r="H475" i="8" s="1"/>
  <c r="F475" i="8"/>
  <c r="G475" i="8"/>
  <c r="A476" i="8"/>
  <c r="B476" i="8"/>
  <c r="C476" i="8"/>
  <c r="E476" i="8"/>
  <c r="F476" i="8"/>
  <c r="G476" i="8"/>
  <c r="A477" i="8"/>
  <c r="B477" i="8"/>
  <c r="C477" i="8"/>
  <c r="E477" i="8"/>
  <c r="F477" i="8"/>
  <c r="G477" i="8"/>
  <c r="A478" i="8"/>
  <c r="B478" i="8"/>
  <c r="C478" i="8"/>
  <c r="E478" i="8"/>
  <c r="F478" i="8"/>
  <c r="G478" i="8"/>
  <c r="A479" i="8"/>
  <c r="H479" i="8" s="1"/>
  <c r="B479" i="8"/>
  <c r="C479" i="8"/>
  <c r="E479" i="8"/>
  <c r="F479" i="8"/>
  <c r="G479" i="8"/>
  <c r="A480" i="8"/>
  <c r="B480" i="8"/>
  <c r="C480" i="8"/>
  <c r="E480" i="8"/>
  <c r="F480" i="8"/>
  <c r="G480" i="8"/>
  <c r="H480" i="8"/>
  <c r="A481" i="8"/>
  <c r="H481" i="8" s="1"/>
  <c r="B481" i="8"/>
  <c r="C481" i="8"/>
  <c r="E481" i="8"/>
  <c r="F481" i="8"/>
  <c r="G481" i="8"/>
  <c r="A482" i="8"/>
  <c r="B482" i="8"/>
  <c r="C482" i="8"/>
  <c r="E482" i="8"/>
  <c r="F482" i="8"/>
  <c r="H482" i="8" s="1"/>
  <c r="G482" i="8"/>
  <c r="A483" i="8"/>
  <c r="B483" i="8"/>
  <c r="C483" i="8"/>
  <c r="E483" i="8"/>
  <c r="H483" i="8" s="1"/>
  <c r="F483" i="8"/>
  <c r="G483" i="8"/>
  <c r="A484" i="8"/>
  <c r="H484" i="8" s="1"/>
  <c r="B484" i="8"/>
  <c r="C484" i="8"/>
  <c r="E484" i="8"/>
  <c r="F484" i="8"/>
  <c r="G484" i="8"/>
  <c r="A485" i="8"/>
  <c r="B485" i="8"/>
  <c r="C485" i="8"/>
  <c r="H485" i="8" s="1"/>
  <c r="E485" i="8"/>
  <c r="F485" i="8"/>
  <c r="G485" i="8"/>
  <c r="A486" i="8"/>
  <c r="H486" i="8" s="1"/>
  <c r="B486" i="8"/>
  <c r="C486" i="8"/>
  <c r="E486" i="8"/>
  <c r="F486" i="8"/>
  <c r="G486" i="8"/>
  <c r="A487" i="8"/>
  <c r="H487" i="8" s="1"/>
  <c r="I487" i="8" s="1"/>
  <c r="B487" i="8"/>
  <c r="C487" i="8"/>
  <c r="E487" i="8"/>
  <c r="F487" i="8"/>
  <c r="G487" i="8"/>
  <c r="A488" i="8"/>
  <c r="B488" i="8"/>
  <c r="C488" i="8"/>
  <c r="E488" i="8"/>
  <c r="F488" i="8"/>
  <c r="G488" i="8"/>
  <c r="H488" i="8"/>
  <c r="A489" i="8"/>
  <c r="H489" i="8" s="1"/>
  <c r="B489" i="8"/>
  <c r="C489" i="8"/>
  <c r="E489" i="8"/>
  <c r="F489" i="8"/>
  <c r="G489" i="8"/>
  <c r="A490" i="8"/>
  <c r="B490" i="8"/>
  <c r="C490" i="8"/>
  <c r="E490" i="8"/>
  <c r="F490" i="8"/>
  <c r="H490" i="8" s="1"/>
  <c r="G490" i="8"/>
  <c r="A491" i="8"/>
  <c r="B491" i="8"/>
  <c r="C491" i="8"/>
  <c r="E491" i="8"/>
  <c r="F491" i="8"/>
  <c r="G491" i="8"/>
  <c r="A492" i="8"/>
  <c r="B492" i="8"/>
  <c r="C492" i="8"/>
  <c r="E492" i="8"/>
  <c r="F492" i="8"/>
  <c r="G492" i="8"/>
  <c r="A493" i="8"/>
  <c r="H493" i="8" s="1"/>
  <c r="B493" i="8"/>
  <c r="C493" i="8"/>
  <c r="E493" i="8"/>
  <c r="F493" i="8"/>
  <c r="G493" i="8"/>
  <c r="A494" i="8"/>
  <c r="B494" i="8"/>
  <c r="C494" i="8"/>
  <c r="E494" i="8"/>
  <c r="F494" i="8"/>
  <c r="G494" i="8"/>
  <c r="H494" i="8"/>
  <c r="A495" i="8"/>
  <c r="H495" i="8" s="1"/>
  <c r="B495" i="8"/>
  <c r="C495" i="8"/>
  <c r="E495" i="8"/>
  <c r="F495" i="8"/>
  <c r="G495" i="8"/>
  <c r="A496" i="8"/>
  <c r="B496" i="8"/>
  <c r="H496" i="8" s="1"/>
  <c r="C496" i="8"/>
  <c r="E496" i="8"/>
  <c r="F496" i="8"/>
  <c r="G496" i="8"/>
  <c r="A497" i="8"/>
  <c r="B497" i="8"/>
  <c r="C497" i="8"/>
  <c r="E497" i="8"/>
  <c r="F497" i="8"/>
  <c r="G497" i="8"/>
  <c r="A498" i="8"/>
  <c r="B498" i="8"/>
  <c r="C498" i="8"/>
  <c r="E498" i="8"/>
  <c r="F498" i="8"/>
  <c r="G498" i="8"/>
  <c r="H498" i="8"/>
  <c r="A499" i="8"/>
  <c r="B499" i="8"/>
  <c r="H499" i="8" s="1"/>
  <c r="C499" i="8"/>
  <c r="E499" i="8"/>
  <c r="F499" i="8"/>
  <c r="G499" i="8"/>
  <c r="A500" i="8"/>
  <c r="B500" i="8"/>
  <c r="C500" i="8"/>
  <c r="E500" i="8"/>
  <c r="F500" i="8"/>
  <c r="G500" i="8"/>
  <c r="A501" i="8"/>
  <c r="H501" i="8" s="1"/>
  <c r="B501" i="8"/>
  <c r="C501" i="8"/>
  <c r="E501" i="8"/>
  <c r="F501" i="8"/>
  <c r="G501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2" i="5"/>
  <c r="C3" i="5"/>
  <c r="D3" i="5"/>
  <c r="E3" i="5"/>
  <c r="F3" i="5"/>
  <c r="G3" i="5"/>
  <c r="H3" i="5"/>
  <c r="J3" i="5"/>
  <c r="K3" i="5"/>
  <c r="C4" i="5"/>
  <c r="D4" i="5"/>
  <c r="E4" i="5"/>
  <c r="F4" i="5"/>
  <c r="G4" i="5"/>
  <c r="H4" i="5"/>
  <c r="J4" i="5"/>
  <c r="K4" i="5"/>
  <c r="C5" i="5"/>
  <c r="D5" i="5"/>
  <c r="E5" i="5"/>
  <c r="F5" i="5"/>
  <c r="G5" i="5"/>
  <c r="H5" i="5"/>
  <c r="J5" i="5"/>
  <c r="K5" i="5"/>
  <c r="C6" i="5"/>
  <c r="D6" i="5"/>
  <c r="E6" i="5"/>
  <c r="F6" i="5"/>
  <c r="G6" i="5"/>
  <c r="H6" i="5"/>
  <c r="J6" i="5"/>
  <c r="K6" i="5"/>
  <c r="C7" i="5"/>
  <c r="D7" i="5"/>
  <c r="E7" i="5"/>
  <c r="F7" i="5"/>
  <c r="R7" i="5" s="1"/>
  <c r="G7" i="5"/>
  <c r="H7" i="5"/>
  <c r="J7" i="5"/>
  <c r="K7" i="5"/>
  <c r="C8" i="5"/>
  <c r="D8" i="5"/>
  <c r="E8" i="5"/>
  <c r="F8" i="5"/>
  <c r="G8" i="5"/>
  <c r="H8" i="5"/>
  <c r="J8" i="5"/>
  <c r="K8" i="5"/>
  <c r="C9" i="5"/>
  <c r="D9" i="5"/>
  <c r="E9" i="5"/>
  <c r="F9" i="5"/>
  <c r="G9" i="5"/>
  <c r="H9" i="5"/>
  <c r="J9" i="5"/>
  <c r="K9" i="5"/>
  <c r="C10" i="5"/>
  <c r="D10" i="5"/>
  <c r="E10" i="5"/>
  <c r="F10" i="5"/>
  <c r="G10" i="5"/>
  <c r="H10" i="5"/>
  <c r="J10" i="5"/>
  <c r="K10" i="5"/>
  <c r="C11" i="5"/>
  <c r="D11" i="5"/>
  <c r="E11" i="5"/>
  <c r="F11" i="5"/>
  <c r="G11" i="5"/>
  <c r="H11" i="5"/>
  <c r="J11" i="5"/>
  <c r="K11" i="5"/>
  <c r="C12" i="5"/>
  <c r="D12" i="5"/>
  <c r="E12" i="5"/>
  <c r="F12" i="5"/>
  <c r="G12" i="5"/>
  <c r="H12" i="5"/>
  <c r="J12" i="5"/>
  <c r="K12" i="5"/>
  <c r="C13" i="5"/>
  <c r="D13" i="5"/>
  <c r="E13" i="5"/>
  <c r="F13" i="5"/>
  <c r="G13" i="5"/>
  <c r="H13" i="5"/>
  <c r="J13" i="5"/>
  <c r="K13" i="5"/>
  <c r="C14" i="5"/>
  <c r="D14" i="5"/>
  <c r="E14" i="5"/>
  <c r="F14" i="5"/>
  <c r="G14" i="5"/>
  <c r="H14" i="5"/>
  <c r="J14" i="5"/>
  <c r="K14" i="5"/>
  <c r="C15" i="5"/>
  <c r="D15" i="5"/>
  <c r="E15" i="5"/>
  <c r="F15" i="5"/>
  <c r="R15" i="5" s="1"/>
  <c r="G15" i="5"/>
  <c r="H15" i="5"/>
  <c r="J15" i="5"/>
  <c r="K15" i="5"/>
  <c r="C16" i="5"/>
  <c r="D16" i="5"/>
  <c r="E16" i="5"/>
  <c r="F16" i="5"/>
  <c r="G16" i="5"/>
  <c r="H16" i="5"/>
  <c r="J16" i="5"/>
  <c r="K16" i="5"/>
  <c r="C17" i="5"/>
  <c r="D17" i="5"/>
  <c r="E17" i="5"/>
  <c r="F17" i="5"/>
  <c r="G17" i="5"/>
  <c r="H17" i="5"/>
  <c r="J17" i="5"/>
  <c r="K17" i="5"/>
  <c r="C18" i="5"/>
  <c r="D18" i="5"/>
  <c r="E18" i="5"/>
  <c r="F18" i="5"/>
  <c r="G18" i="5"/>
  <c r="H18" i="5"/>
  <c r="J18" i="5"/>
  <c r="K18" i="5"/>
  <c r="C19" i="5"/>
  <c r="D19" i="5"/>
  <c r="E19" i="5"/>
  <c r="F19" i="5"/>
  <c r="G19" i="5"/>
  <c r="H19" i="5"/>
  <c r="J19" i="5"/>
  <c r="K19" i="5"/>
  <c r="C20" i="5"/>
  <c r="D20" i="5"/>
  <c r="E20" i="5"/>
  <c r="F20" i="5"/>
  <c r="G20" i="5"/>
  <c r="H20" i="5"/>
  <c r="J20" i="5"/>
  <c r="K20" i="5"/>
  <c r="C21" i="5"/>
  <c r="D21" i="5"/>
  <c r="E21" i="5"/>
  <c r="F21" i="5"/>
  <c r="G21" i="5"/>
  <c r="H21" i="5"/>
  <c r="J21" i="5"/>
  <c r="K21" i="5"/>
  <c r="C22" i="5"/>
  <c r="D22" i="5"/>
  <c r="E22" i="5"/>
  <c r="F22" i="5"/>
  <c r="G22" i="5"/>
  <c r="H22" i="5"/>
  <c r="J22" i="5"/>
  <c r="K22" i="5"/>
  <c r="C23" i="5"/>
  <c r="D23" i="5"/>
  <c r="E23" i="5"/>
  <c r="F23" i="5"/>
  <c r="R23" i="5" s="1"/>
  <c r="G23" i="5"/>
  <c r="H23" i="5"/>
  <c r="J23" i="5"/>
  <c r="K23" i="5"/>
  <c r="C24" i="5"/>
  <c r="D24" i="5"/>
  <c r="E24" i="5"/>
  <c r="F24" i="5"/>
  <c r="G24" i="5"/>
  <c r="H24" i="5"/>
  <c r="J24" i="5"/>
  <c r="K24" i="5"/>
  <c r="C25" i="5"/>
  <c r="D25" i="5"/>
  <c r="E25" i="5"/>
  <c r="F25" i="5"/>
  <c r="G25" i="5"/>
  <c r="H25" i="5"/>
  <c r="J25" i="5"/>
  <c r="K25" i="5"/>
  <c r="C26" i="5"/>
  <c r="D26" i="5"/>
  <c r="E26" i="5"/>
  <c r="F26" i="5"/>
  <c r="G26" i="5"/>
  <c r="H26" i="5"/>
  <c r="J26" i="5"/>
  <c r="K26" i="5"/>
  <c r="C27" i="5"/>
  <c r="D27" i="5"/>
  <c r="E27" i="5"/>
  <c r="F27" i="5"/>
  <c r="G27" i="5"/>
  <c r="H27" i="5"/>
  <c r="J27" i="5"/>
  <c r="K27" i="5"/>
  <c r="C28" i="5"/>
  <c r="D28" i="5"/>
  <c r="E28" i="5"/>
  <c r="F28" i="5"/>
  <c r="G28" i="5"/>
  <c r="H28" i="5"/>
  <c r="J28" i="5"/>
  <c r="K28" i="5"/>
  <c r="C29" i="5"/>
  <c r="D29" i="5"/>
  <c r="E29" i="5"/>
  <c r="F29" i="5"/>
  <c r="G29" i="5"/>
  <c r="H29" i="5"/>
  <c r="J29" i="5"/>
  <c r="K29" i="5"/>
  <c r="C30" i="5"/>
  <c r="D30" i="5"/>
  <c r="E30" i="5"/>
  <c r="F30" i="5"/>
  <c r="G30" i="5"/>
  <c r="H30" i="5"/>
  <c r="J30" i="5"/>
  <c r="K30" i="5"/>
  <c r="C31" i="5"/>
  <c r="D31" i="5"/>
  <c r="E31" i="5"/>
  <c r="F31" i="5"/>
  <c r="R31" i="5" s="1"/>
  <c r="G31" i="5"/>
  <c r="H31" i="5"/>
  <c r="J31" i="5"/>
  <c r="K31" i="5"/>
  <c r="C32" i="5"/>
  <c r="D32" i="5"/>
  <c r="E32" i="5"/>
  <c r="F32" i="5"/>
  <c r="G32" i="5"/>
  <c r="H32" i="5"/>
  <c r="J32" i="5"/>
  <c r="K32" i="5"/>
  <c r="C33" i="5"/>
  <c r="D33" i="5"/>
  <c r="E33" i="5"/>
  <c r="F33" i="5"/>
  <c r="G33" i="5"/>
  <c r="H33" i="5"/>
  <c r="J33" i="5"/>
  <c r="K33" i="5"/>
  <c r="C34" i="5"/>
  <c r="D34" i="5"/>
  <c r="E34" i="5"/>
  <c r="F34" i="5"/>
  <c r="G34" i="5"/>
  <c r="H34" i="5"/>
  <c r="J34" i="5"/>
  <c r="K34" i="5"/>
  <c r="C35" i="5"/>
  <c r="D35" i="5"/>
  <c r="E35" i="5"/>
  <c r="F35" i="5"/>
  <c r="G35" i="5"/>
  <c r="H35" i="5"/>
  <c r="J35" i="5"/>
  <c r="K35" i="5"/>
  <c r="C36" i="5"/>
  <c r="D36" i="5"/>
  <c r="E36" i="5"/>
  <c r="F36" i="5"/>
  <c r="G36" i="5"/>
  <c r="H36" i="5"/>
  <c r="J36" i="5"/>
  <c r="K36" i="5"/>
  <c r="C37" i="5"/>
  <c r="D37" i="5"/>
  <c r="E37" i="5"/>
  <c r="F37" i="5"/>
  <c r="G37" i="5"/>
  <c r="H37" i="5"/>
  <c r="J37" i="5"/>
  <c r="K37" i="5"/>
  <c r="C38" i="5"/>
  <c r="D38" i="5"/>
  <c r="E38" i="5"/>
  <c r="F38" i="5"/>
  <c r="G38" i="5"/>
  <c r="H38" i="5"/>
  <c r="J38" i="5"/>
  <c r="K38" i="5"/>
  <c r="C39" i="5"/>
  <c r="D39" i="5"/>
  <c r="E39" i="5"/>
  <c r="F39" i="5"/>
  <c r="R39" i="5" s="1"/>
  <c r="G39" i="5"/>
  <c r="H39" i="5"/>
  <c r="J39" i="5"/>
  <c r="K39" i="5"/>
  <c r="C40" i="5"/>
  <c r="D40" i="5"/>
  <c r="E40" i="5"/>
  <c r="F40" i="5"/>
  <c r="G40" i="5"/>
  <c r="H40" i="5"/>
  <c r="J40" i="5"/>
  <c r="K40" i="5"/>
  <c r="C41" i="5"/>
  <c r="D41" i="5"/>
  <c r="E41" i="5"/>
  <c r="F41" i="5"/>
  <c r="G41" i="5"/>
  <c r="H41" i="5"/>
  <c r="J41" i="5"/>
  <c r="K41" i="5"/>
  <c r="C42" i="5"/>
  <c r="D42" i="5"/>
  <c r="E42" i="5"/>
  <c r="F42" i="5"/>
  <c r="G42" i="5"/>
  <c r="H42" i="5"/>
  <c r="J42" i="5"/>
  <c r="K42" i="5"/>
  <c r="C43" i="5"/>
  <c r="D43" i="5"/>
  <c r="E43" i="5"/>
  <c r="F43" i="5"/>
  <c r="G43" i="5"/>
  <c r="H43" i="5"/>
  <c r="J43" i="5"/>
  <c r="K43" i="5"/>
  <c r="C44" i="5"/>
  <c r="D44" i="5"/>
  <c r="E44" i="5"/>
  <c r="F44" i="5"/>
  <c r="G44" i="5"/>
  <c r="H44" i="5"/>
  <c r="J44" i="5"/>
  <c r="K44" i="5"/>
  <c r="C45" i="5"/>
  <c r="D45" i="5"/>
  <c r="E45" i="5"/>
  <c r="F45" i="5"/>
  <c r="G45" i="5"/>
  <c r="H45" i="5"/>
  <c r="J45" i="5"/>
  <c r="K45" i="5"/>
  <c r="C46" i="5"/>
  <c r="D46" i="5"/>
  <c r="E46" i="5"/>
  <c r="F46" i="5"/>
  <c r="G46" i="5"/>
  <c r="H46" i="5"/>
  <c r="J46" i="5"/>
  <c r="K46" i="5"/>
  <c r="C47" i="5"/>
  <c r="D47" i="5"/>
  <c r="E47" i="5"/>
  <c r="F47" i="5"/>
  <c r="R47" i="5" s="1"/>
  <c r="G47" i="5"/>
  <c r="H47" i="5"/>
  <c r="J47" i="5"/>
  <c r="K47" i="5"/>
  <c r="C48" i="5"/>
  <c r="D48" i="5"/>
  <c r="E48" i="5"/>
  <c r="F48" i="5"/>
  <c r="G48" i="5"/>
  <c r="H48" i="5"/>
  <c r="J48" i="5"/>
  <c r="K48" i="5"/>
  <c r="C49" i="5"/>
  <c r="D49" i="5"/>
  <c r="E49" i="5"/>
  <c r="F49" i="5"/>
  <c r="G49" i="5"/>
  <c r="H49" i="5"/>
  <c r="J49" i="5"/>
  <c r="K49" i="5"/>
  <c r="C50" i="5"/>
  <c r="D50" i="5"/>
  <c r="E50" i="5"/>
  <c r="F50" i="5"/>
  <c r="G50" i="5"/>
  <c r="H50" i="5"/>
  <c r="J50" i="5"/>
  <c r="K50" i="5"/>
  <c r="C51" i="5"/>
  <c r="D51" i="5"/>
  <c r="E51" i="5"/>
  <c r="F51" i="5"/>
  <c r="G51" i="5"/>
  <c r="H51" i="5"/>
  <c r="J51" i="5"/>
  <c r="K51" i="5"/>
  <c r="C52" i="5"/>
  <c r="D52" i="5"/>
  <c r="E52" i="5"/>
  <c r="F52" i="5"/>
  <c r="G52" i="5"/>
  <c r="H52" i="5"/>
  <c r="J52" i="5"/>
  <c r="K52" i="5"/>
  <c r="C53" i="5"/>
  <c r="D53" i="5"/>
  <c r="E53" i="5"/>
  <c r="F53" i="5"/>
  <c r="G53" i="5"/>
  <c r="H53" i="5"/>
  <c r="J53" i="5"/>
  <c r="K53" i="5"/>
  <c r="C54" i="5"/>
  <c r="D54" i="5"/>
  <c r="E54" i="5"/>
  <c r="F54" i="5"/>
  <c r="G54" i="5"/>
  <c r="H54" i="5"/>
  <c r="J54" i="5"/>
  <c r="K54" i="5"/>
  <c r="C55" i="5"/>
  <c r="D55" i="5"/>
  <c r="E55" i="5"/>
  <c r="F55" i="5"/>
  <c r="R55" i="5" s="1"/>
  <c r="G55" i="5"/>
  <c r="H55" i="5"/>
  <c r="J55" i="5"/>
  <c r="K55" i="5"/>
  <c r="C56" i="5"/>
  <c r="D56" i="5"/>
  <c r="E56" i="5"/>
  <c r="F56" i="5"/>
  <c r="G56" i="5"/>
  <c r="H56" i="5"/>
  <c r="J56" i="5"/>
  <c r="K56" i="5"/>
  <c r="C57" i="5"/>
  <c r="D57" i="5"/>
  <c r="E57" i="5"/>
  <c r="F57" i="5"/>
  <c r="G57" i="5"/>
  <c r="H57" i="5"/>
  <c r="J57" i="5"/>
  <c r="K57" i="5"/>
  <c r="C58" i="5"/>
  <c r="D58" i="5"/>
  <c r="E58" i="5"/>
  <c r="F58" i="5"/>
  <c r="G58" i="5"/>
  <c r="H58" i="5"/>
  <c r="J58" i="5"/>
  <c r="K58" i="5"/>
  <c r="C59" i="5"/>
  <c r="D59" i="5"/>
  <c r="E59" i="5"/>
  <c r="F59" i="5"/>
  <c r="G59" i="5"/>
  <c r="H59" i="5"/>
  <c r="J59" i="5"/>
  <c r="K59" i="5"/>
  <c r="C60" i="5"/>
  <c r="D60" i="5"/>
  <c r="E60" i="5"/>
  <c r="F60" i="5"/>
  <c r="G60" i="5"/>
  <c r="H60" i="5"/>
  <c r="J60" i="5"/>
  <c r="K60" i="5"/>
  <c r="C61" i="5"/>
  <c r="D61" i="5"/>
  <c r="E61" i="5"/>
  <c r="F61" i="5"/>
  <c r="G61" i="5"/>
  <c r="H61" i="5"/>
  <c r="J61" i="5"/>
  <c r="K61" i="5"/>
  <c r="C62" i="5"/>
  <c r="D62" i="5"/>
  <c r="E62" i="5"/>
  <c r="F62" i="5"/>
  <c r="G62" i="5"/>
  <c r="H62" i="5"/>
  <c r="J62" i="5"/>
  <c r="K62" i="5"/>
  <c r="C63" i="5"/>
  <c r="D63" i="5"/>
  <c r="E63" i="5"/>
  <c r="F63" i="5"/>
  <c r="R63" i="5" s="1"/>
  <c r="G63" i="5"/>
  <c r="H63" i="5"/>
  <c r="J63" i="5"/>
  <c r="K63" i="5"/>
  <c r="C64" i="5"/>
  <c r="D64" i="5"/>
  <c r="E64" i="5"/>
  <c r="F64" i="5"/>
  <c r="G64" i="5"/>
  <c r="H64" i="5"/>
  <c r="J64" i="5"/>
  <c r="K64" i="5"/>
  <c r="C65" i="5"/>
  <c r="D65" i="5"/>
  <c r="E65" i="5"/>
  <c r="F65" i="5"/>
  <c r="G65" i="5"/>
  <c r="H65" i="5"/>
  <c r="J65" i="5"/>
  <c r="K65" i="5"/>
  <c r="C66" i="5"/>
  <c r="D66" i="5"/>
  <c r="E66" i="5"/>
  <c r="F66" i="5"/>
  <c r="G66" i="5"/>
  <c r="H66" i="5"/>
  <c r="J66" i="5"/>
  <c r="K66" i="5"/>
  <c r="C67" i="5"/>
  <c r="D67" i="5"/>
  <c r="E67" i="5"/>
  <c r="F67" i="5"/>
  <c r="G67" i="5"/>
  <c r="H67" i="5"/>
  <c r="J67" i="5"/>
  <c r="K67" i="5"/>
  <c r="C68" i="5"/>
  <c r="D68" i="5"/>
  <c r="E68" i="5"/>
  <c r="F68" i="5"/>
  <c r="G68" i="5"/>
  <c r="H68" i="5"/>
  <c r="J68" i="5"/>
  <c r="K68" i="5"/>
  <c r="C69" i="5"/>
  <c r="D69" i="5"/>
  <c r="E69" i="5"/>
  <c r="F69" i="5"/>
  <c r="G69" i="5"/>
  <c r="H69" i="5"/>
  <c r="J69" i="5"/>
  <c r="K69" i="5"/>
  <c r="C70" i="5"/>
  <c r="D70" i="5"/>
  <c r="E70" i="5"/>
  <c r="F70" i="5"/>
  <c r="G70" i="5"/>
  <c r="H70" i="5"/>
  <c r="J70" i="5"/>
  <c r="K70" i="5"/>
  <c r="C71" i="5"/>
  <c r="D71" i="5"/>
  <c r="E71" i="5"/>
  <c r="F71" i="5"/>
  <c r="R71" i="5" s="1"/>
  <c r="G71" i="5"/>
  <c r="H71" i="5"/>
  <c r="J71" i="5"/>
  <c r="K71" i="5"/>
  <c r="C72" i="5"/>
  <c r="D72" i="5"/>
  <c r="E72" i="5"/>
  <c r="F72" i="5"/>
  <c r="G72" i="5"/>
  <c r="H72" i="5"/>
  <c r="J72" i="5"/>
  <c r="K72" i="5"/>
  <c r="C73" i="5"/>
  <c r="D73" i="5"/>
  <c r="E73" i="5"/>
  <c r="F73" i="5"/>
  <c r="G73" i="5"/>
  <c r="H73" i="5"/>
  <c r="J73" i="5"/>
  <c r="K73" i="5"/>
  <c r="C74" i="5"/>
  <c r="D74" i="5"/>
  <c r="E74" i="5"/>
  <c r="F74" i="5"/>
  <c r="G74" i="5"/>
  <c r="H74" i="5"/>
  <c r="J74" i="5"/>
  <c r="K74" i="5"/>
  <c r="C75" i="5"/>
  <c r="D75" i="5"/>
  <c r="E75" i="5"/>
  <c r="F75" i="5"/>
  <c r="G75" i="5"/>
  <c r="H75" i="5"/>
  <c r="J75" i="5"/>
  <c r="K75" i="5"/>
  <c r="C76" i="5"/>
  <c r="D76" i="5"/>
  <c r="E76" i="5"/>
  <c r="F76" i="5"/>
  <c r="G76" i="5"/>
  <c r="H76" i="5"/>
  <c r="J76" i="5"/>
  <c r="K76" i="5"/>
  <c r="C77" i="5"/>
  <c r="D77" i="5"/>
  <c r="E77" i="5"/>
  <c r="F77" i="5"/>
  <c r="G77" i="5"/>
  <c r="H77" i="5"/>
  <c r="J77" i="5"/>
  <c r="K77" i="5"/>
  <c r="C78" i="5"/>
  <c r="D78" i="5"/>
  <c r="E78" i="5"/>
  <c r="F78" i="5"/>
  <c r="G78" i="5"/>
  <c r="H78" i="5"/>
  <c r="J78" i="5"/>
  <c r="K78" i="5"/>
  <c r="C79" i="5"/>
  <c r="D79" i="5"/>
  <c r="E79" i="5"/>
  <c r="F79" i="5"/>
  <c r="R79" i="5" s="1"/>
  <c r="G79" i="5"/>
  <c r="H79" i="5"/>
  <c r="J79" i="5"/>
  <c r="K79" i="5"/>
  <c r="C80" i="5"/>
  <c r="D80" i="5"/>
  <c r="E80" i="5"/>
  <c r="F80" i="5"/>
  <c r="G80" i="5"/>
  <c r="H80" i="5"/>
  <c r="J80" i="5"/>
  <c r="K80" i="5"/>
  <c r="C81" i="5"/>
  <c r="D81" i="5"/>
  <c r="E81" i="5"/>
  <c r="F81" i="5"/>
  <c r="G81" i="5"/>
  <c r="H81" i="5"/>
  <c r="J81" i="5"/>
  <c r="K81" i="5"/>
  <c r="C82" i="5"/>
  <c r="D82" i="5"/>
  <c r="E82" i="5"/>
  <c r="F82" i="5"/>
  <c r="G82" i="5"/>
  <c r="H82" i="5"/>
  <c r="J82" i="5"/>
  <c r="K82" i="5"/>
  <c r="C83" i="5"/>
  <c r="D83" i="5"/>
  <c r="E83" i="5"/>
  <c r="F83" i="5"/>
  <c r="G83" i="5"/>
  <c r="H83" i="5"/>
  <c r="J83" i="5"/>
  <c r="K83" i="5"/>
  <c r="C84" i="5"/>
  <c r="D84" i="5"/>
  <c r="E84" i="5"/>
  <c r="F84" i="5"/>
  <c r="G84" i="5"/>
  <c r="H84" i="5"/>
  <c r="J84" i="5"/>
  <c r="K84" i="5"/>
  <c r="C85" i="5"/>
  <c r="D85" i="5"/>
  <c r="E85" i="5"/>
  <c r="F85" i="5"/>
  <c r="G85" i="5"/>
  <c r="H85" i="5"/>
  <c r="J85" i="5"/>
  <c r="K85" i="5"/>
  <c r="C86" i="5"/>
  <c r="D86" i="5"/>
  <c r="E86" i="5"/>
  <c r="F86" i="5"/>
  <c r="G86" i="5"/>
  <c r="H86" i="5"/>
  <c r="J86" i="5"/>
  <c r="K86" i="5"/>
  <c r="C87" i="5"/>
  <c r="D87" i="5"/>
  <c r="E87" i="5"/>
  <c r="F87" i="5"/>
  <c r="R87" i="5" s="1"/>
  <c r="G87" i="5"/>
  <c r="H87" i="5"/>
  <c r="J87" i="5"/>
  <c r="K87" i="5"/>
  <c r="C88" i="5"/>
  <c r="D88" i="5"/>
  <c r="E88" i="5"/>
  <c r="F88" i="5"/>
  <c r="G88" i="5"/>
  <c r="H88" i="5"/>
  <c r="J88" i="5"/>
  <c r="K88" i="5"/>
  <c r="C89" i="5"/>
  <c r="D89" i="5"/>
  <c r="E89" i="5"/>
  <c r="F89" i="5"/>
  <c r="G89" i="5"/>
  <c r="H89" i="5"/>
  <c r="J89" i="5"/>
  <c r="K89" i="5"/>
  <c r="C90" i="5"/>
  <c r="D90" i="5"/>
  <c r="E90" i="5"/>
  <c r="F90" i="5"/>
  <c r="G90" i="5"/>
  <c r="H90" i="5"/>
  <c r="J90" i="5"/>
  <c r="K90" i="5"/>
  <c r="C91" i="5"/>
  <c r="D91" i="5"/>
  <c r="E91" i="5"/>
  <c r="F91" i="5"/>
  <c r="G91" i="5"/>
  <c r="H91" i="5"/>
  <c r="J91" i="5"/>
  <c r="K91" i="5"/>
  <c r="C92" i="5"/>
  <c r="D92" i="5"/>
  <c r="E92" i="5"/>
  <c r="F92" i="5"/>
  <c r="G92" i="5"/>
  <c r="H92" i="5"/>
  <c r="J92" i="5"/>
  <c r="K92" i="5"/>
  <c r="C93" i="5"/>
  <c r="D93" i="5"/>
  <c r="E93" i="5"/>
  <c r="F93" i="5"/>
  <c r="G93" i="5"/>
  <c r="H93" i="5"/>
  <c r="R93" i="5" s="1"/>
  <c r="J93" i="5"/>
  <c r="K93" i="5"/>
  <c r="C94" i="5"/>
  <c r="D94" i="5"/>
  <c r="E94" i="5"/>
  <c r="F94" i="5"/>
  <c r="G94" i="5"/>
  <c r="H94" i="5"/>
  <c r="J94" i="5"/>
  <c r="K94" i="5"/>
  <c r="C95" i="5"/>
  <c r="D95" i="5"/>
  <c r="E95" i="5"/>
  <c r="F95" i="5"/>
  <c r="R95" i="5" s="1"/>
  <c r="G95" i="5"/>
  <c r="H95" i="5"/>
  <c r="J95" i="5"/>
  <c r="K95" i="5"/>
  <c r="C96" i="5"/>
  <c r="D96" i="5"/>
  <c r="E96" i="5"/>
  <c r="F96" i="5"/>
  <c r="G96" i="5"/>
  <c r="H96" i="5"/>
  <c r="J96" i="5"/>
  <c r="K96" i="5"/>
  <c r="C97" i="5"/>
  <c r="D97" i="5"/>
  <c r="E97" i="5"/>
  <c r="F97" i="5"/>
  <c r="G97" i="5"/>
  <c r="H97" i="5"/>
  <c r="J97" i="5"/>
  <c r="K97" i="5"/>
  <c r="C98" i="5"/>
  <c r="D98" i="5"/>
  <c r="E98" i="5"/>
  <c r="F98" i="5"/>
  <c r="G98" i="5"/>
  <c r="H98" i="5"/>
  <c r="J98" i="5"/>
  <c r="K98" i="5"/>
  <c r="C99" i="5"/>
  <c r="D99" i="5"/>
  <c r="E99" i="5"/>
  <c r="F99" i="5"/>
  <c r="G99" i="5"/>
  <c r="H99" i="5"/>
  <c r="J99" i="5"/>
  <c r="K99" i="5"/>
  <c r="C100" i="5"/>
  <c r="D100" i="5"/>
  <c r="E100" i="5"/>
  <c r="F100" i="5"/>
  <c r="G100" i="5"/>
  <c r="H100" i="5"/>
  <c r="J100" i="5"/>
  <c r="K100" i="5"/>
  <c r="C101" i="5"/>
  <c r="D101" i="5"/>
  <c r="E101" i="5"/>
  <c r="F101" i="5"/>
  <c r="G101" i="5"/>
  <c r="H101" i="5"/>
  <c r="R101" i="5" s="1"/>
  <c r="J101" i="5"/>
  <c r="K101" i="5"/>
  <c r="C102" i="5"/>
  <c r="D102" i="5"/>
  <c r="E102" i="5"/>
  <c r="F102" i="5"/>
  <c r="G102" i="5"/>
  <c r="H102" i="5"/>
  <c r="J102" i="5"/>
  <c r="K102" i="5"/>
  <c r="C103" i="5"/>
  <c r="D103" i="5"/>
  <c r="E103" i="5"/>
  <c r="F103" i="5"/>
  <c r="R103" i="5" s="1"/>
  <c r="G103" i="5"/>
  <c r="H103" i="5"/>
  <c r="J103" i="5"/>
  <c r="K103" i="5"/>
  <c r="C104" i="5"/>
  <c r="D104" i="5"/>
  <c r="E104" i="5"/>
  <c r="F104" i="5"/>
  <c r="G104" i="5"/>
  <c r="H104" i="5"/>
  <c r="J104" i="5"/>
  <c r="K104" i="5"/>
  <c r="C105" i="5"/>
  <c r="D105" i="5"/>
  <c r="E105" i="5"/>
  <c r="F105" i="5"/>
  <c r="G105" i="5"/>
  <c r="H105" i="5"/>
  <c r="J105" i="5"/>
  <c r="K105" i="5"/>
  <c r="C106" i="5"/>
  <c r="D106" i="5"/>
  <c r="E106" i="5"/>
  <c r="F106" i="5"/>
  <c r="G106" i="5"/>
  <c r="H106" i="5"/>
  <c r="J106" i="5"/>
  <c r="K106" i="5"/>
  <c r="C107" i="5"/>
  <c r="D107" i="5"/>
  <c r="E107" i="5"/>
  <c r="F107" i="5"/>
  <c r="G107" i="5"/>
  <c r="H107" i="5"/>
  <c r="J107" i="5"/>
  <c r="K107" i="5"/>
  <c r="C108" i="5"/>
  <c r="D108" i="5"/>
  <c r="E108" i="5"/>
  <c r="F108" i="5"/>
  <c r="G108" i="5"/>
  <c r="H108" i="5"/>
  <c r="J108" i="5"/>
  <c r="K108" i="5"/>
  <c r="C109" i="5"/>
  <c r="D109" i="5"/>
  <c r="E109" i="5"/>
  <c r="F109" i="5"/>
  <c r="G109" i="5"/>
  <c r="H109" i="5"/>
  <c r="R109" i="5" s="1"/>
  <c r="J109" i="5"/>
  <c r="K109" i="5"/>
  <c r="C110" i="5"/>
  <c r="D110" i="5"/>
  <c r="E110" i="5"/>
  <c r="F110" i="5"/>
  <c r="G110" i="5"/>
  <c r="H110" i="5"/>
  <c r="J110" i="5"/>
  <c r="K110" i="5"/>
  <c r="C111" i="5"/>
  <c r="D111" i="5"/>
  <c r="E111" i="5"/>
  <c r="F111" i="5"/>
  <c r="R111" i="5" s="1"/>
  <c r="G111" i="5"/>
  <c r="H111" i="5"/>
  <c r="J111" i="5"/>
  <c r="K111" i="5"/>
  <c r="C112" i="5"/>
  <c r="D112" i="5"/>
  <c r="E112" i="5"/>
  <c r="F112" i="5"/>
  <c r="G112" i="5"/>
  <c r="H112" i="5"/>
  <c r="J112" i="5"/>
  <c r="K112" i="5"/>
  <c r="C113" i="5"/>
  <c r="D113" i="5"/>
  <c r="E113" i="5"/>
  <c r="F113" i="5"/>
  <c r="G113" i="5"/>
  <c r="H113" i="5"/>
  <c r="J113" i="5"/>
  <c r="K113" i="5"/>
  <c r="C114" i="5"/>
  <c r="D114" i="5"/>
  <c r="E114" i="5"/>
  <c r="F114" i="5"/>
  <c r="G114" i="5"/>
  <c r="H114" i="5"/>
  <c r="J114" i="5"/>
  <c r="K114" i="5"/>
  <c r="C115" i="5"/>
  <c r="D115" i="5"/>
  <c r="E115" i="5"/>
  <c r="F115" i="5"/>
  <c r="G115" i="5"/>
  <c r="H115" i="5"/>
  <c r="J115" i="5"/>
  <c r="K115" i="5"/>
  <c r="C116" i="5"/>
  <c r="D116" i="5"/>
  <c r="E116" i="5"/>
  <c r="F116" i="5"/>
  <c r="G116" i="5"/>
  <c r="H116" i="5"/>
  <c r="J116" i="5"/>
  <c r="K116" i="5"/>
  <c r="C117" i="5"/>
  <c r="D117" i="5"/>
  <c r="E117" i="5"/>
  <c r="F117" i="5"/>
  <c r="G117" i="5"/>
  <c r="H117" i="5"/>
  <c r="R117" i="5" s="1"/>
  <c r="J117" i="5"/>
  <c r="K117" i="5"/>
  <c r="C118" i="5"/>
  <c r="D118" i="5"/>
  <c r="E118" i="5"/>
  <c r="F118" i="5"/>
  <c r="G118" i="5"/>
  <c r="R118" i="5" s="1"/>
  <c r="H118" i="5"/>
  <c r="J118" i="5"/>
  <c r="K118" i="5"/>
  <c r="C119" i="5"/>
  <c r="D119" i="5"/>
  <c r="E119" i="5"/>
  <c r="F119" i="5"/>
  <c r="R119" i="5" s="1"/>
  <c r="G119" i="5"/>
  <c r="H119" i="5"/>
  <c r="J119" i="5"/>
  <c r="K119" i="5"/>
  <c r="C120" i="5"/>
  <c r="D120" i="5"/>
  <c r="E120" i="5"/>
  <c r="F120" i="5"/>
  <c r="G120" i="5"/>
  <c r="H120" i="5"/>
  <c r="J120" i="5"/>
  <c r="K120" i="5"/>
  <c r="C121" i="5"/>
  <c r="D121" i="5"/>
  <c r="R121" i="5" s="1"/>
  <c r="E121" i="5"/>
  <c r="F121" i="5"/>
  <c r="G121" i="5"/>
  <c r="H121" i="5"/>
  <c r="J121" i="5"/>
  <c r="K121" i="5"/>
  <c r="C122" i="5"/>
  <c r="D122" i="5"/>
  <c r="E122" i="5"/>
  <c r="F122" i="5"/>
  <c r="G122" i="5"/>
  <c r="H122" i="5"/>
  <c r="J122" i="5"/>
  <c r="K122" i="5"/>
  <c r="C123" i="5"/>
  <c r="D123" i="5"/>
  <c r="E123" i="5"/>
  <c r="F123" i="5"/>
  <c r="G123" i="5"/>
  <c r="H123" i="5"/>
  <c r="J123" i="5"/>
  <c r="K123" i="5"/>
  <c r="C124" i="5"/>
  <c r="D124" i="5"/>
  <c r="E124" i="5"/>
  <c r="F124" i="5"/>
  <c r="G124" i="5"/>
  <c r="H124" i="5"/>
  <c r="J124" i="5"/>
  <c r="K124" i="5"/>
  <c r="C125" i="5"/>
  <c r="D125" i="5"/>
  <c r="E125" i="5"/>
  <c r="F125" i="5"/>
  <c r="G125" i="5"/>
  <c r="H125" i="5"/>
  <c r="R125" i="5" s="1"/>
  <c r="J125" i="5"/>
  <c r="K125" i="5"/>
  <c r="C126" i="5"/>
  <c r="D126" i="5"/>
  <c r="E126" i="5"/>
  <c r="F126" i="5"/>
  <c r="G126" i="5"/>
  <c r="R126" i="5" s="1"/>
  <c r="H126" i="5"/>
  <c r="J126" i="5"/>
  <c r="K126" i="5"/>
  <c r="C127" i="5"/>
  <c r="D127" i="5"/>
  <c r="E127" i="5"/>
  <c r="F127" i="5"/>
  <c r="R127" i="5" s="1"/>
  <c r="G127" i="5"/>
  <c r="H127" i="5"/>
  <c r="J127" i="5"/>
  <c r="K127" i="5"/>
  <c r="C128" i="5"/>
  <c r="D128" i="5"/>
  <c r="E128" i="5"/>
  <c r="F128" i="5"/>
  <c r="G128" i="5"/>
  <c r="H128" i="5"/>
  <c r="J128" i="5"/>
  <c r="K128" i="5"/>
  <c r="C129" i="5"/>
  <c r="D129" i="5"/>
  <c r="R129" i="5" s="1"/>
  <c r="E129" i="5"/>
  <c r="F129" i="5"/>
  <c r="G129" i="5"/>
  <c r="H129" i="5"/>
  <c r="J129" i="5"/>
  <c r="K129" i="5"/>
  <c r="C130" i="5"/>
  <c r="D130" i="5"/>
  <c r="E130" i="5"/>
  <c r="F130" i="5"/>
  <c r="G130" i="5"/>
  <c r="H130" i="5"/>
  <c r="J130" i="5"/>
  <c r="K130" i="5"/>
  <c r="C131" i="5"/>
  <c r="D131" i="5"/>
  <c r="E131" i="5"/>
  <c r="F131" i="5"/>
  <c r="G131" i="5"/>
  <c r="H131" i="5"/>
  <c r="J131" i="5"/>
  <c r="K131" i="5"/>
  <c r="C132" i="5"/>
  <c r="D132" i="5"/>
  <c r="E132" i="5"/>
  <c r="F132" i="5"/>
  <c r="G132" i="5"/>
  <c r="H132" i="5"/>
  <c r="J132" i="5"/>
  <c r="K132" i="5"/>
  <c r="C133" i="5"/>
  <c r="D133" i="5"/>
  <c r="E133" i="5"/>
  <c r="F133" i="5"/>
  <c r="G133" i="5"/>
  <c r="H133" i="5"/>
  <c r="R133" i="5" s="1"/>
  <c r="J133" i="5"/>
  <c r="K133" i="5"/>
  <c r="C134" i="5"/>
  <c r="D134" i="5"/>
  <c r="E134" i="5"/>
  <c r="F134" i="5"/>
  <c r="G134" i="5"/>
  <c r="R134" i="5" s="1"/>
  <c r="H134" i="5"/>
  <c r="J134" i="5"/>
  <c r="K134" i="5"/>
  <c r="C135" i="5"/>
  <c r="D135" i="5"/>
  <c r="E135" i="5"/>
  <c r="F135" i="5"/>
  <c r="R135" i="5" s="1"/>
  <c r="G135" i="5"/>
  <c r="H135" i="5"/>
  <c r="J135" i="5"/>
  <c r="K135" i="5"/>
  <c r="C136" i="5"/>
  <c r="D136" i="5"/>
  <c r="E136" i="5"/>
  <c r="F136" i="5"/>
  <c r="G136" i="5"/>
  <c r="H136" i="5"/>
  <c r="J136" i="5"/>
  <c r="K136" i="5"/>
  <c r="C137" i="5"/>
  <c r="D137" i="5"/>
  <c r="R137" i="5" s="1"/>
  <c r="E137" i="5"/>
  <c r="F137" i="5"/>
  <c r="G137" i="5"/>
  <c r="H137" i="5"/>
  <c r="J137" i="5"/>
  <c r="K137" i="5"/>
  <c r="C138" i="5"/>
  <c r="R138" i="5" s="1"/>
  <c r="D138" i="5"/>
  <c r="E138" i="5"/>
  <c r="F138" i="5"/>
  <c r="G138" i="5"/>
  <c r="H138" i="5"/>
  <c r="J138" i="5"/>
  <c r="K138" i="5"/>
  <c r="C139" i="5"/>
  <c r="D139" i="5"/>
  <c r="E139" i="5"/>
  <c r="F139" i="5"/>
  <c r="G139" i="5"/>
  <c r="H139" i="5"/>
  <c r="J139" i="5"/>
  <c r="K139" i="5"/>
  <c r="C140" i="5"/>
  <c r="D140" i="5"/>
  <c r="E140" i="5"/>
  <c r="F140" i="5"/>
  <c r="G140" i="5"/>
  <c r="H140" i="5"/>
  <c r="J140" i="5"/>
  <c r="K140" i="5"/>
  <c r="C141" i="5"/>
  <c r="D141" i="5"/>
  <c r="E141" i="5"/>
  <c r="F141" i="5"/>
  <c r="G141" i="5"/>
  <c r="H141" i="5"/>
  <c r="R141" i="5" s="1"/>
  <c r="J141" i="5"/>
  <c r="K141" i="5"/>
  <c r="C142" i="5"/>
  <c r="D142" i="5"/>
  <c r="E142" i="5"/>
  <c r="F142" i="5"/>
  <c r="G142" i="5"/>
  <c r="R142" i="5" s="1"/>
  <c r="H142" i="5"/>
  <c r="J142" i="5"/>
  <c r="K142" i="5"/>
  <c r="C143" i="5"/>
  <c r="D143" i="5"/>
  <c r="E143" i="5"/>
  <c r="F143" i="5"/>
  <c r="R143" i="5" s="1"/>
  <c r="G143" i="5"/>
  <c r="H143" i="5"/>
  <c r="J143" i="5"/>
  <c r="K143" i="5"/>
  <c r="C144" i="5"/>
  <c r="D144" i="5"/>
  <c r="E144" i="5"/>
  <c r="F144" i="5"/>
  <c r="G144" i="5"/>
  <c r="H144" i="5"/>
  <c r="J144" i="5"/>
  <c r="K144" i="5"/>
  <c r="C145" i="5"/>
  <c r="D145" i="5"/>
  <c r="R145" i="5" s="1"/>
  <c r="E145" i="5"/>
  <c r="F145" i="5"/>
  <c r="G145" i="5"/>
  <c r="H145" i="5"/>
  <c r="J145" i="5"/>
  <c r="K145" i="5"/>
  <c r="C146" i="5"/>
  <c r="R146" i="5" s="1"/>
  <c r="D146" i="5"/>
  <c r="E146" i="5"/>
  <c r="F146" i="5"/>
  <c r="G146" i="5"/>
  <c r="H146" i="5"/>
  <c r="J146" i="5"/>
  <c r="K146" i="5"/>
  <c r="C147" i="5"/>
  <c r="D147" i="5"/>
  <c r="E147" i="5"/>
  <c r="F147" i="5"/>
  <c r="G147" i="5"/>
  <c r="H147" i="5"/>
  <c r="J147" i="5"/>
  <c r="K147" i="5"/>
  <c r="C148" i="5"/>
  <c r="D148" i="5"/>
  <c r="E148" i="5"/>
  <c r="F148" i="5"/>
  <c r="G148" i="5"/>
  <c r="H148" i="5"/>
  <c r="J148" i="5"/>
  <c r="K148" i="5"/>
  <c r="C149" i="5"/>
  <c r="D149" i="5"/>
  <c r="E149" i="5"/>
  <c r="F149" i="5"/>
  <c r="G149" i="5"/>
  <c r="H149" i="5"/>
  <c r="R149" i="5" s="1"/>
  <c r="J149" i="5"/>
  <c r="K149" i="5"/>
  <c r="C150" i="5"/>
  <c r="D150" i="5"/>
  <c r="E150" i="5"/>
  <c r="F150" i="5"/>
  <c r="G150" i="5"/>
  <c r="R150" i="5" s="1"/>
  <c r="H150" i="5"/>
  <c r="J150" i="5"/>
  <c r="K150" i="5"/>
  <c r="C151" i="5"/>
  <c r="D151" i="5"/>
  <c r="E151" i="5"/>
  <c r="F151" i="5"/>
  <c r="R151" i="5" s="1"/>
  <c r="G151" i="5"/>
  <c r="H151" i="5"/>
  <c r="J151" i="5"/>
  <c r="K151" i="5"/>
  <c r="C152" i="5"/>
  <c r="D152" i="5"/>
  <c r="E152" i="5"/>
  <c r="F152" i="5"/>
  <c r="G152" i="5"/>
  <c r="H152" i="5"/>
  <c r="J152" i="5"/>
  <c r="K152" i="5"/>
  <c r="C153" i="5"/>
  <c r="D153" i="5"/>
  <c r="R153" i="5" s="1"/>
  <c r="E153" i="5"/>
  <c r="F153" i="5"/>
  <c r="G153" i="5"/>
  <c r="H153" i="5"/>
  <c r="J153" i="5"/>
  <c r="K153" i="5"/>
  <c r="C154" i="5"/>
  <c r="R154" i="5" s="1"/>
  <c r="D154" i="5"/>
  <c r="E154" i="5"/>
  <c r="F154" i="5"/>
  <c r="G154" i="5"/>
  <c r="H154" i="5"/>
  <c r="J154" i="5"/>
  <c r="K154" i="5"/>
  <c r="C155" i="5"/>
  <c r="D155" i="5"/>
  <c r="E155" i="5"/>
  <c r="F155" i="5"/>
  <c r="G155" i="5"/>
  <c r="H155" i="5"/>
  <c r="J155" i="5"/>
  <c r="R155" i="5" s="1"/>
  <c r="K155" i="5"/>
  <c r="C156" i="5"/>
  <c r="D156" i="5"/>
  <c r="E156" i="5"/>
  <c r="F156" i="5"/>
  <c r="G156" i="5"/>
  <c r="H156" i="5"/>
  <c r="J156" i="5"/>
  <c r="K156" i="5"/>
  <c r="C157" i="5"/>
  <c r="D157" i="5"/>
  <c r="E157" i="5"/>
  <c r="F157" i="5"/>
  <c r="G157" i="5"/>
  <c r="H157" i="5"/>
  <c r="R157" i="5" s="1"/>
  <c r="J157" i="5"/>
  <c r="K157" i="5"/>
  <c r="C158" i="5"/>
  <c r="D158" i="5"/>
  <c r="E158" i="5"/>
  <c r="F158" i="5"/>
  <c r="G158" i="5"/>
  <c r="R158" i="5" s="1"/>
  <c r="H158" i="5"/>
  <c r="J158" i="5"/>
  <c r="K158" i="5"/>
  <c r="C159" i="5"/>
  <c r="D159" i="5"/>
  <c r="E159" i="5"/>
  <c r="F159" i="5"/>
  <c r="R159" i="5" s="1"/>
  <c r="G159" i="5"/>
  <c r="H159" i="5"/>
  <c r="J159" i="5"/>
  <c r="K159" i="5"/>
  <c r="C160" i="5"/>
  <c r="D160" i="5"/>
  <c r="E160" i="5"/>
  <c r="F160" i="5"/>
  <c r="G160" i="5"/>
  <c r="H160" i="5"/>
  <c r="J160" i="5"/>
  <c r="K160" i="5"/>
  <c r="C161" i="5"/>
  <c r="D161" i="5"/>
  <c r="R161" i="5" s="1"/>
  <c r="E161" i="5"/>
  <c r="F161" i="5"/>
  <c r="G161" i="5"/>
  <c r="H161" i="5"/>
  <c r="J161" i="5"/>
  <c r="K161" i="5"/>
  <c r="C162" i="5"/>
  <c r="R162" i="5" s="1"/>
  <c r="D162" i="5"/>
  <c r="E162" i="5"/>
  <c r="F162" i="5"/>
  <c r="G162" i="5"/>
  <c r="H162" i="5"/>
  <c r="J162" i="5"/>
  <c r="K162" i="5"/>
  <c r="C163" i="5"/>
  <c r="D163" i="5"/>
  <c r="E163" i="5"/>
  <c r="F163" i="5"/>
  <c r="G163" i="5"/>
  <c r="H163" i="5"/>
  <c r="J163" i="5"/>
  <c r="R163" i="5" s="1"/>
  <c r="K163" i="5"/>
  <c r="C164" i="5"/>
  <c r="D164" i="5"/>
  <c r="E164" i="5"/>
  <c r="F164" i="5"/>
  <c r="G164" i="5"/>
  <c r="H164" i="5"/>
  <c r="J164" i="5"/>
  <c r="K164" i="5"/>
  <c r="C165" i="5"/>
  <c r="D165" i="5"/>
  <c r="E165" i="5"/>
  <c r="F165" i="5"/>
  <c r="G165" i="5"/>
  <c r="H165" i="5"/>
  <c r="R165" i="5" s="1"/>
  <c r="J165" i="5"/>
  <c r="K165" i="5"/>
  <c r="C166" i="5"/>
  <c r="D166" i="5"/>
  <c r="E166" i="5"/>
  <c r="F166" i="5"/>
  <c r="G166" i="5"/>
  <c r="R166" i="5" s="1"/>
  <c r="H166" i="5"/>
  <c r="J166" i="5"/>
  <c r="K166" i="5"/>
  <c r="C167" i="5"/>
  <c r="D167" i="5"/>
  <c r="E167" i="5"/>
  <c r="F167" i="5"/>
  <c r="R167" i="5" s="1"/>
  <c r="G167" i="5"/>
  <c r="H167" i="5"/>
  <c r="J167" i="5"/>
  <c r="K167" i="5"/>
  <c r="C168" i="5"/>
  <c r="D168" i="5"/>
  <c r="E168" i="5"/>
  <c r="F168" i="5"/>
  <c r="G168" i="5"/>
  <c r="H168" i="5"/>
  <c r="J168" i="5"/>
  <c r="K168" i="5"/>
  <c r="C169" i="5"/>
  <c r="D169" i="5"/>
  <c r="R169" i="5" s="1"/>
  <c r="E169" i="5"/>
  <c r="F169" i="5"/>
  <c r="G169" i="5"/>
  <c r="H169" i="5"/>
  <c r="J169" i="5"/>
  <c r="K169" i="5"/>
  <c r="C170" i="5"/>
  <c r="R170" i="5" s="1"/>
  <c r="D170" i="5"/>
  <c r="E170" i="5"/>
  <c r="F170" i="5"/>
  <c r="G170" i="5"/>
  <c r="H170" i="5"/>
  <c r="J170" i="5"/>
  <c r="K170" i="5"/>
  <c r="C171" i="5"/>
  <c r="D171" i="5"/>
  <c r="E171" i="5"/>
  <c r="F171" i="5"/>
  <c r="G171" i="5"/>
  <c r="H171" i="5"/>
  <c r="J171" i="5"/>
  <c r="R171" i="5" s="1"/>
  <c r="K171" i="5"/>
  <c r="C172" i="5"/>
  <c r="D172" i="5"/>
  <c r="E172" i="5"/>
  <c r="F172" i="5"/>
  <c r="G172" i="5"/>
  <c r="H172" i="5"/>
  <c r="J172" i="5"/>
  <c r="K172" i="5"/>
  <c r="C173" i="5"/>
  <c r="D173" i="5"/>
  <c r="E173" i="5"/>
  <c r="F173" i="5"/>
  <c r="G173" i="5"/>
  <c r="H173" i="5"/>
  <c r="R173" i="5" s="1"/>
  <c r="J173" i="5"/>
  <c r="K173" i="5"/>
  <c r="C174" i="5"/>
  <c r="D174" i="5"/>
  <c r="E174" i="5"/>
  <c r="F174" i="5"/>
  <c r="G174" i="5"/>
  <c r="R174" i="5" s="1"/>
  <c r="H174" i="5"/>
  <c r="J174" i="5"/>
  <c r="K174" i="5"/>
  <c r="C175" i="5"/>
  <c r="D175" i="5"/>
  <c r="E175" i="5"/>
  <c r="F175" i="5"/>
  <c r="R175" i="5" s="1"/>
  <c r="G175" i="5"/>
  <c r="H175" i="5"/>
  <c r="J175" i="5"/>
  <c r="K175" i="5"/>
  <c r="C176" i="5"/>
  <c r="D176" i="5"/>
  <c r="E176" i="5"/>
  <c r="F176" i="5"/>
  <c r="G176" i="5"/>
  <c r="H176" i="5"/>
  <c r="J176" i="5"/>
  <c r="K176" i="5"/>
  <c r="C177" i="5"/>
  <c r="D177" i="5"/>
  <c r="R177" i="5" s="1"/>
  <c r="E177" i="5"/>
  <c r="F177" i="5"/>
  <c r="G177" i="5"/>
  <c r="H177" i="5"/>
  <c r="J177" i="5"/>
  <c r="K177" i="5"/>
  <c r="C178" i="5"/>
  <c r="R178" i="5" s="1"/>
  <c r="D178" i="5"/>
  <c r="E178" i="5"/>
  <c r="F178" i="5"/>
  <c r="G178" i="5"/>
  <c r="H178" i="5"/>
  <c r="J178" i="5"/>
  <c r="K178" i="5"/>
  <c r="C179" i="5"/>
  <c r="D179" i="5"/>
  <c r="E179" i="5"/>
  <c r="F179" i="5"/>
  <c r="G179" i="5"/>
  <c r="H179" i="5"/>
  <c r="J179" i="5"/>
  <c r="R179" i="5" s="1"/>
  <c r="K179" i="5"/>
  <c r="C180" i="5"/>
  <c r="D180" i="5"/>
  <c r="E180" i="5"/>
  <c r="F180" i="5"/>
  <c r="G180" i="5"/>
  <c r="H180" i="5"/>
  <c r="J180" i="5"/>
  <c r="K180" i="5"/>
  <c r="C181" i="5"/>
  <c r="D181" i="5"/>
  <c r="E181" i="5"/>
  <c r="F181" i="5"/>
  <c r="G181" i="5"/>
  <c r="H181" i="5"/>
  <c r="R181" i="5" s="1"/>
  <c r="J181" i="5"/>
  <c r="K181" i="5"/>
  <c r="C182" i="5"/>
  <c r="D182" i="5"/>
  <c r="E182" i="5"/>
  <c r="F182" i="5"/>
  <c r="G182" i="5"/>
  <c r="R182" i="5" s="1"/>
  <c r="H182" i="5"/>
  <c r="J182" i="5"/>
  <c r="K182" i="5"/>
  <c r="C183" i="5"/>
  <c r="D183" i="5"/>
  <c r="E183" i="5"/>
  <c r="F183" i="5"/>
  <c r="R183" i="5" s="1"/>
  <c r="G183" i="5"/>
  <c r="H183" i="5"/>
  <c r="J183" i="5"/>
  <c r="K183" i="5"/>
  <c r="C184" i="5"/>
  <c r="D184" i="5"/>
  <c r="E184" i="5"/>
  <c r="F184" i="5"/>
  <c r="G184" i="5"/>
  <c r="H184" i="5"/>
  <c r="J184" i="5"/>
  <c r="K184" i="5"/>
  <c r="C185" i="5"/>
  <c r="D185" i="5"/>
  <c r="R185" i="5" s="1"/>
  <c r="E185" i="5"/>
  <c r="F185" i="5"/>
  <c r="G185" i="5"/>
  <c r="H185" i="5"/>
  <c r="J185" i="5"/>
  <c r="K185" i="5"/>
  <c r="C186" i="5"/>
  <c r="R186" i="5" s="1"/>
  <c r="D186" i="5"/>
  <c r="E186" i="5"/>
  <c r="F186" i="5"/>
  <c r="G186" i="5"/>
  <c r="H186" i="5"/>
  <c r="J186" i="5"/>
  <c r="K186" i="5"/>
  <c r="C187" i="5"/>
  <c r="D187" i="5"/>
  <c r="E187" i="5"/>
  <c r="F187" i="5"/>
  <c r="G187" i="5"/>
  <c r="H187" i="5"/>
  <c r="J187" i="5"/>
  <c r="R187" i="5" s="1"/>
  <c r="K187" i="5"/>
  <c r="C188" i="5"/>
  <c r="D188" i="5"/>
  <c r="E188" i="5"/>
  <c r="F188" i="5"/>
  <c r="G188" i="5"/>
  <c r="H188" i="5"/>
  <c r="J188" i="5"/>
  <c r="K188" i="5"/>
  <c r="C189" i="5"/>
  <c r="D189" i="5"/>
  <c r="E189" i="5"/>
  <c r="F189" i="5"/>
  <c r="G189" i="5"/>
  <c r="H189" i="5"/>
  <c r="R189" i="5" s="1"/>
  <c r="J189" i="5"/>
  <c r="K189" i="5"/>
  <c r="C190" i="5"/>
  <c r="D190" i="5"/>
  <c r="E190" i="5"/>
  <c r="F190" i="5"/>
  <c r="G190" i="5"/>
  <c r="R190" i="5" s="1"/>
  <c r="H190" i="5"/>
  <c r="J190" i="5"/>
  <c r="K190" i="5"/>
  <c r="C191" i="5"/>
  <c r="D191" i="5"/>
  <c r="E191" i="5"/>
  <c r="F191" i="5"/>
  <c r="R191" i="5" s="1"/>
  <c r="G191" i="5"/>
  <c r="H191" i="5"/>
  <c r="J191" i="5"/>
  <c r="K191" i="5"/>
  <c r="C192" i="5"/>
  <c r="D192" i="5"/>
  <c r="E192" i="5"/>
  <c r="F192" i="5"/>
  <c r="G192" i="5"/>
  <c r="H192" i="5"/>
  <c r="J192" i="5"/>
  <c r="K192" i="5"/>
  <c r="C193" i="5"/>
  <c r="D193" i="5"/>
  <c r="R193" i="5" s="1"/>
  <c r="E193" i="5"/>
  <c r="F193" i="5"/>
  <c r="G193" i="5"/>
  <c r="H193" i="5"/>
  <c r="J193" i="5"/>
  <c r="K193" i="5"/>
  <c r="C194" i="5"/>
  <c r="R194" i="5" s="1"/>
  <c r="D194" i="5"/>
  <c r="E194" i="5"/>
  <c r="F194" i="5"/>
  <c r="G194" i="5"/>
  <c r="H194" i="5"/>
  <c r="J194" i="5"/>
  <c r="K194" i="5"/>
  <c r="C195" i="5"/>
  <c r="D195" i="5"/>
  <c r="E195" i="5"/>
  <c r="F195" i="5"/>
  <c r="G195" i="5"/>
  <c r="H195" i="5"/>
  <c r="J195" i="5"/>
  <c r="R195" i="5" s="1"/>
  <c r="K195" i="5"/>
  <c r="C196" i="5"/>
  <c r="D196" i="5"/>
  <c r="E196" i="5"/>
  <c r="F196" i="5"/>
  <c r="G196" i="5"/>
  <c r="H196" i="5"/>
  <c r="J196" i="5"/>
  <c r="K196" i="5"/>
  <c r="C197" i="5"/>
  <c r="D197" i="5"/>
  <c r="E197" i="5"/>
  <c r="F197" i="5"/>
  <c r="G197" i="5"/>
  <c r="H197" i="5"/>
  <c r="R197" i="5" s="1"/>
  <c r="J197" i="5"/>
  <c r="K197" i="5"/>
  <c r="C198" i="5"/>
  <c r="D198" i="5"/>
  <c r="E198" i="5"/>
  <c r="F198" i="5"/>
  <c r="G198" i="5"/>
  <c r="R198" i="5" s="1"/>
  <c r="H198" i="5"/>
  <c r="J198" i="5"/>
  <c r="K198" i="5"/>
  <c r="C199" i="5"/>
  <c r="D199" i="5"/>
  <c r="E199" i="5"/>
  <c r="F199" i="5"/>
  <c r="R199" i="5" s="1"/>
  <c r="G199" i="5"/>
  <c r="H199" i="5"/>
  <c r="J199" i="5"/>
  <c r="K199" i="5"/>
  <c r="C200" i="5"/>
  <c r="D200" i="5"/>
  <c r="E200" i="5"/>
  <c r="F200" i="5"/>
  <c r="G200" i="5"/>
  <c r="H200" i="5"/>
  <c r="J200" i="5"/>
  <c r="K200" i="5"/>
  <c r="C201" i="5"/>
  <c r="D201" i="5"/>
  <c r="R201" i="5" s="1"/>
  <c r="E201" i="5"/>
  <c r="F201" i="5"/>
  <c r="G201" i="5"/>
  <c r="H201" i="5"/>
  <c r="J201" i="5"/>
  <c r="K201" i="5"/>
  <c r="C202" i="5"/>
  <c r="R202" i="5" s="1"/>
  <c r="D202" i="5"/>
  <c r="E202" i="5"/>
  <c r="F202" i="5"/>
  <c r="G202" i="5"/>
  <c r="H202" i="5"/>
  <c r="J202" i="5"/>
  <c r="K202" i="5"/>
  <c r="C203" i="5"/>
  <c r="D203" i="5"/>
  <c r="E203" i="5"/>
  <c r="F203" i="5"/>
  <c r="G203" i="5"/>
  <c r="H203" i="5"/>
  <c r="J203" i="5"/>
  <c r="R203" i="5" s="1"/>
  <c r="K203" i="5"/>
  <c r="C204" i="5"/>
  <c r="D204" i="5"/>
  <c r="E204" i="5"/>
  <c r="F204" i="5"/>
  <c r="G204" i="5"/>
  <c r="H204" i="5"/>
  <c r="J204" i="5"/>
  <c r="K204" i="5"/>
  <c r="C205" i="5"/>
  <c r="D205" i="5"/>
  <c r="E205" i="5"/>
  <c r="F205" i="5"/>
  <c r="G205" i="5"/>
  <c r="H205" i="5"/>
  <c r="R205" i="5" s="1"/>
  <c r="J205" i="5"/>
  <c r="K205" i="5"/>
  <c r="C206" i="5"/>
  <c r="D206" i="5"/>
  <c r="E206" i="5"/>
  <c r="F206" i="5"/>
  <c r="G206" i="5"/>
  <c r="R206" i="5" s="1"/>
  <c r="H206" i="5"/>
  <c r="J206" i="5"/>
  <c r="K206" i="5"/>
  <c r="C207" i="5"/>
  <c r="D207" i="5"/>
  <c r="E207" i="5"/>
  <c r="F207" i="5"/>
  <c r="R207" i="5" s="1"/>
  <c r="G207" i="5"/>
  <c r="H207" i="5"/>
  <c r="J207" i="5"/>
  <c r="K207" i="5"/>
  <c r="C208" i="5"/>
  <c r="D208" i="5"/>
  <c r="E208" i="5"/>
  <c r="F208" i="5"/>
  <c r="G208" i="5"/>
  <c r="H208" i="5"/>
  <c r="J208" i="5"/>
  <c r="K208" i="5"/>
  <c r="C209" i="5"/>
  <c r="D209" i="5"/>
  <c r="R209" i="5" s="1"/>
  <c r="E209" i="5"/>
  <c r="F209" i="5"/>
  <c r="G209" i="5"/>
  <c r="H209" i="5"/>
  <c r="J209" i="5"/>
  <c r="K209" i="5"/>
  <c r="C210" i="5"/>
  <c r="R210" i="5" s="1"/>
  <c r="D210" i="5"/>
  <c r="E210" i="5"/>
  <c r="F210" i="5"/>
  <c r="G210" i="5"/>
  <c r="H210" i="5"/>
  <c r="J210" i="5"/>
  <c r="K210" i="5"/>
  <c r="C211" i="5"/>
  <c r="D211" i="5"/>
  <c r="E211" i="5"/>
  <c r="F211" i="5"/>
  <c r="G211" i="5"/>
  <c r="H211" i="5"/>
  <c r="J211" i="5"/>
  <c r="R211" i="5" s="1"/>
  <c r="K211" i="5"/>
  <c r="C212" i="5"/>
  <c r="D212" i="5"/>
  <c r="E212" i="5"/>
  <c r="F212" i="5"/>
  <c r="G212" i="5"/>
  <c r="H212" i="5"/>
  <c r="J212" i="5"/>
  <c r="K212" i="5"/>
  <c r="C213" i="5"/>
  <c r="D213" i="5"/>
  <c r="E213" i="5"/>
  <c r="F213" i="5"/>
  <c r="G213" i="5"/>
  <c r="H213" i="5"/>
  <c r="R213" i="5" s="1"/>
  <c r="J213" i="5"/>
  <c r="K213" i="5"/>
  <c r="C214" i="5"/>
  <c r="D214" i="5"/>
  <c r="E214" i="5"/>
  <c r="F214" i="5"/>
  <c r="G214" i="5"/>
  <c r="R214" i="5" s="1"/>
  <c r="H214" i="5"/>
  <c r="J214" i="5"/>
  <c r="K214" i="5"/>
  <c r="C215" i="5"/>
  <c r="D215" i="5"/>
  <c r="E215" i="5"/>
  <c r="F215" i="5"/>
  <c r="R215" i="5" s="1"/>
  <c r="G215" i="5"/>
  <c r="H215" i="5"/>
  <c r="J215" i="5"/>
  <c r="K215" i="5"/>
  <c r="C216" i="5"/>
  <c r="D216" i="5"/>
  <c r="E216" i="5"/>
  <c r="F216" i="5"/>
  <c r="G216" i="5"/>
  <c r="H216" i="5"/>
  <c r="J216" i="5"/>
  <c r="K216" i="5"/>
  <c r="C217" i="5"/>
  <c r="D217" i="5"/>
  <c r="R217" i="5" s="1"/>
  <c r="E217" i="5"/>
  <c r="F217" i="5"/>
  <c r="G217" i="5"/>
  <c r="H217" i="5"/>
  <c r="J217" i="5"/>
  <c r="K217" i="5"/>
  <c r="C218" i="5"/>
  <c r="R218" i="5" s="1"/>
  <c r="D218" i="5"/>
  <c r="E218" i="5"/>
  <c r="F218" i="5"/>
  <c r="G218" i="5"/>
  <c r="H218" i="5"/>
  <c r="J218" i="5"/>
  <c r="K218" i="5"/>
  <c r="C219" i="5"/>
  <c r="D219" i="5"/>
  <c r="E219" i="5"/>
  <c r="F219" i="5"/>
  <c r="G219" i="5"/>
  <c r="H219" i="5"/>
  <c r="J219" i="5"/>
  <c r="R219" i="5" s="1"/>
  <c r="K219" i="5"/>
  <c r="C220" i="5"/>
  <c r="D220" i="5"/>
  <c r="E220" i="5"/>
  <c r="F220" i="5"/>
  <c r="G220" i="5"/>
  <c r="H220" i="5"/>
  <c r="J220" i="5"/>
  <c r="K220" i="5"/>
  <c r="C221" i="5"/>
  <c r="D221" i="5"/>
  <c r="E221" i="5"/>
  <c r="F221" i="5"/>
  <c r="G221" i="5"/>
  <c r="H221" i="5"/>
  <c r="R221" i="5" s="1"/>
  <c r="J221" i="5"/>
  <c r="K221" i="5"/>
  <c r="C222" i="5"/>
  <c r="D222" i="5"/>
  <c r="E222" i="5"/>
  <c r="F222" i="5"/>
  <c r="G222" i="5"/>
  <c r="R222" i="5" s="1"/>
  <c r="H222" i="5"/>
  <c r="J222" i="5"/>
  <c r="K222" i="5"/>
  <c r="C223" i="5"/>
  <c r="D223" i="5"/>
  <c r="E223" i="5"/>
  <c r="F223" i="5"/>
  <c r="R223" i="5" s="1"/>
  <c r="G223" i="5"/>
  <c r="H223" i="5"/>
  <c r="J223" i="5"/>
  <c r="K223" i="5"/>
  <c r="C224" i="5"/>
  <c r="D224" i="5"/>
  <c r="E224" i="5"/>
  <c r="F224" i="5"/>
  <c r="G224" i="5"/>
  <c r="H224" i="5"/>
  <c r="J224" i="5"/>
  <c r="K224" i="5"/>
  <c r="C225" i="5"/>
  <c r="D225" i="5"/>
  <c r="R225" i="5" s="1"/>
  <c r="E225" i="5"/>
  <c r="F225" i="5"/>
  <c r="G225" i="5"/>
  <c r="H225" i="5"/>
  <c r="J225" i="5"/>
  <c r="K225" i="5"/>
  <c r="C226" i="5"/>
  <c r="R226" i="5" s="1"/>
  <c r="D226" i="5"/>
  <c r="E226" i="5"/>
  <c r="F226" i="5"/>
  <c r="G226" i="5"/>
  <c r="H226" i="5"/>
  <c r="J226" i="5"/>
  <c r="K226" i="5"/>
  <c r="C227" i="5"/>
  <c r="D227" i="5"/>
  <c r="E227" i="5"/>
  <c r="F227" i="5"/>
  <c r="G227" i="5"/>
  <c r="H227" i="5"/>
  <c r="J227" i="5"/>
  <c r="R227" i="5" s="1"/>
  <c r="K227" i="5"/>
  <c r="C228" i="5"/>
  <c r="D228" i="5"/>
  <c r="E228" i="5"/>
  <c r="F228" i="5"/>
  <c r="G228" i="5"/>
  <c r="H228" i="5"/>
  <c r="J228" i="5"/>
  <c r="K228" i="5"/>
  <c r="C229" i="5"/>
  <c r="D229" i="5"/>
  <c r="E229" i="5"/>
  <c r="F229" i="5"/>
  <c r="G229" i="5"/>
  <c r="H229" i="5"/>
  <c r="R229" i="5" s="1"/>
  <c r="J229" i="5"/>
  <c r="K229" i="5"/>
  <c r="C230" i="5"/>
  <c r="D230" i="5"/>
  <c r="E230" i="5"/>
  <c r="F230" i="5"/>
  <c r="G230" i="5"/>
  <c r="R230" i="5" s="1"/>
  <c r="H230" i="5"/>
  <c r="J230" i="5"/>
  <c r="K230" i="5"/>
  <c r="C231" i="5"/>
  <c r="D231" i="5"/>
  <c r="E231" i="5"/>
  <c r="F231" i="5"/>
  <c r="R231" i="5" s="1"/>
  <c r="G231" i="5"/>
  <c r="H231" i="5"/>
  <c r="J231" i="5"/>
  <c r="K231" i="5"/>
  <c r="C232" i="5"/>
  <c r="D232" i="5"/>
  <c r="E232" i="5"/>
  <c r="F232" i="5"/>
  <c r="G232" i="5"/>
  <c r="H232" i="5"/>
  <c r="J232" i="5"/>
  <c r="K232" i="5"/>
  <c r="C233" i="5"/>
  <c r="D233" i="5"/>
  <c r="R233" i="5" s="1"/>
  <c r="E233" i="5"/>
  <c r="F233" i="5"/>
  <c r="G233" i="5"/>
  <c r="H233" i="5"/>
  <c r="J233" i="5"/>
  <c r="K233" i="5"/>
  <c r="C234" i="5"/>
  <c r="R234" i="5" s="1"/>
  <c r="D234" i="5"/>
  <c r="E234" i="5"/>
  <c r="F234" i="5"/>
  <c r="G234" i="5"/>
  <c r="H234" i="5"/>
  <c r="J234" i="5"/>
  <c r="K234" i="5"/>
  <c r="C235" i="5"/>
  <c r="D235" i="5"/>
  <c r="E235" i="5"/>
  <c r="F235" i="5"/>
  <c r="G235" i="5"/>
  <c r="H235" i="5"/>
  <c r="J235" i="5"/>
  <c r="R235" i="5" s="1"/>
  <c r="K235" i="5"/>
  <c r="C236" i="5"/>
  <c r="D236" i="5"/>
  <c r="E236" i="5"/>
  <c r="F236" i="5"/>
  <c r="G236" i="5"/>
  <c r="H236" i="5"/>
  <c r="J236" i="5"/>
  <c r="K236" i="5"/>
  <c r="C237" i="5"/>
  <c r="D237" i="5"/>
  <c r="E237" i="5"/>
  <c r="F237" i="5"/>
  <c r="G237" i="5"/>
  <c r="H237" i="5"/>
  <c r="R237" i="5" s="1"/>
  <c r="J237" i="5"/>
  <c r="K237" i="5"/>
  <c r="C238" i="5"/>
  <c r="D238" i="5"/>
  <c r="E238" i="5"/>
  <c r="F238" i="5"/>
  <c r="G238" i="5"/>
  <c r="R238" i="5" s="1"/>
  <c r="H238" i="5"/>
  <c r="J238" i="5"/>
  <c r="K238" i="5"/>
  <c r="C239" i="5"/>
  <c r="D239" i="5"/>
  <c r="E239" i="5"/>
  <c r="F239" i="5"/>
  <c r="R239" i="5" s="1"/>
  <c r="G239" i="5"/>
  <c r="H239" i="5"/>
  <c r="J239" i="5"/>
  <c r="K239" i="5"/>
  <c r="C240" i="5"/>
  <c r="D240" i="5"/>
  <c r="E240" i="5"/>
  <c r="F240" i="5"/>
  <c r="G240" i="5"/>
  <c r="H240" i="5"/>
  <c r="J240" i="5"/>
  <c r="K240" i="5"/>
  <c r="C241" i="5"/>
  <c r="D241" i="5"/>
  <c r="R241" i="5" s="1"/>
  <c r="E241" i="5"/>
  <c r="F241" i="5"/>
  <c r="G241" i="5"/>
  <c r="H241" i="5"/>
  <c r="J241" i="5"/>
  <c r="K241" i="5"/>
  <c r="C242" i="5"/>
  <c r="R242" i="5" s="1"/>
  <c r="D242" i="5"/>
  <c r="E242" i="5"/>
  <c r="F242" i="5"/>
  <c r="G242" i="5"/>
  <c r="H242" i="5"/>
  <c r="J242" i="5"/>
  <c r="K242" i="5"/>
  <c r="C243" i="5"/>
  <c r="D243" i="5"/>
  <c r="E243" i="5"/>
  <c r="F243" i="5"/>
  <c r="G243" i="5"/>
  <c r="H243" i="5"/>
  <c r="J243" i="5"/>
  <c r="R243" i="5" s="1"/>
  <c r="K243" i="5"/>
  <c r="C244" i="5"/>
  <c r="D244" i="5"/>
  <c r="E244" i="5"/>
  <c r="F244" i="5"/>
  <c r="G244" i="5"/>
  <c r="H244" i="5"/>
  <c r="J244" i="5"/>
  <c r="K244" i="5"/>
  <c r="C245" i="5"/>
  <c r="D245" i="5"/>
  <c r="E245" i="5"/>
  <c r="F245" i="5"/>
  <c r="G245" i="5"/>
  <c r="H245" i="5"/>
  <c r="R245" i="5" s="1"/>
  <c r="J245" i="5"/>
  <c r="K245" i="5"/>
  <c r="C246" i="5"/>
  <c r="D246" i="5"/>
  <c r="E246" i="5"/>
  <c r="F246" i="5"/>
  <c r="G246" i="5"/>
  <c r="R246" i="5" s="1"/>
  <c r="H246" i="5"/>
  <c r="J246" i="5"/>
  <c r="K246" i="5"/>
  <c r="C247" i="5"/>
  <c r="D247" i="5"/>
  <c r="E247" i="5"/>
  <c r="F247" i="5"/>
  <c r="R247" i="5" s="1"/>
  <c r="G247" i="5"/>
  <c r="H247" i="5"/>
  <c r="J247" i="5"/>
  <c r="K247" i="5"/>
  <c r="C248" i="5"/>
  <c r="D248" i="5"/>
  <c r="E248" i="5"/>
  <c r="F248" i="5"/>
  <c r="G248" i="5"/>
  <c r="H248" i="5"/>
  <c r="J248" i="5"/>
  <c r="K248" i="5"/>
  <c r="C249" i="5"/>
  <c r="D249" i="5"/>
  <c r="R249" i="5" s="1"/>
  <c r="E249" i="5"/>
  <c r="F249" i="5"/>
  <c r="G249" i="5"/>
  <c r="H249" i="5"/>
  <c r="J249" i="5"/>
  <c r="K249" i="5"/>
  <c r="C250" i="5"/>
  <c r="R250" i="5" s="1"/>
  <c r="D250" i="5"/>
  <c r="E250" i="5"/>
  <c r="F250" i="5"/>
  <c r="G250" i="5"/>
  <c r="H250" i="5"/>
  <c r="J250" i="5"/>
  <c r="K250" i="5"/>
  <c r="C251" i="5"/>
  <c r="D251" i="5"/>
  <c r="E251" i="5"/>
  <c r="F251" i="5"/>
  <c r="G251" i="5"/>
  <c r="H251" i="5"/>
  <c r="J251" i="5"/>
  <c r="R251" i="5" s="1"/>
  <c r="K251" i="5"/>
  <c r="C252" i="5"/>
  <c r="D252" i="5"/>
  <c r="E252" i="5"/>
  <c r="F252" i="5"/>
  <c r="G252" i="5"/>
  <c r="H252" i="5"/>
  <c r="J252" i="5"/>
  <c r="K252" i="5"/>
  <c r="C253" i="5"/>
  <c r="D253" i="5"/>
  <c r="E253" i="5"/>
  <c r="F253" i="5"/>
  <c r="G253" i="5"/>
  <c r="H253" i="5"/>
  <c r="R253" i="5" s="1"/>
  <c r="J253" i="5"/>
  <c r="K253" i="5"/>
  <c r="C254" i="5"/>
  <c r="D254" i="5"/>
  <c r="E254" i="5"/>
  <c r="F254" i="5"/>
  <c r="G254" i="5"/>
  <c r="R254" i="5" s="1"/>
  <c r="H254" i="5"/>
  <c r="J254" i="5"/>
  <c r="K254" i="5"/>
  <c r="C255" i="5"/>
  <c r="D255" i="5"/>
  <c r="E255" i="5"/>
  <c r="F255" i="5"/>
  <c r="R255" i="5" s="1"/>
  <c r="G255" i="5"/>
  <c r="H255" i="5"/>
  <c r="J255" i="5"/>
  <c r="K255" i="5"/>
  <c r="C256" i="5"/>
  <c r="D256" i="5"/>
  <c r="E256" i="5"/>
  <c r="F256" i="5"/>
  <c r="G256" i="5"/>
  <c r="H256" i="5"/>
  <c r="J256" i="5"/>
  <c r="K256" i="5"/>
  <c r="C257" i="5"/>
  <c r="D257" i="5"/>
  <c r="R257" i="5" s="1"/>
  <c r="E257" i="5"/>
  <c r="F257" i="5"/>
  <c r="G257" i="5"/>
  <c r="H257" i="5"/>
  <c r="J257" i="5"/>
  <c r="K257" i="5"/>
  <c r="C258" i="5"/>
  <c r="R258" i="5" s="1"/>
  <c r="D258" i="5"/>
  <c r="E258" i="5"/>
  <c r="F258" i="5"/>
  <c r="G258" i="5"/>
  <c r="H258" i="5"/>
  <c r="J258" i="5"/>
  <c r="K258" i="5"/>
  <c r="C259" i="5"/>
  <c r="D259" i="5"/>
  <c r="E259" i="5"/>
  <c r="F259" i="5"/>
  <c r="G259" i="5"/>
  <c r="H259" i="5"/>
  <c r="J259" i="5"/>
  <c r="R259" i="5" s="1"/>
  <c r="K259" i="5"/>
  <c r="C260" i="5"/>
  <c r="D260" i="5"/>
  <c r="E260" i="5"/>
  <c r="F260" i="5"/>
  <c r="G260" i="5"/>
  <c r="H260" i="5"/>
  <c r="J260" i="5"/>
  <c r="K260" i="5"/>
  <c r="C261" i="5"/>
  <c r="D261" i="5"/>
  <c r="E261" i="5"/>
  <c r="F261" i="5"/>
  <c r="G261" i="5"/>
  <c r="H261" i="5"/>
  <c r="R261" i="5" s="1"/>
  <c r="J261" i="5"/>
  <c r="K261" i="5"/>
  <c r="C262" i="5"/>
  <c r="D262" i="5"/>
  <c r="E262" i="5"/>
  <c r="F262" i="5"/>
  <c r="G262" i="5"/>
  <c r="R262" i="5" s="1"/>
  <c r="H262" i="5"/>
  <c r="J262" i="5"/>
  <c r="K262" i="5"/>
  <c r="C263" i="5"/>
  <c r="D263" i="5"/>
  <c r="E263" i="5"/>
  <c r="F263" i="5"/>
  <c r="R263" i="5" s="1"/>
  <c r="G263" i="5"/>
  <c r="H263" i="5"/>
  <c r="J263" i="5"/>
  <c r="K263" i="5"/>
  <c r="C264" i="5"/>
  <c r="D264" i="5"/>
  <c r="E264" i="5"/>
  <c r="F264" i="5"/>
  <c r="G264" i="5"/>
  <c r="H264" i="5"/>
  <c r="J264" i="5"/>
  <c r="K264" i="5"/>
  <c r="C265" i="5"/>
  <c r="D265" i="5"/>
  <c r="R265" i="5" s="1"/>
  <c r="E265" i="5"/>
  <c r="F265" i="5"/>
  <c r="G265" i="5"/>
  <c r="H265" i="5"/>
  <c r="J265" i="5"/>
  <c r="K265" i="5"/>
  <c r="C266" i="5"/>
  <c r="R266" i="5" s="1"/>
  <c r="D266" i="5"/>
  <c r="E266" i="5"/>
  <c r="F266" i="5"/>
  <c r="G266" i="5"/>
  <c r="H266" i="5"/>
  <c r="J266" i="5"/>
  <c r="K266" i="5"/>
  <c r="C267" i="5"/>
  <c r="D267" i="5"/>
  <c r="E267" i="5"/>
  <c r="F267" i="5"/>
  <c r="G267" i="5"/>
  <c r="H267" i="5"/>
  <c r="J267" i="5"/>
  <c r="R267" i="5" s="1"/>
  <c r="K267" i="5"/>
  <c r="C268" i="5"/>
  <c r="D268" i="5"/>
  <c r="E268" i="5"/>
  <c r="F268" i="5"/>
  <c r="G268" i="5"/>
  <c r="H268" i="5"/>
  <c r="J268" i="5"/>
  <c r="K268" i="5"/>
  <c r="C269" i="5"/>
  <c r="D269" i="5"/>
  <c r="E269" i="5"/>
  <c r="F269" i="5"/>
  <c r="G269" i="5"/>
  <c r="H269" i="5"/>
  <c r="R269" i="5" s="1"/>
  <c r="J269" i="5"/>
  <c r="K269" i="5"/>
  <c r="C270" i="5"/>
  <c r="D270" i="5"/>
  <c r="E270" i="5"/>
  <c r="F270" i="5"/>
  <c r="G270" i="5"/>
  <c r="R270" i="5" s="1"/>
  <c r="H270" i="5"/>
  <c r="J270" i="5"/>
  <c r="K270" i="5"/>
  <c r="C271" i="5"/>
  <c r="D271" i="5"/>
  <c r="E271" i="5"/>
  <c r="F271" i="5"/>
  <c r="R271" i="5" s="1"/>
  <c r="G271" i="5"/>
  <c r="H271" i="5"/>
  <c r="J271" i="5"/>
  <c r="K271" i="5"/>
  <c r="C272" i="5"/>
  <c r="D272" i="5"/>
  <c r="E272" i="5"/>
  <c r="F272" i="5"/>
  <c r="G272" i="5"/>
  <c r="H272" i="5"/>
  <c r="J272" i="5"/>
  <c r="K272" i="5"/>
  <c r="C273" i="5"/>
  <c r="D273" i="5"/>
  <c r="R273" i="5" s="1"/>
  <c r="E273" i="5"/>
  <c r="F273" i="5"/>
  <c r="G273" i="5"/>
  <c r="H273" i="5"/>
  <c r="J273" i="5"/>
  <c r="K273" i="5"/>
  <c r="C274" i="5"/>
  <c r="R274" i="5" s="1"/>
  <c r="D274" i="5"/>
  <c r="E274" i="5"/>
  <c r="F274" i="5"/>
  <c r="G274" i="5"/>
  <c r="H274" i="5"/>
  <c r="J274" i="5"/>
  <c r="K274" i="5"/>
  <c r="C275" i="5"/>
  <c r="D275" i="5"/>
  <c r="E275" i="5"/>
  <c r="F275" i="5"/>
  <c r="G275" i="5"/>
  <c r="H275" i="5"/>
  <c r="J275" i="5"/>
  <c r="R275" i="5" s="1"/>
  <c r="K275" i="5"/>
  <c r="C276" i="5"/>
  <c r="D276" i="5"/>
  <c r="E276" i="5"/>
  <c r="F276" i="5"/>
  <c r="G276" i="5"/>
  <c r="H276" i="5"/>
  <c r="J276" i="5"/>
  <c r="K276" i="5"/>
  <c r="C277" i="5"/>
  <c r="D277" i="5"/>
  <c r="E277" i="5"/>
  <c r="F277" i="5"/>
  <c r="G277" i="5"/>
  <c r="H277" i="5"/>
  <c r="R277" i="5" s="1"/>
  <c r="J277" i="5"/>
  <c r="K277" i="5"/>
  <c r="C278" i="5"/>
  <c r="D278" i="5"/>
  <c r="E278" i="5"/>
  <c r="F278" i="5"/>
  <c r="G278" i="5"/>
  <c r="R278" i="5" s="1"/>
  <c r="H278" i="5"/>
  <c r="J278" i="5"/>
  <c r="K278" i="5"/>
  <c r="C279" i="5"/>
  <c r="D279" i="5"/>
  <c r="E279" i="5"/>
  <c r="F279" i="5"/>
  <c r="R279" i="5" s="1"/>
  <c r="G279" i="5"/>
  <c r="H279" i="5"/>
  <c r="J279" i="5"/>
  <c r="K279" i="5"/>
  <c r="C280" i="5"/>
  <c r="D280" i="5"/>
  <c r="E280" i="5"/>
  <c r="F280" i="5"/>
  <c r="G280" i="5"/>
  <c r="H280" i="5"/>
  <c r="J280" i="5"/>
  <c r="K280" i="5"/>
  <c r="C281" i="5"/>
  <c r="D281" i="5"/>
  <c r="R281" i="5" s="1"/>
  <c r="E281" i="5"/>
  <c r="F281" i="5"/>
  <c r="G281" i="5"/>
  <c r="H281" i="5"/>
  <c r="J281" i="5"/>
  <c r="K281" i="5"/>
  <c r="C282" i="5"/>
  <c r="R282" i="5" s="1"/>
  <c r="D282" i="5"/>
  <c r="E282" i="5"/>
  <c r="F282" i="5"/>
  <c r="G282" i="5"/>
  <c r="H282" i="5"/>
  <c r="J282" i="5"/>
  <c r="K282" i="5"/>
  <c r="C283" i="5"/>
  <c r="D283" i="5"/>
  <c r="E283" i="5"/>
  <c r="F283" i="5"/>
  <c r="G283" i="5"/>
  <c r="H283" i="5"/>
  <c r="J283" i="5"/>
  <c r="R283" i="5" s="1"/>
  <c r="K283" i="5"/>
  <c r="C284" i="5"/>
  <c r="D284" i="5"/>
  <c r="E284" i="5"/>
  <c r="F284" i="5"/>
  <c r="G284" i="5"/>
  <c r="H284" i="5"/>
  <c r="J284" i="5"/>
  <c r="K284" i="5"/>
  <c r="C285" i="5"/>
  <c r="D285" i="5"/>
  <c r="E285" i="5"/>
  <c r="F285" i="5"/>
  <c r="G285" i="5"/>
  <c r="H285" i="5"/>
  <c r="R285" i="5" s="1"/>
  <c r="J285" i="5"/>
  <c r="K285" i="5"/>
  <c r="C286" i="5"/>
  <c r="D286" i="5"/>
  <c r="E286" i="5"/>
  <c r="F286" i="5"/>
  <c r="G286" i="5"/>
  <c r="R286" i="5" s="1"/>
  <c r="H286" i="5"/>
  <c r="J286" i="5"/>
  <c r="K286" i="5"/>
  <c r="C287" i="5"/>
  <c r="D287" i="5"/>
  <c r="E287" i="5"/>
  <c r="F287" i="5"/>
  <c r="R287" i="5" s="1"/>
  <c r="G287" i="5"/>
  <c r="H287" i="5"/>
  <c r="J287" i="5"/>
  <c r="K287" i="5"/>
  <c r="C288" i="5"/>
  <c r="D288" i="5"/>
  <c r="E288" i="5"/>
  <c r="F288" i="5"/>
  <c r="G288" i="5"/>
  <c r="H288" i="5"/>
  <c r="J288" i="5"/>
  <c r="K288" i="5"/>
  <c r="C289" i="5"/>
  <c r="D289" i="5"/>
  <c r="R289" i="5" s="1"/>
  <c r="E289" i="5"/>
  <c r="F289" i="5"/>
  <c r="G289" i="5"/>
  <c r="H289" i="5"/>
  <c r="J289" i="5"/>
  <c r="K289" i="5"/>
  <c r="C290" i="5"/>
  <c r="R290" i="5" s="1"/>
  <c r="D290" i="5"/>
  <c r="E290" i="5"/>
  <c r="F290" i="5"/>
  <c r="G290" i="5"/>
  <c r="H290" i="5"/>
  <c r="J290" i="5"/>
  <c r="K290" i="5"/>
  <c r="C291" i="5"/>
  <c r="D291" i="5"/>
  <c r="E291" i="5"/>
  <c r="F291" i="5"/>
  <c r="G291" i="5"/>
  <c r="H291" i="5"/>
  <c r="J291" i="5"/>
  <c r="R291" i="5" s="1"/>
  <c r="K291" i="5"/>
  <c r="C292" i="5"/>
  <c r="D292" i="5"/>
  <c r="E292" i="5"/>
  <c r="F292" i="5"/>
  <c r="G292" i="5"/>
  <c r="H292" i="5"/>
  <c r="J292" i="5"/>
  <c r="K292" i="5"/>
  <c r="C293" i="5"/>
  <c r="D293" i="5"/>
  <c r="E293" i="5"/>
  <c r="F293" i="5"/>
  <c r="G293" i="5"/>
  <c r="H293" i="5"/>
  <c r="R293" i="5" s="1"/>
  <c r="J293" i="5"/>
  <c r="K293" i="5"/>
  <c r="C294" i="5"/>
  <c r="D294" i="5"/>
  <c r="E294" i="5"/>
  <c r="F294" i="5"/>
  <c r="G294" i="5"/>
  <c r="R294" i="5" s="1"/>
  <c r="H294" i="5"/>
  <c r="J294" i="5"/>
  <c r="K294" i="5"/>
  <c r="C295" i="5"/>
  <c r="D295" i="5"/>
  <c r="E295" i="5"/>
  <c r="F295" i="5"/>
  <c r="R295" i="5" s="1"/>
  <c r="G295" i="5"/>
  <c r="H295" i="5"/>
  <c r="J295" i="5"/>
  <c r="K295" i="5"/>
  <c r="C296" i="5"/>
  <c r="D296" i="5"/>
  <c r="E296" i="5"/>
  <c r="F296" i="5"/>
  <c r="G296" i="5"/>
  <c r="H296" i="5"/>
  <c r="J296" i="5"/>
  <c r="K296" i="5"/>
  <c r="C297" i="5"/>
  <c r="D297" i="5"/>
  <c r="R297" i="5" s="1"/>
  <c r="E297" i="5"/>
  <c r="F297" i="5"/>
  <c r="G297" i="5"/>
  <c r="H297" i="5"/>
  <c r="J297" i="5"/>
  <c r="K297" i="5"/>
  <c r="C298" i="5"/>
  <c r="R298" i="5" s="1"/>
  <c r="D298" i="5"/>
  <c r="E298" i="5"/>
  <c r="F298" i="5"/>
  <c r="G298" i="5"/>
  <c r="H298" i="5"/>
  <c r="J298" i="5"/>
  <c r="K298" i="5"/>
  <c r="C299" i="5"/>
  <c r="D299" i="5"/>
  <c r="E299" i="5"/>
  <c r="F299" i="5"/>
  <c r="G299" i="5"/>
  <c r="H299" i="5"/>
  <c r="J299" i="5"/>
  <c r="R299" i="5" s="1"/>
  <c r="K299" i="5"/>
  <c r="C300" i="5"/>
  <c r="D300" i="5"/>
  <c r="E300" i="5"/>
  <c r="F300" i="5"/>
  <c r="G300" i="5"/>
  <c r="H300" i="5"/>
  <c r="J300" i="5"/>
  <c r="K300" i="5"/>
  <c r="C301" i="5"/>
  <c r="D301" i="5"/>
  <c r="E301" i="5"/>
  <c r="F301" i="5"/>
  <c r="G301" i="5"/>
  <c r="H301" i="5"/>
  <c r="R301" i="5" s="1"/>
  <c r="J301" i="5"/>
  <c r="K301" i="5"/>
  <c r="C302" i="5"/>
  <c r="D302" i="5"/>
  <c r="E302" i="5"/>
  <c r="F302" i="5"/>
  <c r="G302" i="5"/>
  <c r="R302" i="5" s="1"/>
  <c r="H302" i="5"/>
  <c r="J302" i="5"/>
  <c r="K302" i="5"/>
  <c r="C303" i="5"/>
  <c r="D303" i="5"/>
  <c r="E303" i="5"/>
  <c r="F303" i="5"/>
  <c r="R303" i="5" s="1"/>
  <c r="G303" i="5"/>
  <c r="H303" i="5"/>
  <c r="J303" i="5"/>
  <c r="K303" i="5"/>
  <c r="C304" i="5"/>
  <c r="D304" i="5"/>
  <c r="E304" i="5"/>
  <c r="F304" i="5"/>
  <c r="G304" i="5"/>
  <c r="H304" i="5"/>
  <c r="J304" i="5"/>
  <c r="K304" i="5"/>
  <c r="C305" i="5"/>
  <c r="D305" i="5"/>
  <c r="R305" i="5" s="1"/>
  <c r="E305" i="5"/>
  <c r="F305" i="5"/>
  <c r="G305" i="5"/>
  <c r="H305" i="5"/>
  <c r="J305" i="5"/>
  <c r="K305" i="5"/>
  <c r="C306" i="5"/>
  <c r="R306" i="5" s="1"/>
  <c r="D306" i="5"/>
  <c r="E306" i="5"/>
  <c r="F306" i="5"/>
  <c r="G306" i="5"/>
  <c r="H306" i="5"/>
  <c r="J306" i="5"/>
  <c r="K306" i="5"/>
  <c r="C307" i="5"/>
  <c r="D307" i="5"/>
  <c r="E307" i="5"/>
  <c r="F307" i="5"/>
  <c r="G307" i="5"/>
  <c r="H307" i="5"/>
  <c r="J307" i="5"/>
  <c r="R307" i="5" s="1"/>
  <c r="K307" i="5"/>
  <c r="C308" i="5"/>
  <c r="D308" i="5"/>
  <c r="E308" i="5"/>
  <c r="F308" i="5"/>
  <c r="G308" i="5"/>
  <c r="H308" i="5"/>
  <c r="J308" i="5"/>
  <c r="K308" i="5"/>
  <c r="C309" i="5"/>
  <c r="D309" i="5"/>
  <c r="E309" i="5"/>
  <c r="F309" i="5"/>
  <c r="G309" i="5"/>
  <c r="H309" i="5"/>
  <c r="R309" i="5" s="1"/>
  <c r="J309" i="5"/>
  <c r="K309" i="5"/>
  <c r="C310" i="5"/>
  <c r="D310" i="5"/>
  <c r="E310" i="5"/>
  <c r="F310" i="5"/>
  <c r="G310" i="5"/>
  <c r="R310" i="5" s="1"/>
  <c r="H310" i="5"/>
  <c r="J310" i="5"/>
  <c r="K310" i="5"/>
  <c r="C311" i="5"/>
  <c r="D311" i="5"/>
  <c r="E311" i="5"/>
  <c r="F311" i="5"/>
  <c r="R311" i="5" s="1"/>
  <c r="G311" i="5"/>
  <c r="H311" i="5"/>
  <c r="J311" i="5"/>
  <c r="K311" i="5"/>
  <c r="C312" i="5"/>
  <c r="D312" i="5"/>
  <c r="E312" i="5"/>
  <c r="F312" i="5"/>
  <c r="G312" i="5"/>
  <c r="H312" i="5"/>
  <c r="J312" i="5"/>
  <c r="K312" i="5"/>
  <c r="C313" i="5"/>
  <c r="D313" i="5"/>
  <c r="R313" i="5" s="1"/>
  <c r="E313" i="5"/>
  <c r="F313" i="5"/>
  <c r="G313" i="5"/>
  <c r="H313" i="5"/>
  <c r="J313" i="5"/>
  <c r="K313" i="5"/>
  <c r="C314" i="5"/>
  <c r="R314" i="5" s="1"/>
  <c r="D314" i="5"/>
  <c r="E314" i="5"/>
  <c r="F314" i="5"/>
  <c r="G314" i="5"/>
  <c r="H314" i="5"/>
  <c r="J314" i="5"/>
  <c r="K314" i="5"/>
  <c r="C315" i="5"/>
  <c r="D315" i="5"/>
  <c r="E315" i="5"/>
  <c r="F315" i="5"/>
  <c r="G315" i="5"/>
  <c r="H315" i="5"/>
  <c r="J315" i="5"/>
  <c r="R315" i="5" s="1"/>
  <c r="K315" i="5"/>
  <c r="C316" i="5"/>
  <c r="D316" i="5"/>
  <c r="E316" i="5"/>
  <c r="F316" i="5"/>
  <c r="G316" i="5"/>
  <c r="H316" i="5"/>
  <c r="J316" i="5"/>
  <c r="K316" i="5"/>
  <c r="C317" i="5"/>
  <c r="D317" i="5"/>
  <c r="E317" i="5"/>
  <c r="F317" i="5"/>
  <c r="G317" i="5"/>
  <c r="H317" i="5"/>
  <c r="R317" i="5" s="1"/>
  <c r="J317" i="5"/>
  <c r="K317" i="5"/>
  <c r="C318" i="5"/>
  <c r="D318" i="5"/>
  <c r="E318" i="5"/>
  <c r="F318" i="5"/>
  <c r="G318" i="5"/>
  <c r="R318" i="5" s="1"/>
  <c r="H318" i="5"/>
  <c r="J318" i="5"/>
  <c r="K318" i="5"/>
  <c r="C319" i="5"/>
  <c r="D319" i="5"/>
  <c r="E319" i="5"/>
  <c r="F319" i="5"/>
  <c r="R319" i="5" s="1"/>
  <c r="G319" i="5"/>
  <c r="H319" i="5"/>
  <c r="J319" i="5"/>
  <c r="K319" i="5"/>
  <c r="C320" i="5"/>
  <c r="D320" i="5"/>
  <c r="E320" i="5"/>
  <c r="F320" i="5"/>
  <c r="G320" i="5"/>
  <c r="H320" i="5"/>
  <c r="J320" i="5"/>
  <c r="K320" i="5"/>
  <c r="C321" i="5"/>
  <c r="D321" i="5"/>
  <c r="R321" i="5" s="1"/>
  <c r="E321" i="5"/>
  <c r="F321" i="5"/>
  <c r="G321" i="5"/>
  <c r="H321" i="5"/>
  <c r="J321" i="5"/>
  <c r="K321" i="5"/>
  <c r="C322" i="5"/>
  <c r="R322" i="5" s="1"/>
  <c r="D322" i="5"/>
  <c r="E322" i="5"/>
  <c r="F322" i="5"/>
  <c r="G322" i="5"/>
  <c r="H322" i="5"/>
  <c r="J322" i="5"/>
  <c r="K322" i="5"/>
  <c r="C323" i="5"/>
  <c r="D323" i="5"/>
  <c r="E323" i="5"/>
  <c r="F323" i="5"/>
  <c r="G323" i="5"/>
  <c r="H323" i="5"/>
  <c r="J323" i="5"/>
  <c r="R323" i="5" s="1"/>
  <c r="K323" i="5"/>
  <c r="C324" i="5"/>
  <c r="D324" i="5"/>
  <c r="E324" i="5"/>
  <c r="F324" i="5"/>
  <c r="G324" i="5"/>
  <c r="H324" i="5"/>
  <c r="J324" i="5"/>
  <c r="K324" i="5"/>
  <c r="C325" i="5"/>
  <c r="D325" i="5"/>
  <c r="E325" i="5"/>
  <c r="F325" i="5"/>
  <c r="G325" i="5"/>
  <c r="H325" i="5"/>
  <c r="R325" i="5" s="1"/>
  <c r="J325" i="5"/>
  <c r="K325" i="5"/>
  <c r="C326" i="5"/>
  <c r="D326" i="5"/>
  <c r="E326" i="5"/>
  <c r="F326" i="5"/>
  <c r="G326" i="5"/>
  <c r="R326" i="5" s="1"/>
  <c r="H326" i="5"/>
  <c r="J326" i="5"/>
  <c r="K326" i="5"/>
  <c r="C327" i="5"/>
  <c r="D327" i="5"/>
  <c r="E327" i="5"/>
  <c r="F327" i="5"/>
  <c r="R327" i="5" s="1"/>
  <c r="G327" i="5"/>
  <c r="H327" i="5"/>
  <c r="J327" i="5"/>
  <c r="K327" i="5"/>
  <c r="C328" i="5"/>
  <c r="D328" i="5"/>
  <c r="E328" i="5"/>
  <c r="F328" i="5"/>
  <c r="G328" i="5"/>
  <c r="H328" i="5"/>
  <c r="J328" i="5"/>
  <c r="K328" i="5"/>
  <c r="C329" i="5"/>
  <c r="D329" i="5"/>
  <c r="R329" i="5" s="1"/>
  <c r="E329" i="5"/>
  <c r="F329" i="5"/>
  <c r="G329" i="5"/>
  <c r="H329" i="5"/>
  <c r="J329" i="5"/>
  <c r="K329" i="5"/>
  <c r="C330" i="5"/>
  <c r="R330" i="5" s="1"/>
  <c r="D330" i="5"/>
  <c r="E330" i="5"/>
  <c r="F330" i="5"/>
  <c r="G330" i="5"/>
  <c r="H330" i="5"/>
  <c r="J330" i="5"/>
  <c r="K330" i="5"/>
  <c r="C331" i="5"/>
  <c r="D331" i="5"/>
  <c r="E331" i="5"/>
  <c r="F331" i="5"/>
  <c r="G331" i="5"/>
  <c r="H331" i="5"/>
  <c r="J331" i="5"/>
  <c r="R331" i="5" s="1"/>
  <c r="K331" i="5"/>
  <c r="C332" i="5"/>
  <c r="D332" i="5"/>
  <c r="E332" i="5"/>
  <c r="F332" i="5"/>
  <c r="G332" i="5"/>
  <c r="H332" i="5"/>
  <c r="J332" i="5"/>
  <c r="K332" i="5"/>
  <c r="C333" i="5"/>
  <c r="D333" i="5"/>
  <c r="E333" i="5"/>
  <c r="F333" i="5"/>
  <c r="G333" i="5"/>
  <c r="H333" i="5"/>
  <c r="R333" i="5" s="1"/>
  <c r="J333" i="5"/>
  <c r="K333" i="5"/>
  <c r="C334" i="5"/>
  <c r="D334" i="5"/>
  <c r="E334" i="5"/>
  <c r="F334" i="5"/>
  <c r="G334" i="5"/>
  <c r="R334" i="5" s="1"/>
  <c r="H334" i="5"/>
  <c r="J334" i="5"/>
  <c r="K334" i="5"/>
  <c r="C335" i="5"/>
  <c r="D335" i="5"/>
  <c r="E335" i="5"/>
  <c r="F335" i="5"/>
  <c r="R335" i="5" s="1"/>
  <c r="G335" i="5"/>
  <c r="H335" i="5"/>
  <c r="J335" i="5"/>
  <c r="K335" i="5"/>
  <c r="C336" i="5"/>
  <c r="D336" i="5"/>
  <c r="E336" i="5"/>
  <c r="F336" i="5"/>
  <c r="G336" i="5"/>
  <c r="H336" i="5"/>
  <c r="J336" i="5"/>
  <c r="K336" i="5"/>
  <c r="C337" i="5"/>
  <c r="D337" i="5"/>
  <c r="R337" i="5" s="1"/>
  <c r="E337" i="5"/>
  <c r="F337" i="5"/>
  <c r="G337" i="5"/>
  <c r="H337" i="5"/>
  <c r="J337" i="5"/>
  <c r="K337" i="5"/>
  <c r="C338" i="5"/>
  <c r="R338" i="5" s="1"/>
  <c r="D338" i="5"/>
  <c r="E338" i="5"/>
  <c r="F338" i="5"/>
  <c r="G338" i="5"/>
  <c r="H338" i="5"/>
  <c r="J338" i="5"/>
  <c r="K338" i="5"/>
  <c r="C339" i="5"/>
  <c r="D339" i="5"/>
  <c r="E339" i="5"/>
  <c r="F339" i="5"/>
  <c r="G339" i="5"/>
  <c r="H339" i="5"/>
  <c r="J339" i="5"/>
  <c r="R339" i="5" s="1"/>
  <c r="K339" i="5"/>
  <c r="C340" i="5"/>
  <c r="D340" i="5"/>
  <c r="E340" i="5"/>
  <c r="F340" i="5"/>
  <c r="G340" i="5"/>
  <c r="H340" i="5"/>
  <c r="J340" i="5"/>
  <c r="K340" i="5"/>
  <c r="C341" i="5"/>
  <c r="D341" i="5"/>
  <c r="E341" i="5"/>
  <c r="F341" i="5"/>
  <c r="G341" i="5"/>
  <c r="H341" i="5"/>
  <c r="R341" i="5" s="1"/>
  <c r="J341" i="5"/>
  <c r="K341" i="5"/>
  <c r="C342" i="5"/>
  <c r="D342" i="5"/>
  <c r="E342" i="5"/>
  <c r="F342" i="5"/>
  <c r="G342" i="5"/>
  <c r="R342" i="5" s="1"/>
  <c r="H342" i="5"/>
  <c r="J342" i="5"/>
  <c r="K342" i="5"/>
  <c r="C343" i="5"/>
  <c r="D343" i="5"/>
  <c r="E343" i="5"/>
  <c r="F343" i="5"/>
  <c r="R343" i="5" s="1"/>
  <c r="G343" i="5"/>
  <c r="H343" i="5"/>
  <c r="J343" i="5"/>
  <c r="K343" i="5"/>
  <c r="C344" i="5"/>
  <c r="D344" i="5"/>
  <c r="E344" i="5"/>
  <c r="F344" i="5"/>
  <c r="G344" i="5"/>
  <c r="H344" i="5"/>
  <c r="J344" i="5"/>
  <c r="K344" i="5"/>
  <c r="C345" i="5"/>
  <c r="D345" i="5"/>
  <c r="R345" i="5" s="1"/>
  <c r="E345" i="5"/>
  <c r="F345" i="5"/>
  <c r="G345" i="5"/>
  <c r="H345" i="5"/>
  <c r="J345" i="5"/>
  <c r="K345" i="5"/>
  <c r="C346" i="5"/>
  <c r="R346" i="5" s="1"/>
  <c r="D346" i="5"/>
  <c r="E346" i="5"/>
  <c r="F346" i="5"/>
  <c r="G346" i="5"/>
  <c r="H346" i="5"/>
  <c r="J346" i="5"/>
  <c r="K346" i="5"/>
  <c r="C347" i="5"/>
  <c r="D347" i="5"/>
  <c r="E347" i="5"/>
  <c r="F347" i="5"/>
  <c r="G347" i="5"/>
  <c r="H347" i="5"/>
  <c r="J347" i="5"/>
  <c r="R347" i="5" s="1"/>
  <c r="K347" i="5"/>
  <c r="C348" i="5"/>
  <c r="D348" i="5"/>
  <c r="E348" i="5"/>
  <c r="F348" i="5"/>
  <c r="G348" i="5"/>
  <c r="H348" i="5"/>
  <c r="J348" i="5"/>
  <c r="K348" i="5"/>
  <c r="C349" i="5"/>
  <c r="D349" i="5"/>
  <c r="E349" i="5"/>
  <c r="F349" i="5"/>
  <c r="G349" i="5"/>
  <c r="H349" i="5"/>
  <c r="R349" i="5" s="1"/>
  <c r="J349" i="5"/>
  <c r="K349" i="5"/>
  <c r="C350" i="5"/>
  <c r="D350" i="5"/>
  <c r="E350" i="5"/>
  <c r="F350" i="5"/>
  <c r="G350" i="5"/>
  <c r="R350" i="5" s="1"/>
  <c r="H350" i="5"/>
  <c r="J350" i="5"/>
  <c r="K350" i="5"/>
  <c r="C351" i="5"/>
  <c r="D351" i="5"/>
  <c r="E351" i="5"/>
  <c r="F351" i="5"/>
  <c r="R351" i="5" s="1"/>
  <c r="G351" i="5"/>
  <c r="H351" i="5"/>
  <c r="J351" i="5"/>
  <c r="K351" i="5"/>
  <c r="C352" i="5"/>
  <c r="D352" i="5"/>
  <c r="E352" i="5"/>
  <c r="F352" i="5"/>
  <c r="G352" i="5"/>
  <c r="H352" i="5"/>
  <c r="J352" i="5"/>
  <c r="K352" i="5"/>
  <c r="C353" i="5"/>
  <c r="D353" i="5"/>
  <c r="R353" i="5" s="1"/>
  <c r="E353" i="5"/>
  <c r="F353" i="5"/>
  <c r="G353" i="5"/>
  <c r="H353" i="5"/>
  <c r="J353" i="5"/>
  <c r="K353" i="5"/>
  <c r="C354" i="5"/>
  <c r="R354" i="5" s="1"/>
  <c r="D354" i="5"/>
  <c r="E354" i="5"/>
  <c r="F354" i="5"/>
  <c r="G354" i="5"/>
  <c r="H354" i="5"/>
  <c r="J354" i="5"/>
  <c r="K354" i="5"/>
  <c r="C355" i="5"/>
  <c r="D355" i="5"/>
  <c r="E355" i="5"/>
  <c r="F355" i="5"/>
  <c r="G355" i="5"/>
  <c r="H355" i="5"/>
  <c r="J355" i="5"/>
  <c r="R355" i="5" s="1"/>
  <c r="K355" i="5"/>
  <c r="C356" i="5"/>
  <c r="D356" i="5"/>
  <c r="E356" i="5"/>
  <c r="F356" i="5"/>
  <c r="G356" i="5"/>
  <c r="H356" i="5"/>
  <c r="J356" i="5"/>
  <c r="K356" i="5"/>
  <c r="C357" i="5"/>
  <c r="D357" i="5"/>
  <c r="E357" i="5"/>
  <c r="F357" i="5"/>
  <c r="G357" i="5"/>
  <c r="H357" i="5"/>
  <c r="R357" i="5" s="1"/>
  <c r="J357" i="5"/>
  <c r="K357" i="5"/>
  <c r="C358" i="5"/>
  <c r="D358" i="5"/>
  <c r="E358" i="5"/>
  <c r="F358" i="5"/>
  <c r="G358" i="5"/>
  <c r="R358" i="5" s="1"/>
  <c r="H358" i="5"/>
  <c r="J358" i="5"/>
  <c r="K358" i="5"/>
  <c r="C359" i="5"/>
  <c r="D359" i="5"/>
  <c r="E359" i="5"/>
  <c r="F359" i="5"/>
  <c r="R359" i="5" s="1"/>
  <c r="G359" i="5"/>
  <c r="H359" i="5"/>
  <c r="J359" i="5"/>
  <c r="K359" i="5"/>
  <c r="C360" i="5"/>
  <c r="D360" i="5"/>
  <c r="E360" i="5"/>
  <c r="F360" i="5"/>
  <c r="G360" i="5"/>
  <c r="H360" i="5"/>
  <c r="J360" i="5"/>
  <c r="K360" i="5"/>
  <c r="C361" i="5"/>
  <c r="D361" i="5"/>
  <c r="R361" i="5" s="1"/>
  <c r="E361" i="5"/>
  <c r="F361" i="5"/>
  <c r="G361" i="5"/>
  <c r="H361" i="5"/>
  <c r="J361" i="5"/>
  <c r="K361" i="5"/>
  <c r="C362" i="5"/>
  <c r="R362" i="5" s="1"/>
  <c r="D362" i="5"/>
  <c r="E362" i="5"/>
  <c r="F362" i="5"/>
  <c r="G362" i="5"/>
  <c r="H362" i="5"/>
  <c r="J362" i="5"/>
  <c r="K362" i="5"/>
  <c r="C363" i="5"/>
  <c r="D363" i="5"/>
  <c r="E363" i="5"/>
  <c r="F363" i="5"/>
  <c r="G363" i="5"/>
  <c r="H363" i="5"/>
  <c r="J363" i="5"/>
  <c r="R363" i="5" s="1"/>
  <c r="K363" i="5"/>
  <c r="C364" i="5"/>
  <c r="D364" i="5"/>
  <c r="E364" i="5"/>
  <c r="F364" i="5"/>
  <c r="G364" i="5"/>
  <c r="H364" i="5"/>
  <c r="J364" i="5"/>
  <c r="K364" i="5"/>
  <c r="C365" i="5"/>
  <c r="D365" i="5"/>
  <c r="E365" i="5"/>
  <c r="F365" i="5"/>
  <c r="G365" i="5"/>
  <c r="H365" i="5"/>
  <c r="R365" i="5" s="1"/>
  <c r="J365" i="5"/>
  <c r="K365" i="5"/>
  <c r="C366" i="5"/>
  <c r="D366" i="5"/>
  <c r="E366" i="5"/>
  <c r="F366" i="5"/>
  <c r="G366" i="5"/>
  <c r="R366" i="5" s="1"/>
  <c r="H366" i="5"/>
  <c r="J366" i="5"/>
  <c r="K366" i="5"/>
  <c r="C367" i="5"/>
  <c r="D367" i="5"/>
  <c r="E367" i="5"/>
  <c r="F367" i="5"/>
  <c r="R367" i="5" s="1"/>
  <c r="G367" i="5"/>
  <c r="H367" i="5"/>
  <c r="J367" i="5"/>
  <c r="K367" i="5"/>
  <c r="C368" i="5"/>
  <c r="D368" i="5"/>
  <c r="E368" i="5"/>
  <c r="F368" i="5"/>
  <c r="G368" i="5"/>
  <c r="H368" i="5"/>
  <c r="J368" i="5"/>
  <c r="K368" i="5"/>
  <c r="C369" i="5"/>
  <c r="D369" i="5"/>
  <c r="R369" i="5" s="1"/>
  <c r="E369" i="5"/>
  <c r="F369" i="5"/>
  <c r="G369" i="5"/>
  <c r="H369" i="5"/>
  <c r="J369" i="5"/>
  <c r="K369" i="5"/>
  <c r="C370" i="5"/>
  <c r="R370" i="5" s="1"/>
  <c r="D370" i="5"/>
  <c r="E370" i="5"/>
  <c r="F370" i="5"/>
  <c r="G370" i="5"/>
  <c r="H370" i="5"/>
  <c r="J370" i="5"/>
  <c r="K370" i="5"/>
  <c r="C371" i="5"/>
  <c r="D371" i="5"/>
  <c r="E371" i="5"/>
  <c r="F371" i="5"/>
  <c r="G371" i="5"/>
  <c r="H371" i="5"/>
  <c r="J371" i="5"/>
  <c r="R371" i="5" s="1"/>
  <c r="K371" i="5"/>
  <c r="C372" i="5"/>
  <c r="D372" i="5"/>
  <c r="E372" i="5"/>
  <c r="F372" i="5"/>
  <c r="G372" i="5"/>
  <c r="H372" i="5"/>
  <c r="J372" i="5"/>
  <c r="K372" i="5"/>
  <c r="C373" i="5"/>
  <c r="D373" i="5"/>
  <c r="E373" i="5"/>
  <c r="F373" i="5"/>
  <c r="G373" i="5"/>
  <c r="H373" i="5"/>
  <c r="R373" i="5" s="1"/>
  <c r="J373" i="5"/>
  <c r="K373" i="5"/>
  <c r="C374" i="5"/>
  <c r="D374" i="5"/>
  <c r="E374" i="5"/>
  <c r="F374" i="5"/>
  <c r="G374" i="5"/>
  <c r="R374" i="5" s="1"/>
  <c r="H374" i="5"/>
  <c r="J374" i="5"/>
  <c r="K374" i="5"/>
  <c r="C375" i="5"/>
  <c r="D375" i="5"/>
  <c r="E375" i="5"/>
  <c r="F375" i="5"/>
  <c r="R375" i="5" s="1"/>
  <c r="G375" i="5"/>
  <c r="H375" i="5"/>
  <c r="J375" i="5"/>
  <c r="K375" i="5"/>
  <c r="C376" i="5"/>
  <c r="D376" i="5"/>
  <c r="E376" i="5"/>
  <c r="F376" i="5"/>
  <c r="G376" i="5"/>
  <c r="H376" i="5"/>
  <c r="J376" i="5"/>
  <c r="K376" i="5"/>
  <c r="C377" i="5"/>
  <c r="D377" i="5"/>
  <c r="R377" i="5" s="1"/>
  <c r="E377" i="5"/>
  <c r="F377" i="5"/>
  <c r="G377" i="5"/>
  <c r="H377" i="5"/>
  <c r="J377" i="5"/>
  <c r="K377" i="5"/>
  <c r="C378" i="5"/>
  <c r="R378" i="5" s="1"/>
  <c r="D378" i="5"/>
  <c r="E378" i="5"/>
  <c r="F378" i="5"/>
  <c r="G378" i="5"/>
  <c r="H378" i="5"/>
  <c r="J378" i="5"/>
  <c r="K378" i="5"/>
  <c r="C379" i="5"/>
  <c r="D379" i="5"/>
  <c r="E379" i="5"/>
  <c r="F379" i="5"/>
  <c r="G379" i="5"/>
  <c r="H379" i="5"/>
  <c r="J379" i="5"/>
  <c r="R379" i="5" s="1"/>
  <c r="K379" i="5"/>
  <c r="C380" i="5"/>
  <c r="D380" i="5"/>
  <c r="E380" i="5"/>
  <c r="F380" i="5"/>
  <c r="G380" i="5"/>
  <c r="H380" i="5"/>
  <c r="J380" i="5"/>
  <c r="K380" i="5"/>
  <c r="C381" i="5"/>
  <c r="D381" i="5"/>
  <c r="E381" i="5"/>
  <c r="F381" i="5"/>
  <c r="G381" i="5"/>
  <c r="H381" i="5"/>
  <c r="R381" i="5" s="1"/>
  <c r="J381" i="5"/>
  <c r="K381" i="5"/>
  <c r="C382" i="5"/>
  <c r="D382" i="5"/>
  <c r="E382" i="5"/>
  <c r="F382" i="5"/>
  <c r="G382" i="5"/>
  <c r="R382" i="5" s="1"/>
  <c r="H382" i="5"/>
  <c r="J382" i="5"/>
  <c r="K382" i="5"/>
  <c r="C383" i="5"/>
  <c r="D383" i="5"/>
  <c r="E383" i="5"/>
  <c r="F383" i="5"/>
  <c r="R383" i="5" s="1"/>
  <c r="G383" i="5"/>
  <c r="H383" i="5"/>
  <c r="J383" i="5"/>
  <c r="K383" i="5"/>
  <c r="C384" i="5"/>
  <c r="D384" i="5"/>
  <c r="E384" i="5"/>
  <c r="F384" i="5"/>
  <c r="G384" i="5"/>
  <c r="H384" i="5"/>
  <c r="J384" i="5"/>
  <c r="K384" i="5"/>
  <c r="C385" i="5"/>
  <c r="D385" i="5"/>
  <c r="R385" i="5" s="1"/>
  <c r="E385" i="5"/>
  <c r="F385" i="5"/>
  <c r="G385" i="5"/>
  <c r="H385" i="5"/>
  <c r="J385" i="5"/>
  <c r="K385" i="5"/>
  <c r="C386" i="5"/>
  <c r="R386" i="5" s="1"/>
  <c r="D386" i="5"/>
  <c r="E386" i="5"/>
  <c r="F386" i="5"/>
  <c r="G386" i="5"/>
  <c r="H386" i="5"/>
  <c r="J386" i="5"/>
  <c r="K386" i="5"/>
  <c r="C387" i="5"/>
  <c r="D387" i="5"/>
  <c r="E387" i="5"/>
  <c r="F387" i="5"/>
  <c r="G387" i="5"/>
  <c r="H387" i="5"/>
  <c r="J387" i="5"/>
  <c r="R387" i="5" s="1"/>
  <c r="K387" i="5"/>
  <c r="C388" i="5"/>
  <c r="D388" i="5"/>
  <c r="E388" i="5"/>
  <c r="F388" i="5"/>
  <c r="G388" i="5"/>
  <c r="H388" i="5"/>
  <c r="J388" i="5"/>
  <c r="K388" i="5"/>
  <c r="C389" i="5"/>
  <c r="D389" i="5"/>
  <c r="E389" i="5"/>
  <c r="F389" i="5"/>
  <c r="G389" i="5"/>
  <c r="H389" i="5"/>
  <c r="R389" i="5" s="1"/>
  <c r="J389" i="5"/>
  <c r="K389" i="5"/>
  <c r="C390" i="5"/>
  <c r="D390" i="5"/>
  <c r="E390" i="5"/>
  <c r="F390" i="5"/>
  <c r="G390" i="5"/>
  <c r="R390" i="5" s="1"/>
  <c r="H390" i="5"/>
  <c r="J390" i="5"/>
  <c r="K390" i="5"/>
  <c r="C391" i="5"/>
  <c r="D391" i="5"/>
  <c r="E391" i="5"/>
  <c r="F391" i="5"/>
  <c r="R391" i="5" s="1"/>
  <c r="G391" i="5"/>
  <c r="H391" i="5"/>
  <c r="J391" i="5"/>
  <c r="K391" i="5"/>
  <c r="C392" i="5"/>
  <c r="D392" i="5"/>
  <c r="E392" i="5"/>
  <c r="F392" i="5"/>
  <c r="G392" i="5"/>
  <c r="H392" i="5"/>
  <c r="J392" i="5"/>
  <c r="K392" i="5"/>
  <c r="C393" i="5"/>
  <c r="D393" i="5"/>
  <c r="R393" i="5" s="1"/>
  <c r="E393" i="5"/>
  <c r="F393" i="5"/>
  <c r="G393" i="5"/>
  <c r="H393" i="5"/>
  <c r="J393" i="5"/>
  <c r="K393" i="5"/>
  <c r="C394" i="5"/>
  <c r="R394" i="5" s="1"/>
  <c r="D394" i="5"/>
  <c r="E394" i="5"/>
  <c r="F394" i="5"/>
  <c r="G394" i="5"/>
  <c r="H394" i="5"/>
  <c r="J394" i="5"/>
  <c r="K394" i="5"/>
  <c r="C395" i="5"/>
  <c r="D395" i="5"/>
  <c r="E395" i="5"/>
  <c r="F395" i="5"/>
  <c r="G395" i="5"/>
  <c r="H395" i="5"/>
  <c r="J395" i="5"/>
  <c r="R395" i="5" s="1"/>
  <c r="K395" i="5"/>
  <c r="C396" i="5"/>
  <c r="D396" i="5"/>
  <c r="E396" i="5"/>
  <c r="F396" i="5"/>
  <c r="G396" i="5"/>
  <c r="H396" i="5"/>
  <c r="J396" i="5"/>
  <c r="K396" i="5"/>
  <c r="C397" i="5"/>
  <c r="D397" i="5"/>
  <c r="E397" i="5"/>
  <c r="F397" i="5"/>
  <c r="G397" i="5"/>
  <c r="H397" i="5"/>
  <c r="R397" i="5" s="1"/>
  <c r="J397" i="5"/>
  <c r="K397" i="5"/>
  <c r="C398" i="5"/>
  <c r="D398" i="5"/>
  <c r="E398" i="5"/>
  <c r="F398" i="5"/>
  <c r="G398" i="5"/>
  <c r="R398" i="5" s="1"/>
  <c r="H398" i="5"/>
  <c r="J398" i="5"/>
  <c r="K398" i="5"/>
  <c r="C399" i="5"/>
  <c r="D399" i="5"/>
  <c r="E399" i="5"/>
  <c r="F399" i="5"/>
  <c r="R399" i="5" s="1"/>
  <c r="G399" i="5"/>
  <c r="H399" i="5"/>
  <c r="J399" i="5"/>
  <c r="K399" i="5"/>
  <c r="C400" i="5"/>
  <c r="D400" i="5"/>
  <c r="E400" i="5"/>
  <c r="F400" i="5"/>
  <c r="G400" i="5"/>
  <c r="H400" i="5"/>
  <c r="J400" i="5"/>
  <c r="K400" i="5"/>
  <c r="C401" i="5"/>
  <c r="D401" i="5"/>
  <c r="R401" i="5" s="1"/>
  <c r="E401" i="5"/>
  <c r="F401" i="5"/>
  <c r="G401" i="5"/>
  <c r="H401" i="5"/>
  <c r="J401" i="5"/>
  <c r="K401" i="5"/>
  <c r="C402" i="5"/>
  <c r="R402" i="5" s="1"/>
  <c r="D402" i="5"/>
  <c r="E402" i="5"/>
  <c r="F402" i="5"/>
  <c r="G402" i="5"/>
  <c r="H402" i="5"/>
  <c r="J402" i="5"/>
  <c r="K402" i="5"/>
  <c r="C403" i="5"/>
  <c r="D403" i="5"/>
  <c r="E403" i="5"/>
  <c r="F403" i="5"/>
  <c r="G403" i="5"/>
  <c r="H403" i="5"/>
  <c r="J403" i="5"/>
  <c r="R403" i="5" s="1"/>
  <c r="K403" i="5"/>
  <c r="C404" i="5"/>
  <c r="D404" i="5"/>
  <c r="E404" i="5"/>
  <c r="F404" i="5"/>
  <c r="G404" i="5"/>
  <c r="H404" i="5"/>
  <c r="J404" i="5"/>
  <c r="K404" i="5"/>
  <c r="C405" i="5"/>
  <c r="D405" i="5"/>
  <c r="E405" i="5"/>
  <c r="F405" i="5"/>
  <c r="G405" i="5"/>
  <c r="H405" i="5"/>
  <c r="R405" i="5" s="1"/>
  <c r="J405" i="5"/>
  <c r="K405" i="5"/>
  <c r="C406" i="5"/>
  <c r="D406" i="5"/>
  <c r="E406" i="5"/>
  <c r="F406" i="5"/>
  <c r="G406" i="5"/>
  <c r="R406" i="5" s="1"/>
  <c r="H406" i="5"/>
  <c r="J406" i="5"/>
  <c r="K406" i="5"/>
  <c r="C407" i="5"/>
  <c r="D407" i="5"/>
  <c r="E407" i="5"/>
  <c r="F407" i="5"/>
  <c r="R407" i="5" s="1"/>
  <c r="G407" i="5"/>
  <c r="H407" i="5"/>
  <c r="J407" i="5"/>
  <c r="K407" i="5"/>
  <c r="C408" i="5"/>
  <c r="D408" i="5"/>
  <c r="E408" i="5"/>
  <c r="F408" i="5"/>
  <c r="G408" i="5"/>
  <c r="H408" i="5"/>
  <c r="J408" i="5"/>
  <c r="K408" i="5"/>
  <c r="C409" i="5"/>
  <c r="D409" i="5"/>
  <c r="R409" i="5" s="1"/>
  <c r="E409" i="5"/>
  <c r="F409" i="5"/>
  <c r="G409" i="5"/>
  <c r="H409" i="5"/>
  <c r="J409" i="5"/>
  <c r="K409" i="5"/>
  <c r="C410" i="5"/>
  <c r="R410" i="5" s="1"/>
  <c r="D410" i="5"/>
  <c r="E410" i="5"/>
  <c r="F410" i="5"/>
  <c r="G410" i="5"/>
  <c r="H410" i="5"/>
  <c r="J410" i="5"/>
  <c r="K410" i="5"/>
  <c r="C411" i="5"/>
  <c r="D411" i="5"/>
  <c r="E411" i="5"/>
  <c r="F411" i="5"/>
  <c r="G411" i="5"/>
  <c r="H411" i="5"/>
  <c r="J411" i="5"/>
  <c r="R411" i="5" s="1"/>
  <c r="K411" i="5"/>
  <c r="C412" i="5"/>
  <c r="D412" i="5"/>
  <c r="E412" i="5"/>
  <c r="F412" i="5"/>
  <c r="G412" i="5"/>
  <c r="H412" i="5"/>
  <c r="J412" i="5"/>
  <c r="K412" i="5"/>
  <c r="C413" i="5"/>
  <c r="D413" i="5"/>
  <c r="E413" i="5"/>
  <c r="F413" i="5"/>
  <c r="G413" i="5"/>
  <c r="H413" i="5"/>
  <c r="R413" i="5" s="1"/>
  <c r="J413" i="5"/>
  <c r="K413" i="5"/>
  <c r="C414" i="5"/>
  <c r="D414" i="5"/>
  <c r="E414" i="5"/>
  <c r="F414" i="5"/>
  <c r="G414" i="5"/>
  <c r="R414" i="5" s="1"/>
  <c r="H414" i="5"/>
  <c r="J414" i="5"/>
  <c r="K414" i="5"/>
  <c r="C415" i="5"/>
  <c r="D415" i="5"/>
  <c r="E415" i="5"/>
  <c r="F415" i="5"/>
  <c r="R415" i="5" s="1"/>
  <c r="G415" i="5"/>
  <c r="H415" i="5"/>
  <c r="J415" i="5"/>
  <c r="K415" i="5"/>
  <c r="C416" i="5"/>
  <c r="D416" i="5"/>
  <c r="E416" i="5"/>
  <c r="F416" i="5"/>
  <c r="G416" i="5"/>
  <c r="H416" i="5"/>
  <c r="J416" i="5"/>
  <c r="K416" i="5"/>
  <c r="C417" i="5"/>
  <c r="D417" i="5"/>
  <c r="R417" i="5" s="1"/>
  <c r="E417" i="5"/>
  <c r="F417" i="5"/>
  <c r="G417" i="5"/>
  <c r="H417" i="5"/>
  <c r="J417" i="5"/>
  <c r="K417" i="5"/>
  <c r="C418" i="5"/>
  <c r="R418" i="5" s="1"/>
  <c r="D418" i="5"/>
  <c r="E418" i="5"/>
  <c r="F418" i="5"/>
  <c r="G418" i="5"/>
  <c r="H418" i="5"/>
  <c r="J418" i="5"/>
  <c r="K418" i="5"/>
  <c r="C419" i="5"/>
  <c r="D419" i="5"/>
  <c r="E419" i="5"/>
  <c r="F419" i="5"/>
  <c r="G419" i="5"/>
  <c r="H419" i="5"/>
  <c r="J419" i="5"/>
  <c r="R419" i="5" s="1"/>
  <c r="K419" i="5"/>
  <c r="C420" i="5"/>
  <c r="D420" i="5"/>
  <c r="E420" i="5"/>
  <c r="F420" i="5"/>
  <c r="G420" i="5"/>
  <c r="H420" i="5"/>
  <c r="J420" i="5"/>
  <c r="K420" i="5"/>
  <c r="C421" i="5"/>
  <c r="D421" i="5"/>
  <c r="E421" i="5"/>
  <c r="F421" i="5"/>
  <c r="G421" i="5"/>
  <c r="H421" i="5"/>
  <c r="R421" i="5" s="1"/>
  <c r="J421" i="5"/>
  <c r="K421" i="5"/>
  <c r="C422" i="5"/>
  <c r="D422" i="5"/>
  <c r="E422" i="5"/>
  <c r="F422" i="5"/>
  <c r="G422" i="5"/>
  <c r="R422" i="5" s="1"/>
  <c r="H422" i="5"/>
  <c r="J422" i="5"/>
  <c r="K422" i="5"/>
  <c r="C423" i="5"/>
  <c r="D423" i="5"/>
  <c r="E423" i="5"/>
  <c r="F423" i="5"/>
  <c r="R423" i="5" s="1"/>
  <c r="G423" i="5"/>
  <c r="H423" i="5"/>
  <c r="J423" i="5"/>
  <c r="K423" i="5"/>
  <c r="C424" i="5"/>
  <c r="D424" i="5"/>
  <c r="E424" i="5"/>
  <c r="F424" i="5"/>
  <c r="G424" i="5"/>
  <c r="H424" i="5"/>
  <c r="J424" i="5"/>
  <c r="K424" i="5"/>
  <c r="C425" i="5"/>
  <c r="D425" i="5"/>
  <c r="R425" i="5" s="1"/>
  <c r="E425" i="5"/>
  <c r="F425" i="5"/>
  <c r="G425" i="5"/>
  <c r="H425" i="5"/>
  <c r="J425" i="5"/>
  <c r="K425" i="5"/>
  <c r="C426" i="5"/>
  <c r="R426" i="5" s="1"/>
  <c r="D426" i="5"/>
  <c r="E426" i="5"/>
  <c r="F426" i="5"/>
  <c r="G426" i="5"/>
  <c r="H426" i="5"/>
  <c r="J426" i="5"/>
  <c r="K426" i="5"/>
  <c r="C427" i="5"/>
  <c r="D427" i="5"/>
  <c r="E427" i="5"/>
  <c r="F427" i="5"/>
  <c r="G427" i="5"/>
  <c r="H427" i="5"/>
  <c r="J427" i="5"/>
  <c r="R427" i="5" s="1"/>
  <c r="K427" i="5"/>
  <c r="C428" i="5"/>
  <c r="D428" i="5"/>
  <c r="E428" i="5"/>
  <c r="F428" i="5"/>
  <c r="G428" i="5"/>
  <c r="H428" i="5"/>
  <c r="J428" i="5"/>
  <c r="K428" i="5"/>
  <c r="C429" i="5"/>
  <c r="D429" i="5"/>
  <c r="E429" i="5"/>
  <c r="F429" i="5"/>
  <c r="G429" i="5"/>
  <c r="H429" i="5"/>
  <c r="R429" i="5" s="1"/>
  <c r="J429" i="5"/>
  <c r="K429" i="5"/>
  <c r="C430" i="5"/>
  <c r="D430" i="5"/>
  <c r="E430" i="5"/>
  <c r="F430" i="5"/>
  <c r="G430" i="5"/>
  <c r="R430" i="5" s="1"/>
  <c r="H430" i="5"/>
  <c r="J430" i="5"/>
  <c r="K430" i="5"/>
  <c r="C431" i="5"/>
  <c r="D431" i="5"/>
  <c r="E431" i="5"/>
  <c r="F431" i="5"/>
  <c r="R431" i="5" s="1"/>
  <c r="G431" i="5"/>
  <c r="H431" i="5"/>
  <c r="J431" i="5"/>
  <c r="K431" i="5"/>
  <c r="C432" i="5"/>
  <c r="D432" i="5"/>
  <c r="E432" i="5"/>
  <c r="F432" i="5"/>
  <c r="G432" i="5"/>
  <c r="H432" i="5"/>
  <c r="J432" i="5"/>
  <c r="K432" i="5"/>
  <c r="C433" i="5"/>
  <c r="D433" i="5"/>
  <c r="R433" i="5" s="1"/>
  <c r="E433" i="5"/>
  <c r="F433" i="5"/>
  <c r="G433" i="5"/>
  <c r="H433" i="5"/>
  <c r="J433" i="5"/>
  <c r="K433" i="5"/>
  <c r="C434" i="5"/>
  <c r="R434" i="5" s="1"/>
  <c r="D434" i="5"/>
  <c r="E434" i="5"/>
  <c r="F434" i="5"/>
  <c r="G434" i="5"/>
  <c r="H434" i="5"/>
  <c r="J434" i="5"/>
  <c r="K434" i="5"/>
  <c r="C435" i="5"/>
  <c r="D435" i="5"/>
  <c r="E435" i="5"/>
  <c r="F435" i="5"/>
  <c r="G435" i="5"/>
  <c r="H435" i="5"/>
  <c r="J435" i="5"/>
  <c r="R435" i="5" s="1"/>
  <c r="K435" i="5"/>
  <c r="C436" i="5"/>
  <c r="D436" i="5"/>
  <c r="E436" i="5"/>
  <c r="F436" i="5"/>
  <c r="G436" i="5"/>
  <c r="H436" i="5"/>
  <c r="J436" i="5"/>
  <c r="K436" i="5"/>
  <c r="C437" i="5"/>
  <c r="D437" i="5"/>
  <c r="E437" i="5"/>
  <c r="F437" i="5"/>
  <c r="G437" i="5"/>
  <c r="H437" i="5"/>
  <c r="R437" i="5" s="1"/>
  <c r="J437" i="5"/>
  <c r="K437" i="5"/>
  <c r="C438" i="5"/>
  <c r="D438" i="5"/>
  <c r="E438" i="5"/>
  <c r="F438" i="5"/>
  <c r="G438" i="5"/>
  <c r="R438" i="5" s="1"/>
  <c r="H438" i="5"/>
  <c r="J438" i="5"/>
  <c r="K438" i="5"/>
  <c r="C439" i="5"/>
  <c r="D439" i="5"/>
  <c r="E439" i="5"/>
  <c r="F439" i="5"/>
  <c r="R439" i="5" s="1"/>
  <c r="G439" i="5"/>
  <c r="H439" i="5"/>
  <c r="J439" i="5"/>
  <c r="K439" i="5"/>
  <c r="C440" i="5"/>
  <c r="D440" i="5"/>
  <c r="E440" i="5"/>
  <c r="F440" i="5"/>
  <c r="G440" i="5"/>
  <c r="H440" i="5"/>
  <c r="J440" i="5"/>
  <c r="K440" i="5"/>
  <c r="C441" i="5"/>
  <c r="D441" i="5"/>
  <c r="R441" i="5" s="1"/>
  <c r="E441" i="5"/>
  <c r="F441" i="5"/>
  <c r="G441" i="5"/>
  <c r="H441" i="5"/>
  <c r="J441" i="5"/>
  <c r="K441" i="5"/>
  <c r="C442" i="5"/>
  <c r="R442" i="5" s="1"/>
  <c r="D442" i="5"/>
  <c r="E442" i="5"/>
  <c r="F442" i="5"/>
  <c r="G442" i="5"/>
  <c r="H442" i="5"/>
  <c r="J442" i="5"/>
  <c r="K442" i="5"/>
  <c r="C443" i="5"/>
  <c r="D443" i="5"/>
  <c r="E443" i="5"/>
  <c r="F443" i="5"/>
  <c r="G443" i="5"/>
  <c r="H443" i="5"/>
  <c r="J443" i="5"/>
  <c r="R443" i="5" s="1"/>
  <c r="K443" i="5"/>
  <c r="C444" i="5"/>
  <c r="D444" i="5"/>
  <c r="E444" i="5"/>
  <c r="F444" i="5"/>
  <c r="G444" i="5"/>
  <c r="H444" i="5"/>
  <c r="J444" i="5"/>
  <c r="K444" i="5"/>
  <c r="C445" i="5"/>
  <c r="D445" i="5"/>
  <c r="E445" i="5"/>
  <c r="F445" i="5"/>
  <c r="G445" i="5"/>
  <c r="H445" i="5"/>
  <c r="R445" i="5" s="1"/>
  <c r="J445" i="5"/>
  <c r="K445" i="5"/>
  <c r="C446" i="5"/>
  <c r="D446" i="5"/>
  <c r="E446" i="5"/>
  <c r="F446" i="5"/>
  <c r="G446" i="5"/>
  <c r="R446" i="5" s="1"/>
  <c r="H446" i="5"/>
  <c r="J446" i="5"/>
  <c r="K446" i="5"/>
  <c r="C447" i="5"/>
  <c r="D447" i="5"/>
  <c r="R447" i="5" s="1"/>
  <c r="E447" i="5"/>
  <c r="F447" i="5"/>
  <c r="G447" i="5"/>
  <c r="H447" i="5"/>
  <c r="J447" i="5"/>
  <c r="K447" i="5"/>
  <c r="C448" i="5"/>
  <c r="D448" i="5"/>
  <c r="E448" i="5"/>
  <c r="F448" i="5"/>
  <c r="G448" i="5"/>
  <c r="H448" i="5"/>
  <c r="J448" i="5"/>
  <c r="K448" i="5"/>
  <c r="C449" i="5"/>
  <c r="D449" i="5"/>
  <c r="R449" i="5" s="1"/>
  <c r="E449" i="5"/>
  <c r="F449" i="5"/>
  <c r="G449" i="5"/>
  <c r="H449" i="5"/>
  <c r="J449" i="5"/>
  <c r="K449" i="5"/>
  <c r="C450" i="5"/>
  <c r="R450" i="5" s="1"/>
  <c r="D450" i="5"/>
  <c r="E450" i="5"/>
  <c r="F450" i="5"/>
  <c r="G450" i="5"/>
  <c r="H450" i="5"/>
  <c r="J450" i="5"/>
  <c r="K450" i="5"/>
  <c r="C451" i="5"/>
  <c r="D451" i="5"/>
  <c r="E451" i="5"/>
  <c r="F451" i="5"/>
  <c r="G451" i="5"/>
  <c r="H451" i="5"/>
  <c r="J451" i="5"/>
  <c r="R451" i="5" s="1"/>
  <c r="K451" i="5"/>
  <c r="C452" i="5"/>
  <c r="D452" i="5"/>
  <c r="E452" i="5"/>
  <c r="F452" i="5"/>
  <c r="G452" i="5"/>
  <c r="H452" i="5"/>
  <c r="J452" i="5"/>
  <c r="K452" i="5"/>
  <c r="C453" i="5"/>
  <c r="D453" i="5"/>
  <c r="E453" i="5"/>
  <c r="F453" i="5"/>
  <c r="G453" i="5"/>
  <c r="H453" i="5"/>
  <c r="R453" i="5" s="1"/>
  <c r="J453" i="5"/>
  <c r="K453" i="5"/>
  <c r="C454" i="5"/>
  <c r="D454" i="5"/>
  <c r="E454" i="5"/>
  <c r="F454" i="5"/>
  <c r="G454" i="5"/>
  <c r="R454" i="5" s="1"/>
  <c r="H454" i="5"/>
  <c r="J454" i="5"/>
  <c r="K454" i="5"/>
  <c r="C455" i="5"/>
  <c r="D455" i="5"/>
  <c r="R455" i="5" s="1"/>
  <c r="E455" i="5"/>
  <c r="F455" i="5"/>
  <c r="G455" i="5"/>
  <c r="H455" i="5"/>
  <c r="J455" i="5"/>
  <c r="K455" i="5"/>
  <c r="C456" i="5"/>
  <c r="D456" i="5"/>
  <c r="E456" i="5"/>
  <c r="F456" i="5"/>
  <c r="G456" i="5"/>
  <c r="H456" i="5"/>
  <c r="J456" i="5"/>
  <c r="K456" i="5"/>
  <c r="C457" i="5"/>
  <c r="D457" i="5"/>
  <c r="R457" i="5" s="1"/>
  <c r="E457" i="5"/>
  <c r="F457" i="5"/>
  <c r="G457" i="5"/>
  <c r="H457" i="5"/>
  <c r="J457" i="5"/>
  <c r="K457" i="5"/>
  <c r="C458" i="5"/>
  <c r="R458" i="5" s="1"/>
  <c r="D458" i="5"/>
  <c r="E458" i="5"/>
  <c r="F458" i="5"/>
  <c r="G458" i="5"/>
  <c r="H458" i="5"/>
  <c r="J458" i="5"/>
  <c r="K458" i="5"/>
  <c r="C459" i="5"/>
  <c r="D459" i="5"/>
  <c r="E459" i="5"/>
  <c r="F459" i="5"/>
  <c r="G459" i="5"/>
  <c r="H459" i="5"/>
  <c r="J459" i="5"/>
  <c r="R459" i="5" s="1"/>
  <c r="K459" i="5"/>
  <c r="C460" i="5"/>
  <c r="D460" i="5"/>
  <c r="E460" i="5"/>
  <c r="F460" i="5"/>
  <c r="G460" i="5"/>
  <c r="H460" i="5"/>
  <c r="J460" i="5"/>
  <c r="K460" i="5"/>
  <c r="C461" i="5"/>
  <c r="D461" i="5"/>
  <c r="E461" i="5"/>
  <c r="F461" i="5"/>
  <c r="G461" i="5"/>
  <c r="H461" i="5"/>
  <c r="R461" i="5" s="1"/>
  <c r="J461" i="5"/>
  <c r="K461" i="5"/>
  <c r="C462" i="5"/>
  <c r="D462" i="5"/>
  <c r="E462" i="5"/>
  <c r="F462" i="5"/>
  <c r="G462" i="5"/>
  <c r="R462" i="5" s="1"/>
  <c r="H462" i="5"/>
  <c r="J462" i="5"/>
  <c r="K462" i="5"/>
  <c r="C463" i="5"/>
  <c r="R463" i="5" s="1"/>
  <c r="D463" i="5"/>
  <c r="E463" i="5"/>
  <c r="F463" i="5"/>
  <c r="G463" i="5"/>
  <c r="H463" i="5"/>
  <c r="J463" i="5"/>
  <c r="K463" i="5"/>
  <c r="C464" i="5"/>
  <c r="D464" i="5"/>
  <c r="E464" i="5"/>
  <c r="F464" i="5"/>
  <c r="G464" i="5"/>
  <c r="H464" i="5"/>
  <c r="J464" i="5"/>
  <c r="K464" i="5"/>
  <c r="C465" i="5"/>
  <c r="D465" i="5"/>
  <c r="R465" i="5" s="1"/>
  <c r="E465" i="5"/>
  <c r="F465" i="5"/>
  <c r="G465" i="5"/>
  <c r="H465" i="5"/>
  <c r="J465" i="5"/>
  <c r="K465" i="5"/>
  <c r="C466" i="5"/>
  <c r="R466" i="5" s="1"/>
  <c r="D466" i="5"/>
  <c r="E466" i="5"/>
  <c r="F466" i="5"/>
  <c r="G466" i="5"/>
  <c r="H466" i="5"/>
  <c r="J466" i="5"/>
  <c r="K466" i="5"/>
  <c r="C467" i="5"/>
  <c r="D467" i="5"/>
  <c r="E467" i="5"/>
  <c r="F467" i="5"/>
  <c r="G467" i="5"/>
  <c r="H467" i="5"/>
  <c r="J467" i="5"/>
  <c r="R467" i="5" s="1"/>
  <c r="K467" i="5"/>
  <c r="C468" i="5"/>
  <c r="D468" i="5"/>
  <c r="E468" i="5"/>
  <c r="F468" i="5"/>
  <c r="G468" i="5"/>
  <c r="H468" i="5"/>
  <c r="J468" i="5"/>
  <c r="K468" i="5"/>
  <c r="C469" i="5"/>
  <c r="D469" i="5"/>
  <c r="E469" i="5"/>
  <c r="F469" i="5"/>
  <c r="G469" i="5"/>
  <c r="H469" i="5"/>
  <c r="R469" i="5" s="1"/>
  <c r="J469" i="5"/>
  <c r="K469" i="5"/>
  <c r="C470" i="5"/>
  <c r="D470" i="5"/>
  <c r="E470" i="5"/>
  <c r="F470" i="5"/>
  <c r="G470" i="5"/>
  <c r="R470" i="5" s="1"/>
  <c r="H470" i="5"/>
  <c r="J470" i="5"/>
  <c r="K470" i="5"/>
  <c r="C471" i="5"/>
  <c r="R471" i="5" s="1"/>
  <c r="D471" i="5"/>
  <c r="E471" i="5"/>
  <c r="F471" i="5"/>
  <c r="G471" i="5"/>
  <c r="H471" i="5"/>
  <c r="J471" i="5"/>
  <c r="K471" i="5"/>
  <c r="C472" i="5"/>
  <c r="D472" i="5"/>
  <c r="E472" i="5"/>
  <c r="F472" i="5"/>
  <c r="G472" i="5"/>
  <c r="H472" i="5"/>
  <c r="J472" i="5"/>
  <c r="K472" i="5"/>
  <c r="C473" i="5"/>
  <c r="D473" i="5"/>
  <c r="R473" i="5" s="1"/>
  <c r="E473" i="5"/>
  <c r="F473" i="5"/>
  <c r="G473" i="5"/>
  <c r="H473" i="5"/>
  <c r="J473" i="5"/>
  <c r="K473" i="5"/>
  <c r="C474" i="5"/>
  <c r="R474" i="5" s="1"/>
  <c r="D474" i="5"/>
  <c r="E474" i="5"/>
  <c r="F474" i="5"/>
  <c r="G474" i="5"/>
  <c r="H474" i="5"/>
  <c r="J474" i="5"/>
  <c r="K474" i="5"/>
  <c r="C475" i="5"/>
  <c r="D475" i="5"/>
  <c r="E475" i="5"/>
  <c r="F475" i="5"/>
  <c r="G475" i="5"/>
  <c r="H475" i="5"/>
  <c r="J475" i="5"/>
  <c r="R475" i="5" s="1"/>
  <c r="K475" i="5"/>
  <c r="C476" i="5"/>
  <c r="D476" i="5"/>
  <c r="E476" i="5"/>
  <c r="F476" i="5"/>
  <c r="G476" i="5"/>
  <c r="H476" i="5"/>
  <c r="J476" i="5"/>
  <c r="K476" i="5"/>
  <c r="C477" i="5"/>
  <c r="D477" i="5"/>
  <c r="E477" i="5"/>
  <c r="F477" i="5"/>
  <c r="G477" i="5"/>
  <c r="H477" i="5"/>
  <c r="R477" i="5" s="1"/>
  <c r="J477" i="5"/>
  <c r="K477" i="5"/>
  <c r="C478" i="5"/>
  <c r="D478" i="5"/>
  <c r="E478" i="5"/>
  <c r="F478" i="5"/>
  <c r="G478" i="5"/>
  <c r="R478" i="5" s="1"/>
  <c r="H478" i="5"/>
  <c r="J478" i="5"/>
  <c r="K478" i="5"/>
  <c r="C479" i="5"/>
  <c r="R479" i="5" s="1"/>
  <c r="D479" i="5"/>
  <c r="E479" i="5"/>
  <c r="F479" i="5"/>
  <c r="G479" i="5"/>
  <c r="H479" i="5"/>
  <c r="J479" i="5"/>
  <c r="K479" i="5"/>
  <c r="C480" i="5"/>
  <c r="D480" i="5"/>
  <c r="E480" i="5"/>
  <c r="F480" i="5"/>
  <c r="G480" i="5"/>
  <c r="H480" i="5"/>
  <c r="J480" i="5"/>
  <c r="K480" i="5"/>
  <c r="C481" i="5"/>
  <c r="D481" i="5"/>
  <c r="R481" i="5" s="1"/>
  <c r="E481" i="5"/>
  <c r="F481" i="5"/>
  <c r="G481" i="5"/>
  <c r="H481" i="5"/>
  <c r="J481" i="5"/>
  <c r="K481" i="5"/>
  <c r="C482" i="5"/>
  <c r="R482" i="5" s="1"/>
  <c r="D482" i="5"/>
  <c r="E482" i="5"/>
  <c r="F482" i="5"/>
  <c r="G482" i="5"/>
  <c r="H482" i="5"/>
  <c r="J482" i="5"/>
  <c r="K482" i="5"/>
  <c r="C483" i="5"/>
  <c r="D483" i="5"/>
  <c r="E483" i="5"/>
  <c r="F483" i="5"/>
  <c r="G483" i="5"/>
  <c r="H483" i="5"/>
  <c r="J483" i="5"/>
  <c r="R483" i="5" s="1"/>
  <c r="K483" i="5"/>
  <c r="C484" i="5"/>
  <c r="D484" i="5"/>
  <c r="E484" i="5"/>
  <c r="F484" i="5"/>
  <c r="G484" i="5"/>
  <c r="H484" i="5"/>
  <c r="J484" i="5"/>
  <c r="K484" i="5"/>
  <c r="C485" i="5"/>
  <c r="D485" i="5"/>
  <c r="E485" i="5"/>
  <c r="F485" i="5"/>
  <c r="G485" i="5"/>
  <c r="H485" i="5"/>
  <c r="R485" i="5" s="1"/>
  <c r="J485" i="5"/>
  <c r="K485" i="5"/>
  <c r="C486" i="5"/>
  <c r="D486" i="5"/>
  <c r="E486" i="5"/>
  <c r="F486" i="5"/>
  <c r="G486" i="5"/>
  <c r="R486" i="5" s="1"/>
  <c r="H486" i="5"/>
  <c r="J486" i="5"/>
  <c r="K486" i="5"/>
  <c r="C487" i="5"/>
  <c r="R487" i="5" s="1"/>
  <c r="D487" i="5"/>
  <c r="E487" i="5"/>
  <c r="F487" i="5"/>
  <c r="G487" i="5"/>
  <c r="H487" i="5"/>
  <c r="J487" i="5"/>
  <c r="K487" i="5"/>
  <c r="C488" i="5"/>
  <c r="D488" i="5"/>
  <c r="E488" i="5"/>
  <c r="F488" i="5"/>
  <c r="G488" i="5"/>
  <c r="H488" i="5"/>
  <c r="J488" i="5"/>
  <c r="K488" i="5"/>
  <c r="C489" i="5"/>
  <c r="D489" i="5"/>
  <c r="R489" i="5" s="1"/>
  <c r="E489" i="5"/>
  <c r="F489" i="5"/>
  <c r="G489" i="5"/>
  <c r="H489" i="5"/>
  <c r="J489" i="5"/>
  <c r="K489" i="5"/>
  <c r="C490" i="5"/>
  <c r="R490" i="5" s="1"/>
  <c r="D490" i="5"/>
  <c r="E490" i="5"/>
  <c r="F490" i="5"/>
  <c r="G490" i="5"/>
  <c r="H490" i="5"/>
  <c r="J490" i="5"/>
  <c r="K490" i="5"/>
  <c r="C491" i="5"/>
  <c r="D491" i="5"/>
  <c r="E491" i="5"/>
  <c r="F491" i="5"/>
  <c r="G491" i="5"/>
  <c r="H491" i="5"/>
  <c r="J491" i="5"/>
  <c r="R491" i="5" s="1"/>
  <c r="K491" i="5"/>
  <c r="C492" i="5"/>
  <c r="D492" i="5"/>
  <c r="E492" i="5"/>
  <c r="F492" i="5"/>
  <c r="G492" i="5"/>
  <c r="H492" i="5"/>
  <c r="J492" i="5"/>
  <c r="K492" i="5"/>
  <c r="C493" i="5"/>
  <c r="D493" i="5"/>
  <c r="E493" i="5"/>
  <c r="F493" i="5"/>
  <c r="G493" i="5"/>
  <c r="H493" i="5"/>
  <c r="R493" i="5" s="1"/>
  <c r="J493" i="5"/>
  <c r="K493" i="5"/>
  <c r="C494" i="5"/>
  <c r="D494" i="5"/>
  <c r="E494" i="5"/>
  <c r="F494" i="5"/>
  <c r="G494" i="5"/>
  <c r="R494" i="5" s="1"/>
  <c r="H494" i="5"/>
  <c r="J494" i="5"/>
  <c r="K494" i="5"/>
  <c r="C495" i="5"/>
  <c r="R495" i="5" s="1"/>
  <c r="D495" i="5"/>
  <c r="E495" i="5"/>
  <c r="F495" i="5"/>
  <c r="G495" i="5"/>
  <c r="H495" i="5"/>
  <c r="J495" i="5"/>
  <c r="K495" i="5"/>
  <c r="C496" i="5"/>
  <c r="D496" i="5"/>
  <c r="E496" i="5"/>
  <c r="F496" i="5"/>
  <c r="G496" i="5"/>
  <c r="H496" i="5"/>
  <c r="J496" i="5"/>
  <c r="K496" i="5"/>
  <c r="C497" i="5"/>
  <c r="D497" i="5"/>
  <c r="R497" i="5" s="1"/>
  <c r="E497" i="5"/>
  <c r="F497" i="5"/>
  <c r="G497" i="5"/>
  <c r="H497" i="5"/>
  <c r="J497" i="5"/>
  <c r="K497" i="5"/>
  <c r="C498" i="5"/>
  <c r="R498" i="5" s="1"/>
  <c r="D498" i="5"/>
  <c r="E498" i="5"/>
  <c r="F498" i="5"/>
  <c r="G498" i="5"/>
  <c r="H498" i="5"/>
  <c r="J498" i="5"/>
  <c r="K498" i="5"/>
  <c r="C499" i="5"/>
  <c r="D499" i="5"/>
  <c r="E499" i="5"/>
  <c r="F499" i="5"/>
  <c r="G499" i="5"/>
  <c r="H499" i="5"/>
  <c r="J499" i="5"/>
  <c r="R499" i="5" s="1"/>
  <c r="K499" i="5"/>
  <c r="C500" i="5"/>
  <c r="D500" i="5"/>
  <c r="E500" i="5"/>
  <c r="F500" i="5"/>
  <c r="G500" i="5"/>
  <c r="H500" i="5"/>
  <c r="J500" i="5"/>
  <c r="K500" i="5"/>
  <c r="C501" i="5"/>
  <c r="D501" i="5"/>
  <c r="E501" i="5"/>
  <c r="F501" i="5"/>
  <c r="G501" i="5"/>
  <c r="H501" i="5"/>
  <c r="R501" i="5" s="1"/>
  <c r="J501" i="5"/>
  <c r="K501" i="5"/>
  <c r="C502" i="5"/>
  <c r="D502" i="5"/>
  <c r="E502" i="5"/>
  <c r="F502" i="5"/>
  <c r="G502" i="5"/>
  <c r="R502" i="5" s="1"/>
  <c r="H502" i="5"/>
  <c r="J502" i="5"/>
  <c r="K502" i="5"/>
  <c r="C503" i="5"/>
  <c r="R503" i="5" s="1"/>
  <c r="D503" i="5"/>
  <c r="E503" i="5"/>
  <c r="F503" i="5"/>
  <c r="G503" i="5"/>
  <c r="H503" i="5"/>
  <c r="J503" i="5"/>
  <c r="K503" i="5"/>
  <c r="C504" i="5"/>
  <c r="D504" i="5"/>
  <c r="E504" i="5"/>
  <c r="F504" i="5"/>
  <c r="G504" i="5"/>
  <c r="H504" i="5"/>
  <c r="J504" i="5"/>
  <c r="K504" i="5"/>
  <c r="C505" i="5"/>
  <c r="D505" i="5"/>
  <c r="R505" i="5" s="1"/>
  <c r="E505" i="5"/>
  <c r="F505" i="5"/>
  <c r="G505" i="5"/>
  <c r="H505" i="5"/>
  <c r="J505" i="5"/>
  <c r="K505" i="5"/>
  <c r="C506" i="5"/>
  <c r="R506" i="5" s="1"/>
  <c r="D506" i="5"/>
  <c r="E506" i="5"/>
  <c r="F506" i="5"/>
  <c r="G506" i="5"/>
  <c r="H506" i="5"/>
  <c r="J506" i="5"/>
  <c r="K506" i="5"/>
  <c r="C507" i="5"/>
  <c r="D507" i="5"/>
  <c r="E507" i="5"/>
  <c r="F507" i="5"/>
  <c r="G507" i="5"/>
  <c r="H507" i="5"/>
  <c r="J507" i="5"/>
  <c r="R507" i="5" s="1"/>
  <c r="K507" i="5"/>
  <c r="R3" i="5"/>
  <c r="R4" i="5"/>
  <c r="R5" i="5"/>
  <c r="R6" i="5"/>
  <c r="R8" i="5"/>
  <c r="R9" i="5"/>
  <c r="R10" i="5"/>
  <c r="R11" i="5"/>
  <c r="R12" i="5"/>
  <c r="R13" i="5"/>
  <c r="R14" i="5"/>
  <c r="R16" i="5"/>
  <c r="R17" i="5"/>
  <c r="R18" i="5"/>
  <c r="R19" i="5"/>
  <c r="R20" i="5"/>
  <c r="R21" i="5"/>
  <c r="R22" i="5"/>
  <c r="R24" i="5"/>
  <c r="R25" i="5"/>
  <c r="R26" i="5"/>
  <c r="R27" i="5"/>
  <c r="R28" i="5"/>
  <c r="R29" i="5"/>
  <c r="R30" i="5"/>
  <c r="R32" i="5"/>
  <c r="R33" i="5"/>
  <c r="R34" i="5"/>
  <c r="R35" i="5"/>
  <c r="R36" i="5"/>
  <c r="R37" i="5"/>
  <c r="R38" i="5"/>
  <c r="R40" i="5"/>
  <c r="R41" i="5"/>
  <c r="R42" i="5"/>
  <c r="R43" i="5"/>
  <c r="R44" i="5"/>
  <c r="R45" i="5"/>
  <c r="R46" i="5"/>
  <c r="R48" i="5"/>
  <c r="R49" i="5"/>
  <c r="R50" i="5"/>
  <c r="R51" i="5"/>
  <c r="R52" i="5"/>
  <c r="R53" i="5"/>
  <c r="R54" i="5"/>
  <c r="R56" i="5"/>
  <c r="R57" i="5"/>
  <c r="R58" i="5"/>
  <c r="R59" i="5"/>
  <c r="R60" i="5"/>
  <c r="R61" i="5"/>
  <c r="R62" i="5"/>
  <c r="R64" i="5"/>
  <c r="R65" i="5"/>
  <c r="R66" i="5"/>
  <c r="R67" i="5"/>
  <c r="R68" i="5"/>
  <c r="R69" i="5"/>
  <c r="R70" i="5"/>
  <c r="R72" i="5"/>
  <c r="R73" i="5"/>
  <c r="R74" i="5"/>
  <c r="R75" i="5"/>
  <c r="R76" i="5"/>
  <c r="R77" i="5"/>
  <c r="R78" i="5"/>
  <c r="R80" i="5"/>
  <c r="R81" i="5"/>
  <c r="R82" i="5"/>
  <c r="R83" i="5"/>
  <c r="R84" i="5"/>
  <c r="R85" i="5"/>
  <c r="R86" i="5"/>
  <c r="R88" i="5"/>
  <c r="R89" i="5"/>
  <c r="R90" i="5"/>
  <c r="R91" i="5"/>
  <c r="R92" i="5"/>
  <c r="R94" i="5"/>
  <c r="R96" i="5"/>
  <c r="R97" i="5"/>
  <c r="R98" i="5"/>
  <c r="R99" i="5"/>
  <c r="R100" i="5"/>
  <c r="R102" i="5"/>
  <c r="R104" i="5"/>
  <c r="R105" i="5"/>
  <c r="R106" i="5"/>
  <c r="R107" i="5"/>
  <c r="R108" i="5"/>
  <c r="R110" i="5"/>
  <c r="R112" i="5"/>
  <c r="R113" i="5"/>
  <c r="R114" i="5"/>
  <c r="R115" i="5"/>
  <c r="R116" i="5"/>
  <c r="R120" i="5"/>
  <c r="R122" i="5"/>
  <c r="R123" i="5"/>
  <c r="R124" i="5"/>
  <c r="R128" i="5"/>
  <c r="R130" i="5"/>
  <c r="R131" i="5"/>
  <c r="R132" i="5"/>
  <c r="R136" i="5"/>
  <c r="R139" i="5"/>
  <c r="R140" i="5"/>
  <c r="R144" i="5"/>
  <c r="R147" i="5"/>
  <c r="R148" i="5"/>
  <c r="R152" i="5"/>
  <c r="R156" i="5"/>
  <c r="R160" i="5"/>
  <c r="R164" i="5"/>
  <c r="R168" i="5"/>
  <c r="R172" i="5"/>
  <c r="R176" i="5"/>
  <c r="R180" i="5"/>
  <c r="R184" i="5"/>
  <c r="R188" i="5"/>
  <c r="R192" i="5"/>
  <c r="R196" i="5"/>
  <c r="R200" i="5"/>
  <c r="R204" i="5"/>
  <c r="R208" i="5"/>
  <c r="R212" i="5"/>
  <c r="R216" i="5"/>
  <c r="R220" i="5"/>
  <c r="R224" i="5"/>
  <c r="R228" i="5"/>
  <c r="R232" i="5"/>
  <c r="R236" i="5"/>
  <c r="R240" i="5"/>
  <c r="R244" i="5"/>
  <c r="R248" i="5"/>
  <c r="R252" i="5"/>
  <c r="R256" i="5"/>
  <c r="R260" i="5"/>
  <c r="R264" i="5"/>
  <c r="R268" i="5"/>
  <c r="R272" i="5"/>
  <c r="R276" i="5"/>
  <c r="R280" i="5"/>
  <c r="R284" i="5"/>
  <c r="R288" i="5"/>
  <c r="R292" i="5"/>
  <c r="R296" i="5"/>
  <c r="R300" i="5"/>
  <c r="R304" i="5"/>
  <c r="R308" i="5"/>
  <c r="R312" i="5"/>
  <c r="R316" i="5"/>
  <c r="R320" i="5"/>
  <c r="R324" i="5"/>
  <c r="R328" i="5"/>
  <c r="R332" i="5"/>
  <c r="R336" i="5"/>
  <c r="R340" i="5"/>
  <c r="R344" i="5"/>
  <c r="R348" i="5"/>
  <c r="R352" i="5"/>
  <c r="R356" i="5"/>
  <c r="R360" i="5"/>
  <c r="R364" i="5"/>
  <c r="R368" i="5"/>
  <c r="R372" i="5"/>
  <c r="R376" i="5"/>
  <c r="R380" i="5"/>
  <c r="R384" i="5"/>
  <c r="R388" i="5"/>
  <c r="R392" i="5"/>
  <c r="R396" i="5"/>
  <c r="R400" i="5"/>
  <c r="R404" i="5"/>
  <c r="R408" i="5"/>
  <c r="R412" i="5"/>
  <c r="R416" i="5"/>
  <c r="R420" i="5"/>
  <c r="R424" i="5"/>
  <c r="R428" i="5"/>
  <c r="R432" i="5"/>
  <c r="R436" i="5"/>
  <c r="R440" i="5"/>
  <c r="R444" i="5"/>
  <c r="R448" i="5"/>
  <c r="R452" i="5"/>
  <c r="R456" i="5"/>
  <c r="R460" i="5"/>
  <c r="R464" i="5"/>
  <c r="R468" i="5"/>
  <c r="R472" i="5"/>
  <c r="R476" i="5"/>
  <c r="R480" i="5"/>
  <c r="R484" i="5"/>
  <c r="R488" i="5"/>
  <c r="R492" i="5"/>
  <c r="R496" i="5"/>
  <c r="R500" i="5"/>
  <c r="R504" i="5"/>
  <c r="R2" i="5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I408" i="8" l="1"/>
  <c r="I458" i="8"/>
  <c r="I192" i="8"/>
  <c r="I384" i="8"/>
  <c r="I128" i="8"/>
  <c r="I368" i="8"/>
  <c r="I464" i="8"/>
  <c r="I160" i="8"/>
  <c r="I416" i="8"/>
  <c r="I320" i="8"/>
  <c r="I480" i="8"/>
  <c r="I479" i="8"/>
  <c r="I432" i="8"/>
  <c r="I415" i="8"/>
  <c r="I80" i="8"/>
  <c r="I60" i="8"/>
  <c r="I53" i="8"/>
  <c r="I43" i="8"/>
  <c r="I13" i="8"/>
  <c r="I424" i="8"/>
  <c r="I407" i="8"/>
  <c r="I360" i="8"/>
  <c r="I52" i="8"/>
  <c r="I489" i="8"/>
  <c r="I352" i="8"/>
  <c r="I44" i="8"/>
  <c r="I344" i="8"/>
  <c r="I257" i="8"/>
  <c r="I120" i="8"/>
  <c r="I74" i="8"/>
  <c r="I494" i="8"/>
  <c r="I448" i="8"/>
  <c r="I440" i="8"/>
  <c r="I400" i="8"/>
  <c r="I376" i="8"/>
  <c r="I322" i="8"/>
  <c r="I93" i="8"/>
  <c r="I92" i="8"/>
  <c r="I71" i="8"/>
  <c r="I28" i="8"/>
  <c r="I498" i="8"/>
  <c r="I325" i="8"/>
  <c r="I261" i="8"/>
  <c r="I197" i="8"/>
  <c r="I133" i="8"/>
  <c r="I69" i="8"/>
  <c r="I490" i="8"/>
  <c r="I488" i="8"/>
  <c r="I474" i="8"/>
  <c r="I471" i="8"/>
  <c r="I449" i="8"/>
  <c r="I225" i="8"/>
  <c r="I152" i="8"/>
  <c r="I88" i="8"/>
  <c r="I61" i="8"/>
  <c r="I51" i="8"/>
  <c r="I47" i="8"/>
  <c r="I42" i="8"/>
  <c r="I30" i="8"/>
  <c r="I5" i="8"/>
  <c r="I501" i="8"/>
  <c r="I493" i="8"/>
  <c r="I466" i="8"/>
  <c r="I455" i="8"/>
  <c r="I495" i="8"/>
  <c r="I481" i="8"/>
  <c r="I485" i="8"/>
  <c r="I483" i="8"/>
  <c r="H465" i="8"/>
  <c r="I465" i="8" s="1"/>
  <c r="I451" i="8"/>
  <c r="I387" i="8"/>
  <c r="I385" i="8"/>
  <c r="H375" i="8"/>
  <c r="I375" i="8" s="1"/>
  <c r="I361" i="8"/>
  <c r="I345" i="8"/>
  <c r="I476" i="8"/>
  <c r="H382" i="8"/>
  <c r="I382" i="8" s="1"/>
  <c r="H362" i="8"/>
  <c r="H358" i="8"/>
  <c r="I358" i="8" s="1"/>
  <c r="H346" i="8"/>
  <c r="H342" i="8"/>
  <c r="I342" i="8" s="1"/>
  <c r="H453" i="8"/>
  <c r="I453" i="8" s="1"/>
  <c r="H497" i="8"/>
  <c r="I497" i="8" s="1"/>
  <c r="I496" i="8"/>
  <c r="I486" i="8"/>
  <c r="I484" i="8"/>
  <c r="I482" i="8"/>
  <c r="I475" i="8"/>
  <c r="I462" i="8"/>
  <c r="I456" i="8"/>
  <c r="I450" i="8"/>
  <c r="I443" i="8"/>
  <c r="I435" i="8"/>
  <c r="I427" i="8"/>
  <c r="I425" i="8"/>
  <c r="I419" i="8"/>
  <c r="I417" i="8"/>
  <c r="I411" i="8"/>
  <c r="I409" i="8"/>
  <c r="I403" i="8"/>
  <c r="I401" i="8"/>
  <c r="I395" i="8"/>
  <c r="I393" i="8"/>
  <c r="I386" i="8"/>
  <c r="H383" i="8"/>
  <c r="I383" i="8" s="1"/>
  <c r="H359" i="8"/>
  <c r="I359" i="8" s="1"/>
  <c r="H355" i="8"/>
  <c r="H343" i="8"/>
  <c r="I343" i="8" s="1"/>
  <c r="H308" i="8"/>
  <c r="I308" i="8"/>
  <c r="H304" i="8"/>
  <c r="I304" i="8"/>
  <c r="H244" i="8"/>
  <c r="I244" i="8" s="1"/>
  <c r="H240" i="8"/>
  <c r="I240" i="8" s="1"/>
  <c r="H180" i="8"/>
  <c r="I180" i="8" s="1"/>
  <c r="H477" i="8"/>
  <c r="I477" i="8"/>
  <c r="H476" i="8"/>
  <c r="H454" i="8"/>
  <c r="H445" i="8"/>
  <c r="I445" i="8" s="1"/>
  <c r="H444" i="8"/>
  <c r="I444" i="8" s="1"/>
  <c r="H442" i="8"/>
  <c r="H437" i="8"/>
  <c r="I437" i="8" s="1"/>
  <c r="H436" i="8"/>
  <c r="I436" i="8" s="1"/>
  <c r="H434" i="8"/>
  <c r="I434" i="8" s="1"/>
  <c r="H429" i="8"/>
  <c r="I429" i="8" s="1"/>
  <c r="H428" i="8"/>
  <c r="I428" i="8" s="1"/>
  <c r="H426" i="8"/>
  <c r="H421" i="8"/>
  <c r="I421" i="8" s="1"/>
  <c r="H420" i="8"/>
  <c r="I420" i="8" s="1"/>
  <c r="H418" i="8"/>
  <c r="I418" i="8" s="1"/>
  <c r="H413" i="8"/>
  <c r="I413" i="8" s="1"/>
  <c r="H412" i="8"/>
  <c r="I412" i="8" s="1"/>
  <c r="H410" i="8"/>
  <c r="I410" i="8" s="1"/>
  <c r="H405" i="8"/>
  <c r="I405" i="8" s="1"/>
  <c r="H404" i="8"/>
  <c r="I404" i="8" s="1"/>
  <c r="H402" i="8"/>
  <c r="I402" i="8" s="1"/>
  <c r="H397" i="8"/>
  <c r="H396" i="8"/>
  <c r="I396" i="8" s="1"/>
  <c r="H390" i="8"/>
  <c r="I390" i="8" s="1"/>
  <c r="H364" i="8"/>
  <c r="I364" i="8" s="1"/>
  <c r="H348" i="8"/>
  <c r="I348" i="8" s="1"/>
  <c r="H338" i="8"/>
  <c r="I338" i="8" s="1"/>
  <c r="I467" i="8"/>
  <c r="I454" i="8"/>
  <c r="I442" i="8"/>
  <c r="H441" i="8"/>
  <c r="I441" i="8" s="1"/>
  <c r="H433" i="8"/>
  <c r="I433" i="8" s="1"/>
  <c r="I426" i="8"/>
  <c r="I394" i="8"/>
  <c r="H391" i="8"/>
  <c r="I391" i="8" s="1"/>
  <c r="I371" i="8"/>
  <c r="I369" i="8"/>
  <c r="I366" i="8"/>
  <c r="I362" i="8"/>
  <c r="I353" i="8"/>
  <c r="I346" i="8"/>
  <c r="I340" i="8"/>
  <c r="I313" i="8"/>
  <c r="H478" i="8"/>
  <c r="I447" i="8"/>
  <c r="H446" i="8"/>
  <c r="H422" i="8"/>
  <c r="H414" i="8"/>
  <c r="I414" i="8" s="1"/>
  <c r="H406" i="8"/>
  <c r="I406" i="8" s="1"/>
  <c r="H398" i="8"/>
  <c r="I398" i="8" s="1"/>
  <c r="H372" i="8"/>
  <c r="I372" i="8" s="1"/>
  <c r="H370" i="8"/>
  <c r="I370" i="8" s="1"/>
  <c r="H366" i="8"/>
  <c r="I356" i="8"/>
  <c r="I355" i="8"/>
  <c r="H354" i="8"/>
  <c r="I354" i="8" s="1"/>
  <c r="H350" i="8"/>
  <c r="I350" i="8" s="1"/>
  <c r="I331" i="8"/>
  <c r="H492" i="8"/>
  <c r="H469" i="8"/>
  <c r="I469" i="8"/>
  <c r="H468" i="8"/>
  <c r="I468" i="8" s="1"/>
  <c r="H438" i="8"/>
  <c r="I438" i="8" s="1"/>
  <c r="H430" i="8"/>
  <c r="I499" i="8"/>
  <c r="I492" i="8"/>
  <c r="H491" i="8"/>
  <c r="I491" i="8" s="1"/>
  <c r="I478" i="8"/>
  <c r="I472" i="8"/>
  <c r="I459" i="8"/>
  <c r="I446" i="8"/>
  <c r="I430" i="8"/>
  <c r="I422" i="8"/>
  <c r="I379" i="8"/>
  <c r="I377" i="8"/>
  <c r="I374" i="8"/>
  <c r="H367" i="8"/>
  <c r="I367" i="8" s="1"/>
  <c r="H363" i="8"/>
  <c r="I363" i="8" s="1"/>
  <c r="H351" i="8"/>
  <c r="I351" i="8" s="1"/>
  <c r="H347" i="8"/>
  <c r="I347" i="8" s="1"/>
  <c r="H341" i="8"/>
  <c r="I341" i="8" s="1"/>
  <c r="H331" i="8"/>
  <c r="H276" i="8"/>
  <c r="I276" i="8" s="1"/>
  <c r="H272" i="8"/>
  <c r="I272" i="8" s="1"/>
  <c r="H212" i="8"/>
  <c r="I212" i="8"/>
  <c r="H208" i="8"/>
  <c r="I208" i="8" s="1"/>
  <c r="H500" i="8"/>
  <c r="I500" i="8" s="1"/>
  <c r="H470" i="8"/>
  <c r="I470" i="8" s="1"/>
  <c r="H461" i="8"/>
  <c r="I461" i="8" s="1"/>
  <c r="H460" i="8"/>
  <c r="I460" i="8" s="1"/>
  <c r="I452" i="8"/>
  <c r="I388" i="8"/>
  <c r="H380" i="8"/>
  <c r="I380" i="8" s="1"/>
  <c r="H378" i="8"/>
  <c r="I378" i="8" s="1"/>
  <c r="H162" i="8"/>
  <c r="I162" i="8" s="1"/>
  <c r="I139" i="8"/>
  <c r="H107" i="8"/>
  <c r="I107" i="8" s="1"/>
  <c r="H98" i="8"/>
  <c r="I98" i="8" s="1"/>
  <c r="H299" i="8"/>
  <c r="I299" i="8" s="1"/>
  <c r="H267" i="8"/>
  <c r="I267" i="8" s="1"/>
  <c r="H235" i="8"/>
  <c r="I235" i="8" s="1"/>
  <c r="I217" i="8"/>
  <c r="I206" i="8"/>
  <c r="H203" i="8"/>
  <c r="I203" i="8" s="1"/>
  <c r="I185" i="8"/>
  <c r="H171" i="8"/>
  <c r="I171" i="8" s="1"/>
  <c r="I148" i="8"/>
  <c r="H139" i="8"/>
  <c r="I116" i="8"/>
  <c r="I110" i="8"/>
  <c r="I39" i="8"/>
  <c r="I22" i="8"/>
  <c r="I9" i="8"/>
  <c r="I339" i="8"/>
  <c r="H339" i="8"/>
  <c r="I336" i="8"/>
  <c r="H334" i="8"/>
  <c r="I334" i="8" s="1"/>
  <c r="I319" i="8"/>
  <c r="H296" i="8"/>
  <c r="I296" i="8"/>
  <c r="H290" i="8"/>
  <c r="I290" i="8" s="1"/>
  <c r="H264" i="8"/>
  <c r="I264" i="8"/>
  <c r="H259" i="8"/>
  <c r="I259" i="8" s="1"/>
  <c r="H258" i="8"/>
  <c r="I258" i="8" s="1"/>
  <c r="I249" i="8"/>
  <c r="H232" i="8"/>
  <c r="I232" i="8" s="1"/>
  <c r="I227" i="8"/>
  <c r="H226" i="8"/>
  <c r="I226" i="8" s="1"/>
  <c r="H200" i="8"/>
  <c r="I200" i="8" s="1"/>
  <c r="H194" i="8"/>
  <c r="I194" i="8" s="1"/>
  <c r="I163" i="8"/>
  <c r="H163" i="8"/>
  <c r="I154" i="8"/>
  <c r="I131" i="8"/>
  <c r="H131" i="8"/>
  <c r="H130" i="8"/>
  <c r="I130" i="8" s="1"/>
  <c r="I122" i="8"/>
  <c r="H99" i="8"/>
  <c r="I99" i="8" s="1"/>
  <c r="I95" i="8"/>
  <c r="I35" i="8"/>
  <c r="I31" i="8"/>
  <c r="I18" i="8"/>
  <c r="I397" i="8"/>
  <c r="I389" i="8"/>
  <c r="I381" i="8"/>
  <c r="I373" i="8"/>
  <c r="I365" i="8"/>
  <c r="I357" i="8"/>
  <c r="I349" i="8"/>
  <c r="H335" i="8"/>
  <c r="I335" i="8" s="1"/>
  <c r="I332" i="8"/>
  <c r="H326" i="8"/>
  <c r="I326" i="8" s="1"/>
  <c r="H323" i="8"/>
  <c r="I323" i="8" s="1"/>
  <c r="H303" i="8"/>
  <c r="I300" i="8"/>
  <c r="H294" i="8"/>
  <c r="H291" i="8"/>
  <c r="I291" i="8" s="1"/>
  <c r="H271" i="8"/>
  <c r="I268" i="8"/>
  <c r="H239" i="8"/>
  <c r="I236" i="8"/>
  <c r="H230" i="8"/>
  <c r="H227" i="8"/>
  <c r="I209" i="8"/>
  <c r="H207" i="8"/>
  <c r="I204" i="8"/>
  <c r="H195" i="8"/>
  <c r="I195" i="8" s="1"/>
  <c r="H186" i="8"/>
  <c r="I176" i="8"/>
  <c r="H175" i="8"/>
  <c r="I172" i="8"/>
  <c r="H166" i="8"/>
  <c r="I144" i="8"/>
  <c r="H143" i="8"/>
  <c r="I140" i="8"/>
  <c r="I112" i="8"/>
  <c r="H111" i="8"/>
  <c r="I108" i="8"/>
  <c r="I101" i="8"/>
  <c r="I87" i="8"/>
  <c r="I65" i="8"/>
  <c r="I27" i="8"/>
  <c r="I6" i="8"/>
  <c r="I329" i="8"/>
  <c r="I317" i="8"/>
  <c r="H314" i="8"/>
  <c r="I314" i="8" s="1"/>
  <c r="I311" i="8"/>
  <c r="I306" i="8"/>
  <c r="I305" i="8"/>
  <c r="H288" i="8"/>
  <c r="I288" i="8"/>
  <c r="I285" i="8"/>
  <c r="H282" i="8"/>
  <c r="I282" i="8" s="1"/>
  <c r="I279" i="8"/>
  <c r="I274" i="8"/>
  <c r="I273" i="8"/>
  <c r="H262" i="8"/>
  <c r="I262" i="8" s="1"/>
  <c r="H256" i="8"/>
  <c r="I256" i="8" s="1"/>
  <c r="I253" i="8"/>
  <c r="I251" i="8"/>
  <c r="H250" i="8"/>
  <c r="I250" i="8" s="1"/>
  <c r="I247" i="8"/>
  <c r="I242" i="8"/>
  <c r="I241" i="8"/>
  <c r="H224" i="8"/>
  <c r="I224" i="8" s="1"/>
  <c r="I221" i="8"/>
  <c r="H218" i="8"/>
  <c r="I218" i="8" s="1"/>
  <c r="I215" i="8"/>
  <c r="H198" i="8"/>
  <c r="I198" i="8" s="1"/>
  <c r="I189" i="8"/>
  <c r="I187" i="8"/>
  <c r="I183" i="8"/>
  <c r="I169" i="8"/>
  <c r="I155" i="8"/>
  <c r="H155" i="8"/>
  <c r="H154" i="8"/>
  <c r="I151" i="8"/>
  <c r="I146" i="8"/>
  <c r="I137" i="8"/>
  <c r="H134" i="8"/>
  <c r="I134" i="8" s="1"/>
  <c r="I125" i="8"/>
  <c r="I123" i="8"/>
  <c r="H123" i="8"/>
  <c r="H122" i="8"/>
  <c r="I119" i="8"/>
  <c r="I114" i="8"/>
  <c r="I105" i="8"/>
  <c r="H102" i="8"/>
  <c r="I102" i="8" s="1"/>
  <c r="I79" i="8"/>
  <c r="I19" i="8"/>
  <c r="I328" i="8"/>
  <c r="H327" i="8"/>
  <c r="I327" i="8" s="1"/>
  <c r="I324" i="8"/>
  <c r="H315" i="8"/>
  <c r="I315" i="8" s="1"/>
  <c r="I297" i="8"/>
  <c r="H295" i="8"/>
  <c r="I295" i="8" s="1"/>
  <c r="I292" i="8"/>
  <c r="H286" i="8"/>
  <c r="H283" i="8"/>
  <c r="I283" i="8" s="1"/>
  <c r="H263" i="8"/>
  <c r="I263" i="8" s="1"/>
  <c r="I260" i="8"/>
  <c r="H254" i="8"/>
  <c r="H251" i="8"/>
  <c r="H231" i="8"/>
  <c r="I231" i="8" s="1"/>
  <c r="I228" i="8"/>
  <c r="H219" i="8"/>
  <c r="I219" i="8" s="1"/>
  <c r="I210" i="8"/>
  <c r="H199" i="8"/>
  <c r="I199" i="8" s="1"/>
  <c r="I196" i="8"/>
  <c r="H187" i="8"/>
  <c r="I178" i="8"/>
  <c r="I168" i="8"/>
  <c r="H167" i="8"/>
  <c r="I167" i="8" s="1"/>
  <c r="I164" i="8"/>
  <c r="I158" i="8"/>
  <c r="I157" i="8"/>
  <c r="I136" i="8"/>
  <c r="H135" i="8"/>
  <c r="I135" i="8" s="1"/>
  <c r="I132" i="8"/>
  <c r="I104" i="8"/>
  <c r="H103" i="8"/>
  <c r="I103" i="8" s="1"/>
  <c r="I100" i="8"/>
  <c r="I75" i="8"/>
  <c r="I66" i="8"/>
  <c r="H330" i="8"/>
  <c r="I330" i="8"/>
  <c r="I321" i="8"/>
  <c r="H318" i="8"/>
  <c r="I318" i="8" s="1"/>
  <c r="H312" i="8"/>
  <c r="I312" i="8" s="1"/>
  <c r="I309" i="8"/>
  <c r="I307" i="8"/>
  <c r="I303" i="8"/>
  <c r="H280" i="8"/>
  <c r="I280" i="8" s="1"/>
  <c r="I277" i="8"/>
  <c r="I271" i="8"/>
  <c r="I266" i="8"/>
  <c r="I265" i="8"/>
  <c r="H248" i="8"/>
  <c r="I248" i="8"/>
  <c r="I245" i="8"/>
  <c r="I243" i="8"/>
  <c r="I239" i="8"/>
  <c r="I234" i="8"/>
  <c r="H222" i="8"/>
  <c r="I222" i="8" s="1"/>
  <c r="H216" i="8"/>
  <c r="I216" i="8" s="1"/>
  <c r="I213" i="8"/>
  <c r="I207" i="8"/>
  <c r="H190" i="8"/>
  <c r="I190" i="8" s="1"/>
  <c r="I181" i="8"/>
  <c r="I179" i="8"/>
  <c r="I175" i="8"/>
  <c r="I170" i="8"/>
  <c r="I161" i="8"/>
  <c r="H158" i="8"/>
  <c r="I149" i="8"/>
  <c r="I147" i="8"/>
  <c r="H147" i="8"/>
  <c r="I143" i="8"/>
  <c r="H138" i="8"/>
  <c r="I138" i="8" s="1"/>
  <c r="H126" i="8"/>
  <c r="I126" i="8" s="1"/>
  <c r="I117" i="8"/>
  <c r="I115" i="8"/>
  <c r="H115" i="8"/>
  <c r="I111" i="8"/>
  <c r="I106" i="8"/>
  <c r="I97" i="8"/>
  <c r="H94" i="8"/>
  <c r="I94" i="8" s="1"/>
  <c r="H319" i="8"/>
  <c r="I316" i="8"/>
  <c r="I310" i="8"/>
  <c r="H307" i="8"/>
  <c r="I298" i="8"/>
  <c r="H287" i="8"/>
  <c r="I287" i="8" s="1"/>
  <c r="I284" i="8"/>
  <c r="I278" i="8"/>
  <c r="H275" i="8"/>
  <c r="I275" i="8" s="1"/>
  <c r="H255" i="8"/>
  <c r="I255" i="8" s="1"/>
  <c r="I252" i="8"/>
  <c r="H246" i="8"/>
  <c r="H243" i="8"/>
  <c r="H223" i="8"/>
  <c r="I223" i="8" s="1"/>
  <c r="I220" i="8"/>
  <c r="I214" i="8"/>
  <c r="H211" i="8"/>
  <c r="I211" i="8" s="1"/>
  <c r="I202" i="8"/>
  <c r="I193" i="8"/>
  <c r="H191" i="8"/>
  <c r="I191" i="8" s="1"/>
  <c r="I188" i="8"/>
  <c r="I182" i="8"/>
  <c r="H179" i="8"/>
  <c r="H159" i="8"/>
  <c r="I159" i="8" s="1"/>
  <c r="I156" i="8"/>
  <c r="I150" i="8"/>
  <c r="H127" i="8"/>
  <c r="I127" i="8" s="1"/>
  <c r="I124" i="8"/>
  <c r="I118" i="8"/>
  <c r="I59" i="8"/>
  <c r="I55" i="8"/>
  <c r="I50" i="8"/>
  <c r="I186" i="8"/>
  <c r="H91" i="8"/>
  <c r="I91" i="8" s="1"/>
  <c r="I90" i="8"/>
  <c r="H83" i="8"/>
  <c r="I83" i="8" s="1"/>
  <c r="I82" i="8"/>
  <c r="I58" i="8"/>
  <c r="I34" i="8"/>
  <c r="I26" i="8"/>
  <c r="H11" i="8"/>
  <c r="I11" i="8" s="1"/>
  <c r="I10" i="8"/>
  <c r="H3" i="8"/>
  <c r="I3" i="8" s="1"/>
  <c r="I201" i="8"/>
  <c r="I57" i="8"/>
  <c r="I49" i="8"/>
  <c r="I41" i="8"/>
  <c r="I72" i="8"/>
  <c r="I64" i="8"/>
  <c r="I56" i="8"/>
  <c r="I48" i="8"/>
  <c r="I40" i="8"/>
  <c r="I32" i="8"/>
  <c r="I24" i="8"/>
  <c r="I16" i="8"/>
  <c r="I8" i="8"/>
  <c r="I23" i="8"/>
  <c r="I15" i="8"/>
  <c r="I7" i="8"/>
  <c r="I302" i="8"/>
  <c r="I294" i="8"/>
  <c r="I286" i="8"/>
  <c r="I270" i="8"/>
  <c r="I254" i="8"/>
  <c r="I246" i="8"/>
  <c r="I238" i="8"/>
  <c r="I230" i="8"/>
  <c r="I174" i="8"/>
  <c r="I166" i="8"/>
  <c r="I142" i="8"/>
  <c r="I78" i="8"/>
  <c r="I70" i="8"/>
  <c r="I62" i="8"/>
  <c r="I54" i="8"/>
  <c r="I46" i="8"/>
  <c r="I38" i="8"/>
  <c r="I14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2" i="6"/>
  <c r="A506" i="5" l="1"/>
  <c r="A507" i="5"/>
  <c r="A405" i="1"/>
  <c r="B405" i="1"/>
  <c r="A405" i="5" s="1"/>
  <c r="C405" i="1"/>
  <c r="D405" i="1"/>
  <c r="E405" i="1"/>
  <c r="F405" i="1"/>
  <c r="A406" i="1"/>
  <c r="B406" i="1"/>
  <c r="A406" i="5" s="1"/>
  <c r="C406" i="1"/>
  <c r="D406" i="1"/>
  <c r="E406" i="1"/>
  <c r="F406" i="1"/>
  <c r="A407" i="1"/>
  <c r="B407" i="1"/>
  <c r="A407" i="5" s="1"/>
  <c r="C407" i="1"/>
  <c r="D407" i="1"/>
  <c r="E407" i="1"/>
  <c r="F407" i="1"/>
  <c r="A408" i="1"/>
  <c r="B408" i="1"/>
  <c r="A408" i="5" s="1"/>
  <c r="C408" i="1"/>
  <c r="D408" i="1"/>
  <c r="E408" i="1"/>
  <c r="F408" i="1"/>
  <c r="A409" i="1"/>
  <c r="B409" i="1"/>
  <c r="A409" i="5" s="1"/>
  <c r="C409" i="1"/>
  <c r="D409" i="1"/>
  <c r="E409" i="1"/>
  <c r="F409" i="1"/>
  <c r="A410" i="1"/>
  <c r="B410" i="1"/>
  <c r="A410" i="5" s="1"/>
  <c r="C410" i="1"/>
  <c r="D410" i="1"/>
  <c r="E410" i="1"/>
  <c r="F410" i="1"/>
  <c r="A411" i="1"/>
  <c r="B411" i="1"/>
  <c r="A411" i="5" s="1"/>
  <c r="C411" i="1"/>
  <c r="D411" i="1"/>
  <c r="E411" i="1"/>
  <c r="F411" i="1"/>
  <c r="A412" i="1"/>
  <c r="B412" i="1"/>
  <c r="A412" i="5" s="1"/>
  <c r="C412" i="1"/>
  <c r="D412" i="1"/>
  <c r="E412" i="1"/>
  <c r="F412" i="1"/>
  <c r="A413" i="1"/>
  <c r="B413" i="1"/>
  <c r="A413" i="5" s="1"/>
  <c r="C413" i="1"/>
  <c r="D413" i="1"/>
  <c r="E413" i="1"/>
  <c r="F413" i="1"/>
  <c r="A414" i="1"/>
  <c r="B414" i="1"/>
  <c r="A414" i="5" s="1"/>
  <c r="C414" i="1"/>
  <c r="D414" i="1"/>
  <c r="E414" i="1"/>
  <c r="F414" i="1"/>
  <c r="A415" i="1"/>
  <c r="B415" i="1"/>
  <c r="A415" i="5" s="1"/>
  <c r="C415" i="1"/>
  <c r="D415" i="1"/>
  <c r="E415" i="1"/>
  <c r="F415" i="1"/>
  <c r="A416" i="1"/>
  <c r="B416" i="1"/>
  <c r="A416" i="5" s="1"/>
  <c r="C416" i="1"/>
  <c r="D416" i="1"/>
  <c r="E416" i="1"/>
  <c r="F416" i="1"/>
  <c r="A417" i="1"/>
  <c r="B417" i="1"/>
  <c r="A417" i="5" s="1"/>
  <c r="C417" i="1"/>
  <c r="D417" i="1"/>
  <c r="E417" i="1"/>
  <c r="F417" i="1"/>
  <c r="A418" i="1"/>
  <c r="B418" i="1"/>
  <c r="A418" i="5" s="1"/>
  <c r="C418" i="1"/>
  <c r="D418" i="1"/>
  <c r="E418" i="1"/>
  <c r="F418" i="1"/>
  <c r="A419" i="1"/>
  <c r="B419" i="1"/>
  <c r="A419" i="5" s="1"/>
  <c r="C419" i="1"/>
  <c r="D419" i="1"/>
  <c r="E419" i="1"/>
  <c r="F419" i="1"/>
  <c r="A420" i="1"/>
  <c r="B420" i="1"/>
  <c r="A420" i="5" s="1"/>
  <c r="C420" i="1"/>
  <c r="D420" i="1"/>
  <c r="E420" i="1"/>
  <c r="F420" i="1"/>
  <c r="A421" i="1"/>
  <c r="B421" i="1"/>
  <c r="A421" i="5" s="1"/>
  <c r="C421" i="1"/>
  <c r="D421" i="1"/>
  <c r="E421" i="1"/>
  <c r="F421" i="1"/>
  <c r="A422" i="1"/>
  <c r="B422" i="1"/>
  <c r="A422" i="5" s="1"/>
  <c r="C422" i="1"/>
  <c r="D422" i="1"/>
  <c r="E422" i="1"/>
  <c r="F422" i="1"/>
  <c r="A423" i="1"/>
  <c r="B423" i="1"/>
  <c r="A423" i="5" s="1"/>
  <c r="C423" i="1"/>
  <c r="D423" i="1"/>
  <c r="E423" i="1"/>
  <c r="F423" i="1"/>
  <c r="A424" i="1"/>
  <c r="B424" i="1"/>
  <c r="A424" i="5" s="1"/>
  <c r="C424" i="1"/>
  <c r="D424" i="1"/>
  <c r="E424" i="1"/>
  <c r="F424" i="1"/>
  <c r="A425" i="1"/>
  <c r="B425" i="1"/>
  <c r="A425" i="5" s="1"/>
  <c r="C425" i="1"/>
  <c r="D425" i="1"/>
  <c r="E425" i="1"/>
  <c r="F425" i="1"/>
  <c r="A426" i="1"/>
  <c r="B426" i="1"/>
  <c r="A426" i="5" s="1"/>
  <c r="C426" i="1"/>
  <c r="D426" i="1"/>
  <c r="E426" i="1"/>
  <c r="F426" i="1"/>
  <c r="A427" i="1"/>
  <c r="B427" i="1"/>
  <c r="A427" i="5" s="1"/>
  <c r="C427" i="1"/>
  <c r="D427" i="1"/>
  <c r="E427" i="1"/>
  <c r="F427" i="1"/>
  <c r="A428" i="1"/>
  <c r="B428" i="1"/>
  <c r="A428" i="5" s="1"/>
  <c r="C428" i="1"/>
  <c r="D428" i="1"/>
  <c r="E428" i="1"/>
  <c r="F428" i="1"/>
  <c r="A429" i="1"/>
  <c r="B429" i="1"/>
  <c r="A429" i="5" s="1"/>
  <c r="C429" i="1"/>
  <c r="D429" i="1"/>
  <c r="E429" i="1"/>
  <c r="F429" i="1"/>
  <c r="A430" i="1"/>
  <c r="B430" i="1"/>
  <c r="A430" i="5" s="1"/>
  <c r="C430" i="1"/>
  <c r="D430" i="1"/>
  <c r="E430" i="1"/>
  <c r="F430" i="1"/>
  <c r="A431" i="1"/>
  <c r="B431" i="1"/>
  <c r="A431" i="5" s="1"/>
  <c r="C431" i="1"/>
  <c r="D431" i="1"/>
  <c r="E431" i="1"/>
  <c r="F431" i="1"/>
  <c r="A432" i="1"/>
  <c r="B432" i="1"/>
  <c r="A432" i="5" s="1"/>
  <c r="C432" i="1"/>
  <c r="D432" i="1"/>
  <c r="E432" i="1"/>
  <c r="F432" i="1"/>
  <c r="A433" i="1"/>
  <c r="B433" i="1"/>
  <c r="A433" i="5" s="1"/>
  <c r="C433" i="1"/>
  <c r="D433" i="1"/>
  <c r="E433" i="1"/>
  <c r="F433" i="1"/>
  <c r="A434" i="1"/>
  <c r="B434" i="1"/>
  <c r="A434" i="5" s="1"/>
  <c r="C434" i="1"/>
  <c r="D434" i="1"/>
  <c r="E434" i="1"/>
  <c r="F434" i="1"/>
  <c r="A435" i="1"/>
  <c r="B435" i="1"/>
  <c r="A435" i="5" s="1"/>
  <c r="C435" i="1"/>
  <c r="D435" i="1"/>
  <c r="E435" i="1"/>
  <c r="F435" i="1"/>
  <c r="A436" i="1"/>
  <c r="B436" i="1"/>
  <c r="A436" i="5" s="1"/>
  <c r="C436" i="1"/>
  <c r="D436" i="1"/>
  <c r="E436" i="1"/>
  <c r="F436" i="1"/>
  <c r="A437" i="1"/>
  <c r="B437" i="1"/>
  <c r="A437" i="5" s="1"/>
  <c r="C437" i="1"/>
  <c r="D437" i="1"/>
  <c r="E437" i="1"/>
  <c r="F437" i="1"/>
  <c r="A438" i="1"/>
  <c r="B438" i="1"/>
  <c r="A438" i="5" s="1"/>
  <c r="C438" i="1"/>
  <c r="D438" i="1"/>
  <c r="E438" i="1"/>
  <c r="F438" i="1"/>
  <c r="A439" i="1"/>
  <c r="B439" i="1"/>
  <c r="A439" i="5" s="1"/>
  <c r="C439" i="1"/>
  <c r="D439" i="1"/>
  <c r="E439" i="1"/>
  <c r="F439" i="1"/>
  <c r="A440" i="1"/>
  <c r="B440" i="1"/>
  <c r="A440" i="5" s="1"/>
  <c r="C440" i="1"/>
  <c r="D440" i="1"/>
  <c r="E440" i="1"/>
  <c r="F440" i="1"/>
  <c r="A441" i="1"/>
  <c r="B441" i="1"/>
  <c r="A441" i="5" s="1"/>
  <c r="C441" i="1"/>
  <c r="D441" i="1"/>
  <c r="E441" i="1"/>
  <c r="F441" i="1"/>
  <c r="A442" i="1"/>
  <c r="B442" i="1"/>
  <c r="A442" i="5" s="1"/>
  <c r="C442" i="1"/>
  <c r="D442" i="1"/>
  <c r="E442" i="1"/>
  <c r="F442" i="1"/>
  <c r="A443" i="1"/>
  <c r="B443" i="1"/>
  <c r="A443" i="5" s="1"/>
  <c r="C443" i="1"/>
  <c r="D443" i="1"/>
  <c r="E443" i="1"/>
  <c r="F443" i="1"/>
  <c r="A444" i="1"/>
  <c r="B444" i="1"/>
  <c r="A444" i="5" s="1"/>
  <c r="C444" i="1"/>
  <c r="D444" i="1"/>
  <c r="E444" i="1"/>
  <c r="F444" i="1"/>
  <c r="A445" i="1"/>
  <c r="B445" i="1"/>
  <c r="A445" i="5" s="1"/>
  <c r="C445" i="1"/>
  <c r="D445" i="1"/>
  <c r="E445" i="1"/>
  <c r="F445" i="1"/>
  <c r="A446" i="1"/>
  <c r="B446" i="1"/>
  <c r="A446" i="5" s="1"/>
  <c r="C446" i="1"/>
  <c r="D446" i="1"/>
  <c r="E446" i="1"/>
  <c r="F446" i="1"/>
  <c r="A447" i="1"/>
  <c r="B447" i="1"/>
  <c r="A447" i="5" s="1"/>
  <c r="C447" i="1"/>
  <c r="D447" i="1"/>
  <c r="E447" i="1"/>
  <c r="F447" i="1"/>
  <c r="A448" i="1"/>
  <c r="B448" i="1"/>
  <c r="A448" i="5" s="1"/>
  <c r="C448" i="1"/>
  <c r="D448" i="1"/>
  <c r="E448" i="1"/>
  <c r="F448" i="1"/>
  <c r="A449" i="1"/>
  <c r="B449" i="1"/>
  <c r="A449" i="5" s="1"/>
  <c r="C449" i="1"/>
  <c r="D449" i="1"/>
  <c r="E449" i="1"/>
  <c r="F449" i="1"/>
  <c r="A450" i="1"/>
  <c r="B450" i="1"/>
  <c r="A450" i="5" s="1"/>
  <c r="C450" i="1"/>
  <c r="D450" i="1"/>
  <c r="E450" i="1"/>
  <c r="F450" i="1"/>
  <c r="A451" i="1"/>
  <c r="B451" i="1"/>
  <c r="A451" i="5" s="1"/>
  <c r="C451" i="1"/>
  <c r="D451" i="1"/>
  <c r="E451" i="1"/>
  <c r="F451" i="1"/>
  <c r="A452" i="1"/>
  <c r="B452" i="1"/>
  <c r="A452" i="5" s="1"/>
  <c r="C452" i="1"/>
  <c r="D452" i="1"/>
  <c r="E452" i="1"/>
  <c r="F452" i="1"/>
  <c r="A453" i="1"/>
  <c r="B453" i="1"/>
  <c r="A453" i="5" s="1"/>
  <c r="C453" i="1"/>
  <c r="D453" i="1"/>
  <c r="E453" i="1"/>
  <c r="F453" i="1"/>
  <c r="A454" i="1"/>
  <c r="B454" i="1"/>
  <c r="A454" i="5" s="1"/>
  <c r="C454" i="1"/>
  <c r="D454" i="1"/>
  <c r="E454" i="1"/>
  <c r="F454" i="1"/>
  <c r="A455" i="1"/>
  <c r="B455" i="1"/>
  <c r="A455" i="5" s="1"/>
  <c r="C455" i="1"/>
  <c r="D455" i="1"/>
  <c r="E455" i="1"/>
  <c r="F455" i="1"/>
  <c r="A456" i="1"/>
  <c r="B456" i="1"/>
  <c r="A456" i="5" s="1"/>
  <c r="C456" i="1"/>
  <c r="D456" i="1"/>
  <c r="E456" i="1"/>
  <c r="F456" i="1"/>
  <c r="A457" i="1"/>
  <c r="B457" i="1"/>
  <c r="A457" i="5" s="1"/>
  <c r="C457" i="1"/>
  <c r="D457" i="1"/>
  <c r="E457" i="1"/>
  <c r="F457" i="1"/>
  <c r="A458" i="1"/>
  <c r="B458" i="1"/>
  <c r="A458" i="5" s="1"/>
  <c r="C458" i="1"/>
  <c r="D458" i="1"/>
  <c r="E458" i="1"/>
  <c r="F458" i="1"/>
  <c r="A459" i="1"/>
  <c r="B459" i="1"/>
  <c r="A459" i="5" s="1"/>
  <c r="C459" i="1"/>
  <c r="D459" i="1"/>
  <c r="E459" i="1"/>
  <c r="F459" i="1"/>
  <c r="A460" i="1"/>
  <c r="B460" i="1"/>
  <c r="A460" i="5" s="1"/>
  <c r="C460" i="1"/>
  <c r="D460" i="1"/>
  <c r="E460" i="1"/>
  <c r="F460" i="1"/>
  <c r="A461" i="1"/>
  <c r="B461" i="1"/>
  <c r="A461" i="5" s="1"/>
  <c r="C461" i="1"/>
  <c r="D461" i="1"/>
  <c r="E461" i="1"/>
  <c r="F461" i="1"/>
  <c r="A462" i="1"/>
  <c r="B462" i="1"/>
  <c r="A462" i="5" s="1"/>
  <c r="C462" i="1"/>
  <c r="D462" i="1"/>
  <c r="E462" i="1"/>
  <c r="F462" i="1"/>
  <c r="A463" i="1"/>
  <c r="B463" i="1"/>
  <c r="A463" i="5" s="1"/>
  <c r="C463" i="1"/>
  <c r="D463" i="1"/>
  <c r="E463" i="1"/>
  <c r="F463" i="1"/>
  <c r="A464" i="1"/>
  <c r="B464" i="1"/>
  <c r="A464" i="5" s="1"/>
  <c r="C464" i="1"/>
  <c r="D464" i="1"/>
  <c r="E464" i="1"/>
  <c r="F464" i="1"/>
  <c r="A465" i="1"/>
  <c r="B465" i="1"/>
  <c r="A465" i="5" s="1"/>
  <c r="C465" i="1"/>
  <c r="D465" i="1"/>
  <c r="E465" i="1"/>
  <c r="F465" i="1"/>
  <c r="A466" i="1"/>
  <c r="B466" i="1"/>
  <c r="A466" i="5" s="1"/>
  <c r="C466" i="1"/>
  <c r="D466" i="1"/>
  <c r="E466" i="1"/>
  <c r="F466" i="1"/>
  <c r="A467" i="1"/>
  <c r="B467" i="1"/>
  <c r="A467" i="5" s="1"/>
  <c r="C467" i="1"/>
  <c r="D467" i="1"/>
  <c r="E467" i="1"/>
  <c r="F467" i="1"/>
  <c r="A468" i="1"/>
  <c r="B468" i="1"/>
  <c r="A468" i="5" s="1"/>
  <c r="C468" i="1"/>
  <c r="D468" i="1"/>
  <c r="E468" i="1"/>
  <c r="F468" i="1"/>
  <c r="A469" i="1"/>
  <c r="B469" i="1"/>
  <c r="A469" i="5" s="1"/>
  <c r="C469" i="1"/>
  <c r="D469" i="1"/>
  <c r="E469" i="1"/>
  <c r="F469" i="1"/>
  <c r="A470" i="1"/>
  <c r="B470" i="1"/>
  <c r="A470" i="5" s="1"/>
  <c r="C470" i="1"/>
  <c r="D470" i="1"/>
  <c r="E470" i="1"/>
  <c r="F470" i="1"/>
  <c r="A471" i="1"/>
  <c r="B471" i="1"/>
  <c r="A471" i="5" s="1"/>
  <c r="C471" i="1"/>
  <c r="D471" i="1"/>
  <c r="E471" i="1"/>
  <c r="F471" i="1"/>
  <c r="A472" i="1"/>
  <c r="B472" i="1"/>
  <c r="A472" i="5" s="1"/>
  <c r="C472" i="1"/>
  <c r="D472" i="1"/>
  <c r="E472" i="1"/>
  <c r="F472" i="1"/>
  <c r="A473" i="1"/>
  <c r="B473" i="1"/>
  <c r="A473" i="5" s="1"/>
  <c r="C473" i="1"/>
  <c r="D473" i="1"/>
  <c r="E473" i="1"/>
  <c r="F473" i="1"/>
  <c r="A474" i="1"/>
  <c r="B474" i="1"/>
  <c r="A474" i="5" s="1"/>
  <c r="C474" i="1"/>
  <c r="D474" i="1"/>
  <c r="E474" i="1"/>
  <c r="F474" i="1"/>
  <c r="A475" i="1"/>
  <c r="B475" i="1"/>
  <c r="A475" i="5" s="1"/>
  <c r="C475" i="1"/>
  <c r="D475" i="1"/>
  <c r="E475" i="1"/>
  <c r="F475" i="1"/>
  <c r="A476" i="1"/>
  <c r="B476" i="1"/>
  <c r="A476" i="5" s="1"/>
  <c r="C476" i="1"/>
  <c r="D476" i="1"/>
  <c r="E476" i="1"/>
  <c r="F476" i="1"/>
  <c r="A477" i="1"/>
  <c r="B477" i="1"/>
  <c r="A477" i="5" s="1"/>
  <c r="C477" i="1"/>
  <c r="D477" i="1"/>
  <c r="E477" i="1"/>
  <c r="F477" i="1"/>
  <c r="A478" i="1"/>
  <c r="B478" i="1"/>
  <c r="A478" i="5" s="1"/>
  <c r="C478" i="1"/>
  <c r="D478" i="1"/>
  <c r="E478" i="1"/>
  <c r="F478" i="1"/>
  <c r="A479" i="1"/>
  <c r="B479" i="1"/>
  <c r="A479" i="5" s="1"/>
  <c r="C479" i="1"/>
  <c r="D479" i="1"/>
  <c r="E479" i="1"/>
  <c r="F479" i="1"/>
  <c r="A480" i="1"/>
  <c r="B480" i="1"/>
  <c r="A480" i="5" s="1"/>
  <c r="C480" i="1"/>
  <c r="D480" i="1"/>
  <c r="E480" i="1"/>
  <c r="F480" i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2" i="6"/>
  <c r="G2" i="6"/>
  <c r="B2" i="1"/>
  <c r="C2" i="1"/>
  <c r="C2" i="8" s="1"/>
  <c r="D2" i="1"/>
  <c r="E2" i="8" s="1"/>
  <c r="E2" i="1"/>
  <c r="F2" i="8" s="1"/>
  <c r="F2" i="1"/>
  <c r="G2" i="8" s="1"/>
  <c r="B3" i="1"/>
  <c r="A3" i="5" s="1"/>
  <c r="C3" i="1"/>
  <c r="D3" i="1"/>
  <c r="E3" i="1"/>
  <c r="F3" i="1"/>
  <c r="B4" i="1"/>
  <c r="A4" i="5" s="1"/>
  <c r="C4" i="1"/>
  <c r="D4" i="1"/>
  <c r="E4" i="1"/>
  <c r="F4" i="1"/>
  <c r="B5" i="1"/>
  <c r="A5" i="5" s="1"/>
  <c r="C5" i="1"/>
  <c r="D5" i="1"/>
  <c r="E5" i="1"/>
  <c r="F5" i="1"/>
  <c r="B6" i="1"/>
  <c r="A6" i="5" s="1"/>
  <c r="C6" i="1"/>
  <c r="D6" i="1"/>
  <c r="E6" i="1"/>
  <c r="F6" i="1"/>
  <c r="B7" i="1"/>
  <c r="A7" i="5" s="1"/>
  <c r="C7" i="1"/>
  <c r="D7" i="1"/>
  <c r="E7" i="1"/>
  <c r="F7" i="1"/>
  <c r="B8" i="1"/>
  <c r="A8" i="5" s="1"/>
  <c r="C8" i="1"/>
  <c r="D8" i="1"/>
  <c r="E8" i="1"/>
  <c r="F8" i="1"/>
  <c r="B9" i="1"/>
  <c r="A9" i="5" s="1"/>
  <c r="C9" i="1"/>
  <c r="D9" i="1"/>
  <c r="E9" i="1"/>
  <c r="F9" i="1"/>
  <c r="B10" i="1"/>
  <c r="A10" i="5" s="1"/>
  <c r="C10" i="1"/>
  <c r="D10" i="1"/>
  <c r="E10" i="1"/>
  <c r="F10" i="1"/>
  <c r="B11" i="1"/>
  <c r="A11" i="5" s="1"/>
  <c r="C11" i="1"/>
  <c r="D11" i="1"/>
  <c r="E11" i="1"/>
  <c r="F11" i="1"/>
  <c r="B12" i="1"/>
  <c r="A12" i="5" s="1"/>
  <c r="C12" i="1"/>
  <c r="D12" i="1"/>
  <c r="E12" i="1"/>
  <c r="F12" i="1"/>
  <c r="B13" i="1"/>
  <c r="A13" i="5" s="1"/>
  <c r="C13" i="1"/>
  <c r="D13" i="1"/>
  <c r="E13" i="1"/>
  <c r="F13" i="1"/>
  <c r="B14" i="1"/>
  <c r="A14" i="5" s="1"/>
  <c r="C14" i="1"/>
  <c r="D14" i="1"/>
  <c r="E14" i="1"/>
  <c r="F14" i="1"/>
  <c r="B15" i="1"/>
  <c r="A15" i="5" s="1"/>
  <c r="C15" i="1"/>
  <c r="D15" i="1"/>
  <c r="E15" i="1"/>
  <c r="F15" i="1"/>
  <c r="B16" i="1"/>
  <c r="A16" i="5" s="1"/>
  <c r="C16" i="1"/>
  <c r="D16" i="1"/>
  <c r="E16" i="1"/>
  <c r="F16" i="1"/>
  <c r="B17" i="1"/>
  <c r="A17" i="5" s="1"/>
  <c r="C17" i="1"/>
  <c r="D17" i="1"/>
  <c r="E17" i="1"/>
  <c r="F17" i="1"/>
  <c r="B18" i="1"/>
  <c r="A18" i="5" s="1"/>
  <c r="C18" i="1"/>
  <c r="D18" i="1"/>
  <c r="E18" i="1"/>
  <c r="F18" i="1"/>
  <c r="B19" i="1"/>
  <c r="A19" i="5" s="1"/>
  <c r="C19" i="1"/>
  <c r="D19" i="1"/>
  <c r="E19" i="1"/>
  <c r="F19" i="1"/>
  <c r="B20" i="1"/>
  <c r="A20" i="5" s="1"/>
  <c r="C20" i="1"/>
  <c r="D20" i="1"/>
  <c r="E20" i="1"/>
  <c r="F20" i="1"/>
  <c r="B21" i="1"/>
  <c r="A21" i="5" s="1"/>
  <c r="C21" i="1"/>
  <c r="D21" i="1"/>
  <c r="E21" i="1"/>
  <c r="F21" i="1"/>
  <c r="B22" i="1"/>
  <c r="A22" i="5" s="1"/>
  <c r="C22" i="1"/>
  <c r="D22" i="1"/>
  <c r="E22" i="1"/>
  <c r="F22" i="1"/>
  <c r="B23" i="1"/>
  <c r="A23" i="5" s="1"/>
  <c r="C23" i="1"/>
  <c r="D23" i="1"/>
  <c r="E23" i="1"/>
  <c r="F23" i="1"/>
  <c r="B24" i="1"/>
  <c r="A24" i="5" s="1"/>
  <c r="C24" i="1"/>
  <c r="D24" i="1"/>
  <c r="E24" i="1"/>
  <c r="F24" i="1"/>
  <c r="B25" i="1"/>
  <c r="A25" i="5" s="1"/>
  <c r="C25" i="1"/>
  <c r="D25" i="1"/>
  <c r="E25" i="1"/>
  <c r="F25" i="1"/>
  <c r="B26" i="1"/>
  <c r="A26" i="5" s="1"/>
  <c r="C26" i="1"/>
  <c r="D26" i="1"/>
  <c r="E26" i="1"/>
  <c r="F26" i="1"/>
  <c r="B27" i="1"/>
  <c r="A27" i="5" s="1"/>
  <c r="C27" i="1"/>
  <c r="D27" i="1"/>
  <c r="E27" i="1"/>
  <c r="F27" i="1"/>
  <c r="B28" i="1"/>
  <c r="A28" i="5" s="1"/>
  <c r="C28" i="1"/>
  <c r="D28" i="1"/>
  <c r="E28" i="1"/>
  <c r="F28" i="1"/>
  <c r="B29" i="1"/>
  <c r="A29" i="5" s="1"/>
  <c r="C29" i="1"/>
  <c r="D29" i="1"/>
  <c r="E29" i="1"/>
  <c r="F29" i="1"/>
  <c r="B30" i="1"/>
  <c r="A30" i="5" s="1"/>
  <c r="C30" i="1"/>
  <c r="D30" i="1"/>
  <c r="E30" i="1"/>
  <c r="F30" i="1"/>
  <c r="B31" i="1"/>
  <c r="A31" i="5" s="1"/>
  <c r="C31" i="1"/>
  <c r="D31" i="1"/>
  <c r="E31" i="1"/>
  <c r="F31" i="1"/>
  <c r="B32" i="1"/>
  <c r="A32" i="5" s="1"/>
  <c r="C32" i="1"/>
  <c r="D32" i="1"/>
  <c r="E32" i="1"/>
  <c r="F32" i="1"/>
  <c r="B33" i="1"/>
  <c r="A33" i="5" s="1"/>
  <c r="C33" i="1"/>
  <c r="D33" i="1"/>
  <c r="E33" i="1"/>
  <c r="F33" i="1"/>
  <c r="B34" i="1"/>
  <c r="A34" i="5" s="1"/>
  <c r="C34" i="1"/>
  <c r="D34" i="1"/>
  <c r="E34" i="1"/>
  <c r="F34" i="1"/>
  <c r="B35" i="1"/>
  <c r="A35" i="5" s="1"/>
  <c r="C35" i="1"/>
  <c r="D35" i="1"/>
  <c r="E35" i="1"/>
  <c r="F35" i="1"/>
  <c r="B36" i="1"/>
  <c r="A36" i="5" s="1"/>
  <c r="C36" i="1"/>
  <c r="D36" i="1"/>
  <c r="E36" i="1"/>
  <c r="F36" i="1"/>
  <c r="B37" i="1"/>
  <c r="A37" i="5" s="1"/>
  <c r="C37" i="1"/>
  <c r="D37" i="1"/>
  <c r="E37" i="1"/>
  <c r="F37" i="1"/>
  <c r="B38" i="1"/>
  <c r="A38" i="5" s="1"/>
  <c r="C38" i="1"/>
  <c r="D38" i="1"/>
  <c r="E38" i="1"/>
  <c r="F38" i="1"/>
  <c r="B39" i="1"/>
  <c r="A39" i="5" s="1"/>
  <c r="C39" i="1"/>
  <c r="D39" i="1"/>
  <c r="E39" i="1"/>
  <c r="F39" i="1"/>
  <c r="B40" i="1"/>
  <c r="A40" i="5" s="1"/>
  <c r="C40" i="1"/>
  <c r="D40" i="1"/>
  <c r="E40" i="1"/>
  <c r="F40" i="1"/>
  <c r="B41" i="1"/>
  <c r="A41" i="5" s="1"/>
  <c r="C41" i="1"/>
  <c r="D41" i="1"/>
  <c r="E41" i="1"/>
  <c r="F41" i="1"/>
  <c r="B42" i="1"/>
  <c r="A42" i="5" s="1"/>
  <c r="C42" i="1"/>
  <c r="D42" i="1"/>
  <c r="E42" i="1"/>
  <c r="F42" i="1"/>
  <c r="B43" i="1"/>
  <c r="A43" i="5" s="1"/>
  <c r="C43" i="1"/>
  <c r="D43" i="1"/>
  <c r="E43" i="1"/>
  <c r="F43" i="1"/>
  <c r="B44" i="1"/>
  <c r="A44" i="5" s="1"/>
  <c r="C44" i="1"/>
  <c r="D44" i="1"/>
  <c r="E44" i="1"/>
  <c r="F44" i="1"/>
  <c r="B45" i="1"/>
  <c r="A45" i="5" s="1"/>
  <c r="C45" i="1"/>
  <c r="D45" i="1"/>
  <c r="E45" i="1"/>
  <c r="F45" i="1"/>
  <c r="B46" i="1"/>
  <c r="A46" i="5" s="1"/>
  <c r="C46" i="1"/>
  <c r="D46" i="1"/>
  <c r="E46" i="1"/>
  <c r="F46" i="1"/>
  <c r="B47" i="1"/>
  <c r="A47" i="5" s="1"/>
  <c r="C47" i="1"/>
  <c r="D47" i="1"/>
  <c r="E47" i="1"/>
  <c r="F47" i="1"/>
  <c r="B48" i="1"/>
  <c r="A48" i="5" s="1"/>
  <c r="C48" i="1"/>
  <c r="D48" i="1"/>
  <c r="E48" i="1"/>
  <c r="F48" i="1"/>
  <c r="B49" i="1"/>
  <c r="A49" i="5" s="1"/>
  <c r="C49" i="1"/>
  <c r="D49" i="1"/>
  <c r="E49" i="1"/>
  <c r="F49" i="1"/>
  <c r="B50" i="1"/>
  <c r="A50" i="5" s="1"/>
  <c r="C50" i="1"/>
  <c r="D50" i="1"/>
  <c r="E50" i="1"/>
  <c r="F50" i="1"/>
  <c r="B51" i="1"/>
  <c r="A51" i="5" s="1"/>
  <c r="C51" i="1"/>
  <c r="D51" i="1"/>
  <c r="E51" i="1"/>
  <c r="F51" i="1"/>
  <c r="B52" i="1"/>
  <c r="A52" i="5" s="1"/>
  <c r="C52" i="1"/>
  <c r="D52" i="1"/>
  <c r="E52" i="1"/>
  <c r="F52" i="1"/>
  <c r="B53" i="1"/>
  <c r="A53" i="5" s="1"/>
  <c r="C53" i="1"/>
  <c r="D53" i="1"/>
  <c r="E53" i="1"/>
  <c r="F53" i="1"/>
  <c r="B54" i="1"/>
  <c r="A54" i="5" s="1"/>
  <c r="C54" i="1"/>
  <c r="D54" i="1"/>
  <c r="E54" i="1"/>
  <c r="F54" i="1"/>
  <c r="B55" i="1"/>
  <c r="A55" i="5" s="1"/>
  <c r="C55" i="1"/>
  <c r="D55" i="1"/>
  <c r="E55" i="1"/>
  <c r="F55" i="1"/>
  <c r="B56" i="1"/>
  <c r="A56" i="5" s="1"/>
  <c r="C56" i="1"/>
  <c r="D56" i="1"/>
  <c r="E56" i="1"/>
  <c r="F56" i="1"/>
  <c r="B57" i="1"/>
  <c r="A57" i="5" s="1"/>
  <c r="C57" i="1"/>
  <c r="D57" i="1"/>
  <c r="E57" i="1"/>
  <c r="F57" i="1"/>
  <c r="B58" i="1"/>
  <c r="A58" i="5" s="1"/>
  <c r="C58" i="1"/>
  <c r="D58" i="1"/>
  <c r="E58" i="1"/>
  <c r="F58" i="1"/>
  <c r="B59" i="1"/>
  <c r="A59" i="5" s="1"/>
  <c r="C59" i="1"/>
  <c r="D59" i="1"/>
  <c r="E59" i="1"/>
  <c r="F59" i="1"/>
  <c r="B60" i="1"/>
  <c r="A60" i="5" s="1"/>
  <c r="C60" i="1"/>
  <c r="D60" i="1"/>
  <c r="E60" i="1"/>
  <c r="F60" i="1"/>
  <c r="B61" i="1"/>
  <c r="A61" i="5" s="1"/>
  <c r="C61" i="1"/>
  <c r="D61" i="1"/>
  <c r="E61" i="1"/>
  <c r="F61" i="1"/>
  <c r="B62" i="1"/>
  <c r="A62" i="5" s="1"/>
  <c r="C62" i="1"/>
  <c r="D62" i="1"/>
  <c r="E62" i="1"/>
  <c r="F62" i="1"/>
  <c r="B63" i="1"/>
  <c r="A63" i="5" s="1"/>
  <c r="C63" i="1"/>
  <c r="D63" i="1"/>
  <c r="E63" i="1"/>
  <c r="F63" i="1"/>
  <c r="B64" i="1"/>
  <c r="A64" i="5" s="1"/>
  <c r="C64" i="1"/>
  <c r="D64" i="1"/>
  <c r="E64" i="1"/>
  <c r="F64" i="1"/>
  <c r="B65" i="1"/>
  <c r="A65" i="5" s="1"/>
  <c r="C65" i="1"/>
  <c r="D65" i="1"/>
  <c r="E65" i="1"/>
  <c r="F65" i="1"/>
  <c r="B66" i="1"/>
  <c r="A66" i="5" s="1"/>
  <c r="C66" i="1"/>
  <c r="D66" i="1"/>
  <c r="E66" i="1"/>
  <c r="F66" i="1"/>
  <c r="B67" i="1"/>
  <c r="A67" i="5" s="1"/>
  <c r="C67" i="1"/>
  <c r="D67" i="1"/>
  <c r="E67" i="1"/>
  <c r="F67" i="1"/>
  <c r="B68" i="1"/>
  <c r="A68" i="5" s="1"/>
  <c r="C68" i="1"/>
  <c r="D68" i="1"/>
  <c r="E68" i="1"/>
  <c r="F68" i="1"/>
  <c r="B69" i="1"/>
  <c r="A69" i="5" s="1"/>
  <c r="C69" i="1"/>
  <c r="D69" i="1"/>
  <c r="E69" i="1"/>
  <c r="F69" i="1"/>
  <c r="B70" i="1"/>
  <c r="A70" i="5" s="1"/>
  <c r="C70" i="1"/>
  <c r="D70" i="1"/>
  <c r="E70" i="1"/>
  <c r="F70" i="1"/>
  <c r="B71" i="1"/>
  <c r="A71" i="5" s="1"/>
  <c r="C71" i="1"/>
  <c r="D71" i="1"/>
  <c r="E71" i="1"/>
  <c r="F71" i="1"/>
  <c r="B72" i="1"/>
  <c r="A72" i="5" s="1"/>
  <c r="C72" i="1"/>
  <c r="D72" i="1"/>
  <c r="E72" i="1"/>
  <c r="F72" i="1"/>
  <c r="B73" i="1"/>
  <c r="A73" i="5" s="1"/>
  <c r="C73" i="1"/>
  <c r="D73" i="1"/>
  <c r="E73" i="1"/>
  <c r="F73" i="1"/>
  <c r="B74" i="1"/>
  <c r="A74" i="5" s="1"/>
  <c r="C74" i="1"/>
  <c r="D74" i="1"/>
  <c r="E74" i="1"/>
  <c r="F74" i="1"/>
  <c r="B75" i="1"/>
  <c r="A75" i="5" s="1"/>
  <c r="C75" i="1"/>
  <c r="D75" i="1"/>
  <c r="E75" i="1"/>
  <c r="F75" i="1"/>
  <c r="B76" i="1"/>
  <c r="A76" i="5" s="1"/>
  <c r="C76" i="1"/>
  <c r="D76" i="1"/>
  <c r="E76" i="1"/>
  <c r="F76" i="1"/>
  <c r="B77" i="1"/>
  <c r="A77" i="5" s="1"/>
  <c r="C77" i="1"/>
  <c r="D77" i="1"/>
  <c r="E77" i="1"/>
  <c r="F77" i="1"/>
  <c r="B78" i="1"/>
  <c r="A78" i="5" s="1"/>
  <c r="C78" i="1"/>
  <c r="D78" i="1"/>
  <c r="E78" i="1"/>
  <c r="F78" i="1"/>
  <c r="B79" i="1"/>
  <c r="A79" i="5" s="1"/>
  <c r="C79" i="1"/>
  <c r="D79" i="1"/>
  <c r="E79" i="1"/>
  <c r="F79" i="1"/>
  <c r="B80" i="1"/>
  <c r="A80" i="5" s="1"/>
  <c r="C80" i="1"/>
  <c r="D80" i="1"/>
  <c r="E80" i="1"/>
  <c r="F80" i="1"/>
  <c r="B81" i="1"/>
  <c r="A81" i="5" s="1"/>
  <c r="C81" i="1"/>
  <c r="D81" i="1"/>
  <c r="E81" i="1"/>
  <c r="F81" i="1"/>
  <c r="B82" i="1"/>
  <c r="A82" i="5" s="1"/>
  <c r="C82" i="1"/>
  <c r="D82" i="1"/>
  <c r="E82" i="1"/>
  <c r="F82" i="1"/>
  <c r="B83" i="1"/>
  <c r="A83" i="5" s="1"/>
  <c r="C83" i="1"/>
  <c r="D83" i="1"/>
  <c r="E83" i="1"/>
  <c r="F83" i="1"/>
  <c r="B84" i="1"/>
  <c r="A84" i="5" s="1"/>
  <c r="C84" i="1"/>
  <c r="D84" i="1"/>
  <c r="E84" i="1"/>
  <c r="F84" i="1"/>
  <c r="B85" i="1"/>
  <c r="A85" i="5" s="1"/>
  <c r="C85" i="1"/>
  <c r="D85" i="1"/>
  <c r="E85" i="1"/>
  <c r="F85" i="1"/>
  <c r="B86" i="1"/>
  <c r="A86" i="5" s="1"/>
  <c r="C86" i="1"/>
  <c r="D86" i="1"/>
  <c r="E86" i="1"/>
  <c r="F86" i="1"/>
  <c r="B87" i="1"/>
  <c r="A87" i="5" s="1"/>
  <c r="C87" i="1"/>
  <c r="D87" i="1"/>
  <c r="E87" i="1"/>
  <c r="F87" i="1"/>
  <c r="B88" i="1"/>
  <c r="A88" i="5" s="1"/>
  <c r="C88" i="1"/>
  <c r="D88" i="1"/>
  <c r="E88" i="1"/>
  <c r="F88" i="1"/>
  <c r="B89" i="1"/>
  <c r="A89" i="5" s="1"/>
  <c r="C89" i="1"/>
  <c r="D89" i="1"/>
  <c r="E89" i="1"/>
  <c r="F89" i="1"/>
  <c r="B90" i="1"/>
  <c r="A90" i="5" s="1"/>
  <c r="C90" i="1"/>
  <c r="D90" i="1"/>
  <c r="E90" i="1"/>
  <c r="F90" i="1"/>
  <c r="B91" i="1"/>
  <c r="A91" i="5" s="1"/>
  <c r="C91" i="1"/>
  <c r="D91" i="1"/>
  <c r="E91" i="1"/>
  <c r="F91" i="1"/>
  <c r="B92" i="1"/>
  <c r="A92" i="5" s="1"/>
  <c r="C92" i="1"/>
  <c r="D92" i="1"/>
  <c r="E92" i="1"/>
  <c r="F92" i="1"/>
  <c r="B93" i="1"/>
  <c r="A93" i="5" s="1"/>
  <c r="C93" i="1"/>
  <c r="D93" i="1"/>
  <c r="E93" i="1"/>
  <c r="F93" i="1"/>
  <c r="B94" i="1"/>
  <c r="A94" i="5" s="1"/>
  <c r="C94" i="1"/>
  <c r="D94" i="1"/>
  <c r="E94" i="1"/>
  <c r="F94" i="1"/>
  <c r="B95" i="1"/>
  <c r="A95" i="5" s="1"/>
  <c r="C95" i="1"/>
  <c r="D95" i="1"/>
  <c r="E95" i="1"/>
  <c r="F95" i="1"/>
  <c r="B96" i="1"/>
  <c r="A96" i="5" s="1"/>
  <c r="C96" i="1"/>
  <c r="D96" i="1"/>
  <c r="E96" i="1"/>
  <c r="F96" i="1"/>
  <c r="B97" i="1"/>
  <c r="A97" i="5" s="1"/>
  <c r="C97" i="1"/>
  <c r="D97" i="1"/>
  <c r="E97" i="1"/>
  <c r="F97" i="1"/>
  <c r="B98" i="1"/>
  <c r="A98" i="5" s="1"/>
  <c r="C98" i="1"/>
  <c r="D98" i="1"/>
  <c r="E98" i="1"/>
  <c r="F98" i="1"/>
  <c r="B99" i="1"/>
  <c r="A99" i="5" s="1"/>
  <c r="C99" i="1"/>
  <c r="D99" i="1"/>
  <c r="E99" i="1"/>
  <c r="F99" i="1"/>
  <c r="B100" i="1"/>
  <c r="A100" i="5" s="1"/>
  <c r="C100" i="1"/>
  <c r="D100" i="1"/>
  <c r="E100" i="1"/>
  <c r="F100" i="1"/>
  <c r="B101" i="1"/>
  <c r="A101" i="5" s="1"/>
  <c r="C101" i="1"/>
  <c r="D101" i="1"/>
  <c r="E101" i="1"/>
  <c r="F101" i="1"/>
  <c r="B102" i="1"/>
  <c r="A102" i="5" s="1"/>
  <c r="C102" i="1"/>
  <c r="D102" i="1"/>
  <c r="E102" i="1"/>
  <c r="F102" i="1"/>
  <c r="B103" i="1"/>
  <c r="A103" i="5" s="1"/>
  <c r="C103" i="1"/>
  <c r="D103" i="1"/>
  <c r="E103" i="1"/>
  <c r="F103" i="1"/>
  <c r="B104" i="1"/>
  <c r="A104" i="5" s="1"/>
  <c r="C104" i="1"/>
  <c r="D104" i="1"/>
  <c r="E104" i="1"/>
  <c r="F104" i="1"/>
  <c r="B105" i="1"/>
  <c r="A105" i="5" s="1"/>
  <c r="C105" i="1"/>
  <c r="D105" i="1"/>
  <c r="E105" i="1"/>
  <c r="F105" i="1"/>
  <c r="B106" i="1"/>
  <c r="A106" i="5" s="1"/>
  <c r="C106" i="1"/>
  <c r="D106" i="1"/>
  <c r="E106" i="1"/>
  <c r="F106" i="1"/>
  <c r="B107" i="1"/>
  <c r="A107" i="5" s="1"/>
  <c r="C107" i="1"/>
  <c r="D107" i="1"/>
  <c r="E107" i="1"/>
  <c r="F107" i="1"/>
  <c r="B108" i="1"/>
  <c r="A108" i="5" s="1"/>
  <c r="C108" i="1"/>
  <c r="D108" i="1"/>
  <c r="E108" i="1"/>
  <c r="F108" i="1"/>
  <c r="B109" i="1"/>
  <c r="A109" i="5" s="1"/>
  <c r="C109" i="1"/>
  <c r="D109" i="1"/>
  <c r="E109" i="1"/>
  <c r="F109" i="1"/>
  <c r="B110" i="1"/>
  <c r="A110" i="5" s="1"/>
  <c r="C110" i="1"/>
  <c r="D110" i="1"/>
  <c r="E110" i="1"/>
  <c r="F110" i="1"/>
  <c r="B111" i="1"/>
  <c r="A111" i="5" s="1"/>
  <c r="C111" i="1"/>
  <c r="D111" i="1"/>
  <c r="E111" i="1"/>
  <c r="F111" i="1"/>
  <c r="B112" i="1"/>
  <c r="A112" i="5" s="1"/>
  <c r="C112" i="1"/>
  <c r="D112" i="1"/>
  <c r="E112" i="1"/>
  <c r="F112" i="1"/>
  <c r="B113" i="1"/>
  <c r="A113" i="5" s="1"/>
  <c r="C113" i="1"/>
  <c r="D113" i="1"/>
  <c r="E113" i="1"/>
  <c r="F113" i="1"/>
  <c r="B114" i="1"/>
  <c r="A114" i="5" s="1"/>
  <c r="C114" i="1"/>
  <c r="D114" i="1"/>
  <c r="E114" i="1"/>
  <c r="F114" i="1"/>
  <c r="B115" i="1"/>
  <c r="A115" i="5" s="1"/>
  <c r="C115" i="1"/>
  <c r="D115" i="1"/>
  <c r="E115" i="1"/>
  <c r="F115" i="1"/>
  <c r="B116" i="1"/>
  <c r="A116" i="5" s="1"/>
  <c r="C116" i="1"/>
  <c r="D116" i="1"/>
  <c r="E116" i="1"/>
  <c r="F116" i="1"/>
  <c r="B117" i="1"/>
  <c r="A117" i="5" s="1"/>
  <c r="C117" i="1"/>
  <c r="D117" i="1"/>
  <c r="E117" i="1"/>
  <c r="F117" i="1"/>
  <c r="B118" i="1"/>
  <c r="A118" i="5" s="1"/>
  <c r="C118" i="1"/>
  <c r="D118" i="1"/>
  <c r="E118" i="1"/>
  <c r="F118" i="1"/>
  <c r="B119" i="1"/>
  <c r="A119" i="5" s="1"/>
  <c r="C119" i="1"/>
  <c r="D119" i="1"/>
  <c r="E119" i="1"/>
  <c r="F119" i="1"/>
  <c r="B120" i="1"/>
  <c r="A120" i="5" s="1"/>
  <c r="C120" i="1"/>
  <c r="D120" i="1"/>
  <c r="E120" i="1"/>
  <c r="F120" i="1"/>
  <c r="B121" i="1"/>
  <c r="A121" i="5" s="1"/>
  <c r="C121" i="1"/>
  <c r="D121" i="1"/>
  <c r="E121" i="1"/>
  <c r="F121" i="1"/>
  <c r="B122" i="1"/>
  <c r="A122" i="5" s="1"/>
  <c r="C122" i="1"/>
  <c r="D122" i="1"/>
  <c r="E122" i="1"/>
  <c r="F122" i="1"/>
  <c r="B123" i="1"/>
  <c r="A123" i="5" s="1"/>
  <c r="C123" i="1"/>
  <c r="D123" i="1"/>
  <c r="E123" i="1"/>
  <c r="F123" i="1"/>
  <c r="B124" i="1"/>
  <c r="A124" i="5" s="1"/>
  <c r="C124" i="1"/>
  <c r="D124" i="1"/>
  <c r="E124" i="1"/>
  <c r="F124" i="1"/>
  <c r="B125" i="1"/>
  <c r="A125" i="5" s="1"/>
  <c r="C125" i="1"/>
  <c r="D125" i="1"/>
  <c r="E125" i="1"/>
  <c r="F125" i="1"/>
  <c r="B126" i="1"/>
  <c r="A126" i="5" s="1"/>
  <c r="C126" i="1"/>
  <c r="D126" i="1"/>
  <c r="E126" i="1"/>
  <c r="F126" i="1"/>
  <c r="B127" i="1"/>
  <c r="A127" i="5" s="1"/>
  <c r="C127" i="1"/>
  <c r="D127" i="1"/>
  <c r="E127" i="1"/>
  <c r="F127" i="1"/>
  <c r="B128" i="1"/>
  <c r="A128" i="5" s="1"/>
  <c r="C128" i="1"/>
  <c r="D128" i="1"/>
  <c r="E128" i="1"/>
  <c r="F128" i="1"/>
  <c r="B129" i="1"/>
  <c r="A129" i="5" s="1"/>
  <c r="C129" i="1"/>
  <c r="D129" i="1"/>
  <c r="E129" i="1"/>
  <c r="F129" i="1"/>
  <c r="B130" i="1"/>
  <c r="A130" i="5" s="1"/>
  <c r="C130" i="1"/>
  <c r="D130" i="1"/>
  <c r="E130" i="1"/>
  <c r="F130" i="1"/>
  <c r="B131" i="1"/>
  <c r="A131" i="5" s="1"/>
  <c r="C131" i="1"/>
  <c r="D131" i="1"/>
  <c r="E131" i="1"/>
  <c r="F131" i="1"/>
  <c r="B132" i="1"/>
  <c r="A132" i="5" s="1"/>
  <c r="C132" i="1"/>
  <c r="D132" i="1"/>
  <c r="E132" i="1"/>
  <c r="F132" i="1"/>
  <c r="B133" i="1"/>
  <c r="A133" i="5" s="1"/>
  <c r="C133" i="1"/>
  <c r="D133" i="1"/>
  <c r="E133" i="1"/>
  <c r="F133" i="1"/>
  <c r="B134" i="1"/>
  <c r="A134" i="5" s="1"/>
  <c r="C134" i="1"/>
  <c r="D134" i="1"/>
  <c r="E134" i="1"/>
  <c r="F134" i="1"/>
  <c r="B135" i="1"/>
  <c r="A135" i="5" s="1"/>
  <c r="C135" i="1"/>
  <c r="D135" i="1"/>
  <c r="E135" i="1"/>
  <c r="F135" i="1"/>
  <c r="B136" i="1"/>
  <c r="A136" i="5" s="1"/>
  <c r="C136" i="1"/>
  <c r="D136" i="1"/>
  <c r="E136" i="1"/>
  <c r="F136" i="1"/>
  <c r="B137" i="1"/>
  <c r="A137" i="5" s="1"/>
  <c r="C137" i="1"/>
  <c r="D137" i="1"/>
  <c r="E137" i="1"/>
  <c r="F137" i="1"/>
  <c r="B138" i="1"/>
  <c r="A138" i="5" s="1"/>
  <c r="C138" i="1"/>
  <c r="D138" i="1"/>
  <c r="E138" i="1"/>
  <c r="F138" i="1"/>
  <c r="B139" i="1"/>
  <c r="A139" i="5" s="1"/>
  <c r="C139" i="1"/>
  <c r="D139" i="1"/>
  <c r="E139" i="1"/>
  <c r="F139" i="1"/>
  <c r="B140" i="1"/>
  <c r="A140" i="5" s="1"/>
  <c r="C140" i="1"/>
  <c r="D140" i="1"/>
  <c r="E140" i="1"/>
  <c r="F140" i="1"/>
  <c r="B141" i="1"/>
  <c r="A141" i="5" s="1"/>
  <c r="C141" i="1"/>
  <c r="D141" i="1"/>
  <c r="E141" i="1"/>
  <c r="F141" i="1"/>
  <c r="B142" i="1"/>
  <c r="A142" i="5" s="1"/>
  <c r="C142" i="1"/>
  <c r="D142" i="1"/>
  <c r="E142" i="1"/>
  <c r="F142" i="1"/>
  <c r="B143" i="1"/>
  <c r="A143" i="5" s="1"/>
  <c r="C143" i="1"/>
  <c r="D143" i="1"/>
  <c r="E143" i="1"/>
  <c r="F143" i="1"/>
  <c r="B144" i="1"/>
  <c r="A144" i="5" s="1"/>
  <c r="C144" i="1"/>
  <c r="D144" i="1"/>
  <c r="E144" i="1"/>
  <c r="F144" i="1"/>
  <c r="B145" i="1"/>
  <c r="A145" i="5" s="1"/>
  <c r="C145" i="1"/>
  <c r="D145" i="1"/>
  <c r="E145" i="1"/>
  <c r="F145" i="1"/>
  <c r="B146" i="1"/>
  <c r="A146" i="5" s="1"/>
  <c r="C146" i="1"/>
  <c r="D146" i="1"/>
  <c r="E146" i="1"/>
  <c r="F146" i="1"/>
  <c r="B147" i="1"/>
  <c r="A147" i="5" s="1"/>
  <c r="C147" i="1"/>
  <c r="D147" i="1"/>
  <c r="E147" i="1"/>
  <c r="F147" i="1"/>
  <c r="B148" i="1"/>
  <c r="A148" i="5" s="1"/>
  <c r="C148" i="1"/>
  <c r="D148" i="1"/>
  <c r="E148" i="1"/>
  <c r="F148" i="1"/>
  <c r="B149" i="1"/>
  <c r="A149" i="5" s="1"/>
  <c r="C149" i="1"/>
  <c r="D149" i="1"/>
  <c r="E149" i="1"/>
  <c r="F149" i="1"/>
  <c r="B150" i="1"/>
  <c r="A150" i="5" s="1"/>
  <c r="C150" i="1"/>
  <c r="D150" i="1"/>
  <c r="E150" i="1"/>
  <c r="F150" i="1"/>
  <c r="B151" i="1"/>
  <c r="A151" i="5" s="1"/>
  <c r="C151" i="1"/>
  <c r="D151" i="1"/>
  <c r="E151" i="1"/>
  <c r="F151" i="1"/>
  <c r="B152" i="1"/>
  <c r="A152" i="5" s="1"/>
  <c r="C152" i="1"/>
  <c r="D152" i="1"/>
  <c r="E152" i="1"/>
  <c r="F152" i="1"/>
  <c r="B153" i="1"/>
  <c r="A153" i="5" s="1"/>
  <c r="C153" i="1"/>
  <c r="D153" i="1"/>
  <c r="E153" i="1"/>
  <c r="F153" i="1"/>
  <c r="B154" i="1"/>
  <c r="A154" i="5" s="1"/>
  <c r="C154" i="1"/>
  <c r="D154" i="1"/>
  <c r="E154" i="1"/>
  <c r="F154" i="1"/>
  <c r="B155" i="1"/>
  <c r="A155" i="5" s="1"/>
  <c r="C155" i="1"/>
  <c r="D155" i="1"/>
  <c r="E155" i="1"/>
  <c r="F155" i="1"/>
  <c r="B156" i="1"/>
  <c r="A156" i="5" s="1"/>
  <c r="C156" i="1"/>
  <c r="D156" i="1"/>
  <c r="E156" i="1"/>
  <c r="F156" i="1"/>
  <c r="B157" i="1"/>
  <c r="A157" i="5" s="1"/>
  <c r="C157" i="1"/>
  <c r="D157" i="1"/>
  <c r="E157" i="1"/>
  <c r="F157" i="1"/>
  <c r="B158" i="1"/>
  <c r="A158" i="5" s="1"/>
  <c r="C158" i="1"/>
  <c r="D158" i="1"/>
  <c r="E158" i="1"/>
  <c r="F158" i="1"/>
  <c r="B159" i="1"/>
  <c r="A159" i="5" s="1"/>
  <c r="C159" i="1"/>
  <c r="D159" i="1"/>
  <c r="E159" i="1"/>
  <c r="F159" i="1"/>
  <c r="B160" i="1"/>
  <c r="A160" i="5" s="1"/>
  <c r="C160" i="1"/>
  <c r="D160" i="1"/>
  <c r="E160" i="1"/>
  <c r="F160" i="1"/>
  <c r="B161" i="1"/>
  <c r="A161" i="5" s="1"/>
  <c r="C161" i="1"/>
  <c r="D161" i="1"/>
  <c r="E161" i="1"/>
  <c r="F161" i="1"/>
  <c r="B162" i="1"/>
  <c r="A162" i="5" s="1"/>
  <c r="C162" i="1"/>
  <c r="D162" i="1"/>
  <c r="E162" i="1"/>
  <c r="F162" i="1"/>
  <c r="B163" i="1"/>
  <c r="A163" i="5" s="1"/>
  <c r="C163" i="1"/>
  <c r="D163" i="1"/>
  <c r="E163" i="1"/>
  <c r="F163" i="1"/>
  <c r="B164" i="1"/>
  <c r="A164" i="5" s="1"/>
  <c r="C164" i="1"/>
  <c r="D164" i="1"/>
  <c r="E164" i="1"/>
  <c r="F164" i="1"/>
  <c r="B165" i="1"/>
  <c r="A165" i="5" s="1"/>
  <c r="C165" i="1"/>
  <c r="D165" i="1"/>
  <c r="E165" i="1"/>
  <c r="F165" i="1"/>
  <c r="B166" i="1"/>
  <c r="A166" i="5" s="1"/>
  <c r="C166" i="1"/>
  <c r="D166" i="1"/>
  <c r="E166" i="1"/>
  <c r="F166" i="1"/>
  <c r="B167" i="1"/>
  <c r="A167" i="5" s="1"/>
  <c r="C167" i="1"/>
  <c r="D167" i="1"/>
  <c r="E167" i="1"/>
  <c r="F167" i="1"/>
  <c r="B168" i="1"/>
  <c r="A168" i="5" s="1"/>
  <c r="C168" i="1"/>
  <c r="D168" i="1"/>
  <c r="E168" i="1"/>
  <c r="F168" i="1"/>
  <c r="B169" i="1"/>
  <c r="A169" i="5" s="1"/>
  <c r="C169" i="1"/>
  <c r="D169" i="1"/>
  <c r="E169" i="1"/>
  <c r="F169" i="1"/>
  <c r="B170" i="1"/>
  <c r="A170" i="5" s="1"/>
  <c r="C170" i="1"/>
  <c r="D170" i="1"/>
  <c r="E170" i="1"/>
  <c r="F170" i="1"/>
  <c r="B171" i="1"/>
  <c r="A171" i="5" s="1"/>
  <c r="C171" i="1"/>
  <c r="D171" i="1"/>
  <c r="E171" i="1"/>
  <c r="F171" i="1"/>
  <c r="B172" i="1"/>
  <c r="A172" i="5" s="1"/>
  <c r="C172" i="1"/>
  <c r="D172" i="1"/>
  <c r="E172" i="1"/>
  <c r="F172" i="1"/>
  <c r="B173" i="1"/>
  <c r="A173" i="5" s="1"/>
  <c r="C173" i="1"/>
  <c r="D173" i="1"/>
  <c r="E173" i="1"/>
  <c r="F173" i="1"/>
  <c r="B174" i="1"/>
  <c r="A174" i="5" s="1"/>
  <c r="C174" i="1"/>
  <c r="D174" i="1"/>
  <c r="E174" i="1"/>
  <c r="F174" i="1"/>
  <c r="B175" i="1"/>
  <c r="A175" i="5" s="1"/>
  <c r="C175" i="1"/>
  <c r="D175" i="1"/>
  <c r="E175" i="1"/>
  <c r="F175" i="1"/>
  <c r="B176" i="1"/>
  <c r="A176" i="5" s="1"/>
  <c r="C176" i="1"/>
  <c r="D176" i="1"/>
  <c r="E176" i="1"/>
  <c r="F176" i="1"/>
  <c r="B177" i="1"/>
  <c r="A177" i="5" s="1"/>
  <c r="C177" i="1"/>
  <c r="D177" i="1"/>
  <c r="E177" i="1"/>
  <c r="F177" i="1"/>
  <c r="B178" i="1"/>
  <c r="A178" i="5" s="1"/>
  <c r="C178" i="1"/>
  <c r="D178" i="1"/>
  <c r="E178" i="1"/>
  <c r="F178" i="1"/>
  <c r="B179" i="1"/>
  <c r="A179" i="5" s="1"/>
  <c r="C179" i="1"/>
  <c r="D179" i="1"/>
  <c r="E179" i="1"/>
  <c r="F179" i="1"/>
  <c r="B180" i="1"/>
  <c r="A180" i="5" s="1"/>
  <c r="C180" i="1"/>
  <c r="D180" i="1"/>
  <c r="E180" i="1"/>
  <c r="F180" i="1"/>
  <c r="B181" i="1"/>
  <c r="A181" i="5" s="1"/>
  <c r="C181" i="1"/>
  <c r="D181" i="1"/>
  <c r="E181" i="1"/>
  <c r="F181" i="1"/>
  <c r="B182" i="1"/>
  <c r="A182" i="5" s="1"/>
  <c r="C182" i="1"/>
  <c r="D182" i="1"/>
  <c r="E182" i="1"/>
  <c r="F182" i="1"/>
  <c r="B183" i="1"/>
  <c r="A183" i="5" s="1"/>
  <c r="C183" i="1"/>
  <c r="D183" i="1"/>
  <c r="E183" i="1"/>
  <c r="F183" i="1"/>
  <c r="B184" i="1"/>
  <c r="A184" i="5" s="1"/>
  <c r="C184" i="1"/>
  <c r="D184" i="1"/>
  <c r="E184" i="1"/>
  <c r="F184" i="1"/>
  <c r="B185" i="1"/>
  <c r="A185" i="5" s="1"/>
  <c r="C185" i="1"/>
  <c r="D185" i="1"/>
  <c r="E185" i="1"/>
  <c r="F185" i="1"/>
  <c r="B186" i="1"/>
  <c r="A186" i="5" s="1"/>
  <c r="C186" i="1"/>
  <c r="D186" i="1"/>
  <c r="E186" i="1"/>
  <c r="F186" i="1"/>
  <c r="B187" i="1"/>
  <c r="A187" i="5" s="1"/>
  <c r="C187" i="1"/>
  <c r="D187" i="1"/>
  <c r="E187" i="1"/>
  <c r="F187" i="1"/>
  <c r="B188" i="1"/>
  <c r="A188" i="5" s="1"/>
  <c r="C188" i="1"/>
  <c r="D188" i="1"/>
  <c r="E188" i="1"/>
  <c r="F188" i="1"/>
  <c r="B189" i="1"/>
  <c r="A189" i="5" s="1"/>
  <c r="C189" i="1"/>
  <c r="D189" i="1"/>
  <c r="E189" i="1"/>
  <c r="F189" i="1"/>
  <c r="B190" i="1"/>
  <c r="A190" i="5" s="1"/>
  <c r="C190" i="1"/>
  <c r="D190" i="1"/>
  <c r="E190" i="1"/>
  <c r="F190" i="1"/>
  <c r="B191" i="1"/>
  <c r="A191" i="5" s="1"/>
  <c r="C191" i="1"/>
  <c r="D191" i="1"/>
  <c r="E191" i="1"/>
  <c r="F191" i="1"/>
  <c r="B192" i="1"/>
  <c r="A192" i="5" s="1"/>
  <c r="C192" i="1"/>
  <c r="D192" i="1"/>
  <c r="E192" i="1"/>
  <c r="F192" i="1"/>
  <c r="B193" i="1"/>
  <c r="A193" i="5" s="1"/>
  <c r="C193" i="1"/>
  <c r="D193" i="1"/>
  <c r="E193" i="1"/>
  <c r="F193" i="1"/>
  <c r="B194" i="1"/>
  <c r="A194" i="5" s="1"/>
  <c r="C194" i="1"/>
  <c r="D194" i="1"/>
  <c r="E194" i="1"/>
  <c r="F194" i="1"/>
  <c r="B195" i="1"/>
  <c r="A195" i="5" s="1"/>
  <c r="C195" i="1"/>
  <c r="D195" i="1"/>
  <c r="E195" i="1"/>
  <c r="F195" i="1"/>
  <c r="B196" i="1"/>
  <c r="A196" i="5" s="1"/>
  <c r="C196" i="1"/>
  <c r="D196" i="1"/>
  <c r="E196" i="1"/>
  <c r="F196" i="1"/>
  <c r="B197" i="1"/>
  <c r="A197" i="5" s="1"/>
  <c r="C197" i="1"/>
  <c r="D197" i="1"/>
  <c r="E197" i="1"/>
  <c r="F197" i="1"/>
  <c r="B198" i="1"/>
  <c r="A198" i="5" s="1"/>
  <c r="C198" i="1"/>
  <c r="D198" i="1"/>
  <c r="E198" i="1"/>
  <c r="F198" i="1"/>
  <c r="B199" i="1"/>
  <c r="A199" i="5" s="1"/>
  <c r="C199" i="1"/>
  <c r="D199" i="1"/>
  <c r="E199" i="1"/>
  <c r="F199" i="1"/>
  <c r="B200" i="1"/>
  <c r="A200" i="5" s="1"/>
  <c r="C200" i="1"/>
  <c r="D200" i="1"/>
  <c r="E200" i="1"/>
  <c r="F200" i="1"/>
  <c r="B201" i="1"/>
  <c r="A201" i="5" s="1"/>
  <c r="C201" i="1"/>
  <c r="D201" i="1"/>
  <c r="E201" i="1"/>
  <c r="F201" i="1"/>
  <c r="B202" i="1"/>
  <c r="A202" i="5" s="1"/>
  <c r="C202" i="1"/>
  <c r="D202" i="1"/>
  <c r="E202" i="1"/>
  <c r="F202" i="1"/>
  <c r="B203" i="1"/>
  <c r="A203" i="5" s="1"/>
  <c r="C203" i="1"/>
  <c r="D203" i="1"/>
  <c r="E203" i="1"/>
  <c r="F203" i="1"/>
  <c r="B204" i="1"/>
  <c r="A204" i="5" s="1"/>
  <c r="C204" i="1"/>
  <c r="D204" i="1"/>
  <c r="E204" i="1"/>
  <c r="F204" i="1"/>
  <c r="B205" i="1"/>
  <c r="A205" i="5" s="1"/>
  <c r="C205" i="1"/>
  <c r="D205" i="1"/>
  <c r="E205" i="1"/>
  <c r="F205" i="1"/>
  <c r="B206" i="1"/>
  <c r="A206" i="5" s="1"/>
  <c r="C206" i="1"/>
  <c r="D206" i="1"/>
  <c r="E206" i="1"/>
  <c r="F206" i="1"/>
  <c r="B207" i="1"/>
  <c r="A207" i="5" s="1"/>
  <c r="C207" i="1"/>
  <c r="D207" i="1"/>
  <c r="E207" i="1"/>
  <c r="F207" i="1"/>
  <c r="B208" i="1"/>
  <c r="A208" i="5" s="1"/>
  <c r="C208" i="1"/>
  <c r="D208" i="1"/>
  <c r="E208" i="1"/>
  <c r="F208" i="1"/>
  <c r="B209" i="1"/>
  <c r="A209" i="5" s="1"/>
  <c r="C209" i="1"/>
  <c r="D209" i="1"/>
  <c r="E209" i="1"/>
  <c r="F209" i="1"/>
  <c r="B210" i="1"/>
  <c r="A210" i="5" s="1"/>
  <c r="C210" i="1"/>
  <c r="D210" i="1"/>
  <c r="E210" i="1"/>
  <c r="F210" i="1"/>
  <c r="B211" i="1"/>
  <c r="A211" i="5" s="1"/>
  <c r="C211" i="1"/>
  <c r="D211" i="1"/>
  <c r="E211" i="1"/>
  <c r="F211" i="1"/>
  <c r="B212" i="1"/>
  <c r="A212" i="5" s="1"/>
  <c r="C212" i="1"/>
  <c r="D212" i="1"/>
  <c r="E212" i="1"/>
  <c r="F212" i="1"/>
  <c r="B213" i="1"/>
  <c r="A213" i="5" s="1"/>
  <c r="C213" i="1"/>
  <c r="D213" i="1"/>
  <c r="E213" i="1"/>
  <c r="F213" i="1"/>
  <c r="B214" i="1"/>
  <c r="A214" i="5" s="1"/>
  <c r="C214" i="1"/>
  <c r="D214" i="1"/>
  <c r="E214" i="1"/>
  <c r="F214" i="1"/>
  <c r="B215" i="1"/>
  <c r="A215" i="5" s="1"/>
  <c r="C215" i="1"/>
  <c r="D215" i="1"/>
  <c r="E215" i="1"/>
  <c r="F215" i="1"/>
  <c r="B216" i="1"/>
  <c r="A216" i="5" s="1"/>
  <c r="C216" i="1"/>
  <c r="D216" i="1"/>
  <c r="E216" i="1"/>
  <c r="F216" i="1"/>
  <c r="B217" i="1"/>
  <c r="A217" i="5" s="1"/>
  <c r="C217" i="1"/>
  <c r="D217" i="1"/>
  <c r="E217" i="1"/>
  <c r="F217" i="1"/>
  <c r="B218" i="1"/>
  <c r="A218" i="5" s="1"/>
  <c r="C218" i="1"/>
  <c r="D218" i="1"/>
  <c r="E218" i="1"/>
  <c r="F218" i="1"/>
  <c r="B219" i="1"/>
  <c r="A219" i="5" s="1"/>
  <c r="C219" i="1"/>
  <c r="D219" i="1"/>
  <c r="E219" i="1"/>
  <c r="F219" i="1"/>
  <c r="B220" i="1"/>
  <c r="A220" i="5" s="1"/>
  <c r="C220" i="1"/>
  <c r="D220" i="1"/>
  <c r="E220" i="1"/>
  <c r="F220" i="1"/>
  <c r="B221" i="1"/>
  <c r="A221" i="5" s="1"/>
  <c r="C221" i="1"/>
  <c r="D221" i="1"/>
  <c r="E221" i="1"/>
  <c r="F221" i="1"/>
  <c r="B222" i="1"/>
  <c r="A222" i="5" s="1"/>
  <c r="C222" i="1"/>
  <c r="D222" i="1"/>
  <c r="E222" i="1"/>
  <c r="F222" i="1"/>
  <c r="B223" i="1"/>
  <c r="A223" i="5" s="1"/>
  <c r="C223" i="1"/>
  <c r="D223" i="1"/>
  <c r="E223" i="1"/>
  <c r="F223" i="1"/>
  <c r="B224" i="1"/>
  <c r="A224" i="5" s="1"/>
  <c r="C224" i="1"/>
  <c r="D224" i="1"/>
  <c r="E224" i="1"/>
  <c r="F224" i="1"/>
  <c r="B225" i="1"/>
  <c r="A225" i="5" s="1"/>
  <c r="C225" i="1"/>
  <c r="D225" i="1"/>
  <c r="E225" i="1"/>
  <c r="F225" i="1"/>
  <c r="B226" i="1"/>
  <c r="A226" i="5" s="1"/>
  <c r="C226" i="1"/>
  <c r="D226" i="1"/>
  <c r="E226" i="1"/>
  <c r="F226" i="1"/>
  <c r="B227" i="1"/>
  <c r="A227" i="5" s="1"/>
  <c r="C227" i="1"/>
  <c r="D227" i="1"/>
  <c r="E227" i="1"/>
  <c r="F227" i="1"/>
  <c r="B228" i="1"/>
  <c r="A228" i="5" s="1"/>
  <c r="C228" i="1"/>
  <c r="D228" i="1"/>
  <c r="E228" i="1"/>
  <c r="F228" i="1"/>
  <c r="B229" i="1"/>
  <c r="A229" i="5" s="1"/>
  <c r="C229" i="1"/>
  <c r="D229" i="1"/>
  <c r="E229" i="1"/>
  <c r="F229" i="1"/>
  <c r="B230" i="1"/>
  <c r="A230" i="5" s="1"/>
  <c r="C230" i="1"/>
  <c r="D230" i="1"/>
  <c r="E230" i="1"/>
  <c r="F230" i="1"/>
  <c r="B231" i="1"/>
  <c r="A231" i="5" s="1"/>
  <c r="C231" i="1"/>
  <c r="D231" i="1"/>
  <c r="E231" i="1"/>
  <c r="F231" i="1"/>
  <c r="B232" i="1"/>
  <c r="A232" i="5" s="1"/>
  <c r="C232" i="1"/>
  <c r="D232" i="1"/>
  <c r="E232" i="1"/>
  <c r="F232" i="1"/>
  <c r="B233" i="1"/>
  <c r="A233" i="5" s="1"/>
  <c r="C233" i="1"/>
  <c r="D233" i="1"/>
  <c r="E233" i="1"/>
  <c r="F233" i="1"/>
  <c r="B234" i="1"/>
  <c r="A234" i="5" s="1"/>
  <c r="C234" i="1"/>
  <c r="D234" i="1"/>
  <c r="E234" i="1"/>
  <c r="F234" i="1"/>
  <c r="B235" i="1"/>
  <c r="A235" i="5" s="1"/>
  <c r="C235" i="1"/>
  <c r="D235" i="1"/>
  <c r="E235" i="1"/>
  <c r="F235" i="1"/>
  <c r="B236" i="1"/>
  <c r="A236" i="5" s="1"/>
  <c r="C236" i="1"/>
  <c r="D236" i="1"/>
  <c r="E236" i="1"/>
  <c r="F236" i="1"/>
  <c r="B237" i="1"/>
  <c r="A237" i="5" s="1"/>
  <c r="C237" i="1"/>
  <c r="D237" i="1"/>
  <c r="E237" i="1"/>
  <c r="F237" i="1"/>
  <c r="B238" i="1"/>
  <c r="A238" i="5" s="1"/>
  <c r="C238" i="1"/>
  <c r="D238" i="1"/>
  <c r="E238" i="1"/>
  <c r="F238" i="1"/>
  <c r="B239" i="1"/>
  <c r="A239" i="5" s="1"/>
  <c r="C239" i="1"/>
  <c r="D239" i="1"/>
  <c r="E239" i="1"/>
  <c r="F239" i="1"/>
  <c r="B240" i="1"/>
  <c r="A240" i="5" s="1"/>
  <c r="C240" i="1"/>
  <c r="D240" i="1"/>
  <c r="E240" i="1"/>
  <c r="F240" i="1"/>
  <c r="B241" i="1"/>
  <c r="A241" i="5" s="1"/>
  <c r="C241" i="1"/>
  <c r="D241" i="1"/>
  <c r="E241" i="1"/>
  <c r="F241" i="1"/>
  <c r="B242" i="1"/>
  <c r="A242" i="5" s="1"/>
  <c r="C242" i="1"/>
  <c r="D242" i="1"/>
  <c r="E242" i="1"/>
  <c r="F242" i="1"/>
  <c r="B243" i="1"/>
  <c r="A243" i="5" s="1"/>
  <c r="C243" i="1"/>
  <c r="D243" i="1"/>
  <c r="E243" i="1"/>
  <c r="F243" i="1"/>
  <c r="B244" i="1"/>
  <c r="A244" i="5" s="1"/>
  <c r="C244" i="1"/>
  <c r="D244" i="1"/>
  <c r="E244" i="1"/>
  <c r="F244" i="1"/>
  <c r="B245" i="1"/>
  <c r="A245" i="5" s="1"/>
  <c r="C245" i="1"/>
  <c r="D245" i="1"/>
  <c r="E245" i="1"/>
  <c r="F245" i="1"/>
  <c r="B246" i="1"/>
  <c r="A246" i="5" s="1"/>
  <c r="C246" i="1"/>
  <c r="D246" i="1"/>
  <c r="E246" i="1"/>
  <c r="F246" i="1"/>
  <c r="B247" i="1"/>
  <c r="A247" i="5" s="1"/>
  <c r="C247" i="1"/>
  <c r="D247" i="1"/>
  <c r="E247" i="1"/>
  <c r="F247" i="1"/>
  <c r="B248" i="1"/>
  <c r="A248" i="5" s="1"/>
  <c r="C248" i="1"/>
  <c r="D248" i="1"/>
  <c r="E248" i="1"/>
  <c r="F248" i="1"/>
  <c r="B249" i="1"/>
  <c r="A249" i="5" s="1"/>
  <c r="C249" i="1"/>
  <c r="D249" i="1"/>
  <c r="E249" i="1"/>
  <c r="F249" i="1"/>
  <c r="B250" i="1"/>
  <c r="A250" i="5" s="1"/>
  <c r="C250" i="1"/>
  <c r="D250" i="1"/>
  <c r="E250" i="1"/>
  <c r="F250" i="1"/>
  <c r="B251" i="1"/>
  <c r="A251" i="5" s="1"/>
  <c r="C251" i="1"/>
  <c r="D251" i="1"/>
  <c r="E251" i="1"/>
  <c r="F251" i="1"/>
  <c r="B252" i="1"/>
  <c r="A252" i="5" s="1"/>
  <c r="C252" i="1"/>
  <c r="D252" i="1"/>
  <c r="E252" i="1"/>
  <c r="F252" i="1"/>
  <c r="B253" i="1"/>
  <c r="A253" i="5" s="1"/>
  <c r="C253" i="1"/>
  <c r="D253" i="1"/>
  <c r="E253" i="1"/>
  <c r="F253" i="1"/>
  <c r="B254" i="1"/>
  <c r="A254" i="5" s="1"/>
  <c r="C254" i="1"/>
  <c r="D254" i="1"/>
  <c r="E254" i="1"/>
  <c r="F254" i="1"/>
  <c r="B255" i="1"/>
  <c r="A255" i="5" s="1"/>
  <c r="C255" i="1"/>
  <c r="D255" i="1"/>
  <c r="E255" i="1"/>
  <c r="F255" i="1"/>
  <c r="B256" i="1"/>
  <c r="A256" i="5" s="1"/>
  <c r="C256" i="1"/>
  <c r="D256" i="1"/>
  <c r="E256" i="1"/>
  <c r="F256" i="1"/>
  <c r="B257" i="1"/>
  <c r="A257" i="5" s="1"/>
  <c r="C257" i="1"/>
  <c r="D257" i="1"/>
  <c r="E257" i="1"/>
  <c r="F257" i="1"/>
  <c r="B258" i="1"/>
  <c r="A258" i="5" s="1"/>
  <c r="C258" i="1"/>
  <c r="D258" i="1"/>
  <c r="E258" i="1"/>
  <c r="F258" i="1"/>
  <c r="B259" i="1"/>
  <c r="A259" i="5" s="1"/>
  <c r="C259" i="1"/>
  <c r="D259" i="1"/>
  <c r="E259" i="1"/>
  <c r="F259" i="1"/>
  <c r="B260" i="1"/>
  <c r="A260" i="5" s="1"/>
  <c r="C260" i="1"/>
  <c r="D260" i="1"/>
  <c r="E260" i="1"/>
  <c r="F260" i="1"/>
  <c r="B261" i="1"/>
  <c r="A261" i="5" s="1"/>
  <c r="C261" i="1"/>
  <c r="D261" i="1"/>
  <c r="E261" i="1"/>
  <c r="F261" i="1"/>
  <c r="B262" i="1"/>
  <c r="A262" i="5" s="1"/>
  <c r="C262" i="1"/>
  <c r="D262" i="1"/>
  <c r="E262" i="1"/>
  <c r="F262" i="1"/>
  <c r="B263" i="1"/>
  <c r="A263" i="5" s="1"/>
  <c r="C263" i="1"/>
  <c r="D263" i="1"/>
  <c r="E263" i="1"/>
  <c r="F263" i="1"/>
  <c r="B264" i="1"/>
  <c r="A264" i="5" s="1"/>
  <c r="C264" i="1"/>
  <c r="D264" i="1"/>
  <c r="E264" i="1"/>
  <c r="F264" i="1"/>
  <c r="B265" i="1"/>
  <c r="A265" i="5" s="1"/>
  <c r="C265" i="1"/>
  <c r="D265" i="1"/>
  <c r="E265" i="1"/>
  <c r="F265" i="1"/>
  <c r="B266" i="1"/>
  <c r="A266" i="5" s="1"/>
  <c r="C266" i="1"/>
  <c r="D266" i="1"/>
  <c r="E266" i="1"/>
  <c r="F266" i="1"/>
  <c r="B267" i="1"/>
  <c r="A267" i="5" s="1"/>
  <c r="C267" i="1"/>
  <c r="D267" i="1"/>
  <c r="E267" i="1"/>
  <c r="F267" i="1"/>
  <c r="B268" i="1"/>
  <c r="A268" i="5" s="1"/>
  <c r="C268" i="1"/>
  <c r="D268" i="1"/>
  <c r="E268" i="1"/>
  <c r="F268" i="1"/>
  <c r="B269" i="1"/>
  <c r="A269" i="5" s="1"/>
  <c r="C269" i="1"/>
  <c r="D269" i="1"/>
  <c r="E269" i="1"/>
  <c r="F269" i="1"/>
  <c r="B270" i="1"/>
  <c r="A270" i="5" s="1"/>
  <c r="C270" i="1"/>
  <c r="D270" i="1"/>
  <c r="E270" i="1"/>
  <c r="F270" i="1"/>
  <c r="B271" i="1"/>
  <c r="A271" i="5" s="1"/>
  <c r="C271" i="1"/>
  <c r="D271" i="1"/>
  <c r="E271" i="1"/>
  <c r="F271" i="1"/>
  <c r="B272" i="1"/>
  <c r="A272" i="5" s="1"/>
  <c r="C272" i="1"/>
  <c r="D272" i="1"/>
  <c r="E272" i="1"/>
  <c r="F272" i="1"/>
  <c r="B273" i="1"/>
  <c r="A273" i="5" s="1"/>
  <c r="C273" i="1"/>
  <c r="D273" i="1"/>
  <c r="E273" i="1"/>
  <c r="F273" i="1"/>
  <c r="B274" i="1"/>
  <c r="A274" i="5" s="1"/>
  <c r="C274" i="1"/>
  <c r="D274" i="1"/>
  <c r="E274" i="1"/>
  <c r="F274" i="1"/>
  <c r="B275" i="1"/>
  <c r="A275" i="5" s="1"/>
  <c r="C275" i="1"/>
  <c r="D275" i="1"/>
  <c r="E275" i="1"/>
  <c r="F275" i="1"/>
  <c r="B276" i="1"/>
  <c r="A276" i="5" s="1"/>
  <c r="C276" i="1"/>
  <c r="D276" i="1"/>
  <c r="E276" i="1"/>
  <c r="F276" i="1"/>
  <c r="B277" i="1"/>
  <c r="A277" i="5" s="1"/>
  <c r="C277" i="1"/>
  <c r="D277" i="1"/>
  <c r="E277" i="1"/>
  <c r="F277" i="1"/>
  <c r="B278" i="1"/>
  <c r="A278" i="5" s="1"/>
  <c r="C278" i="1"/>
  <c r="D278" i="1"/>
  <c r="E278" i="1"/>
  <c r="F278" i="1"/>
  <c r="B279" i="1"/>
  <c r="A279" i="5" s="1"/>
  <c r="C279" i="1"/>
  <c r="D279" i="1"/>
  <c r="E279" i="1"/>
  <c r="F279" i="1"/>
  <c r="B280" i="1"/>
  <c r="A280" i="5" s="1"/>
  <c r="C280" i="1"/>
  <c r="D280" i="1"/>
  <c r="E280" i="1"/>
  <c r="F280" i="1"/>
  <c r="B281" i="1"/>
  <c r="A281" i="5" s="1"/>
  <c r="C281" i="1"/>
  <c r="D281" i="1"/>
  <c r="E281" i="1"/>
  <c r="F281" i="1"/>
  <c r="B282" i="1"/>
  <c r="A282" i="5" s="1"/>
  <c r="C282" i="1"/>
  <c r="D282" i="1"/>
  <c r="E282" i="1"/>
  <c r="F282" i="1"/>
  <c r="B283" i="1"/>
  <c r="A283" i="5" s="1"/>
  <c r="C283" i="1"/>
  <c r="D283" i="1"/>
  <c r="E283" i="1"/>
  <c r="F283" i="1"/>
  <c r="B284" i="1"/>
  <c r="A284" i="5" s="1"/>
  <c r="C284" i="1"/>
  <c r="D284" i="1"/>
  <c r="E284" i="1"/>
  <c r="F284" i="1"/>
  <c r="B285" i="1"/>
  <c r="A285" i="5" s="1"/>
  <c r="C285" i="1"/>
  <c r="D285" i="1"/>
  <c r="E285" i="1"/>
  <c r="F285" i="1"/>
  <c r="B286" i="1"/>
  <c r="A286" i="5" s="1"/>
  <c r="C286" i="1"/>
  <c r="D286" i="1"/>
  <c r="E286" i="1"/>
  <c r="F286" i="1"/>
  <c r="B287" i="1"/>
  <c r="A287" i="5" s="1"/>
  <c r="C287" i="1"/>
  <c r="D287" i="1"/>
  <c r="E287" i="1"/>
  <c r="F287" i="1"/>
  <c r="B288" i="1"/>
  <c r="A288" i="5" s="1"/>
  <c r="C288" i="1"/>
  <c r="D288" i="1"/>
  <c r="E288" i="1"/>
  <c r="F288" i="1"/>
  <c r="B289" i="1"/>
  <c r="A289" i="5" s="1"/>
  <c r="C289" i="1"/>
  <c r="D289" i="1"/>
  <c r="E289" i="1"/>
  <c r="F289" i="1"/>
  <c r="B290" i="1"/>
  <c r="A290" i="5" s="1"/>
  <c r="C290" i="1"/>
  <c r="D290" i="1"/>
  <c r="E290" i="1"/>
  <c r="F290" i="1"/>
  <c r="B291" i="1"/>
  <c r="A291" i="5" s="1"/>
  <c r="C291" i="1"/>
  <c r="D291" i="1"/>
  <c r="E291" i="1"/>
  <c r="F291" i="1"/>
  <c r="B292" i="1"/>
  <c r="A292" i="5" s="1"/>
  <c r="C292" i="1"/>
  <c r="D292" i="1"/>
  <c r="E292" i="1"/>
  <c r="F292" i="1"/>
  <c r="B293" i="1"/>
  <c r="A293" i="5" s="1"/>
  <c r="C293" i="1"/>
  <c r="D293" i="1"/>
  <c r="E293" i="1"/>
  <c r="F293" i="1"/>
  <c r="B294" i="1"/>
  <c r="A294" i="5" s="1"/>
  <c r="C294" i="1"/>
  <c r="D294" i="1"/>
  <c r="E294" i="1"/>
  <c r="F294" i="1"/>
  <c r="B295" i="1"/>
  <c r="A295" i="5" s="1"/>
  <c r="C295" i="1"/>
  <c r="D295" i="1"/>
  <c r="E295" i="1"/>
  <c r="F295" i="1"/>
  <c r="B296" i="1"/>
  <c r="A296" i="5" s="1"/>
  <c r="C296" i="1"/>
  <c r="D296" i="1"/>
  <c r="E296" i="1"/>
  <c r="F296" i="1"/>
  <c r="B297" i="1"/>
  <c r="A297" i="5" s="1"/>
  <c r="C297" i="1"/>
  <c r="D297" i="1"/>
  <c r="E297" i="1"/>
  <c r="F297" i="1"/>
  <c r="B298" i="1"/>
  <c r="A298" i="5" s="1"/>
  <c r="C298" i="1"/>
  <c r="D298" i="1"/>
  <c r="E298" i="1"/>
  <c r="F298" i="1"/>
  <c r="B299" i="1"/>
  <c r="A299" i="5" s="1"/>
  <c r="C299" i="1"/>
  <c r="D299" i="1"/>
  <c r="E299" i="1"/>
  <c r="F299" i="1"/>
  <c r="B300" i="1"/>
  <c r="A300" i="5" s="1"/>
  <c r="C300" i="1"/>
  <c r="D300" i="1"/>
  <c r="E300" i="1"/>
  <c r="F300" i="1"/>
  <c r="B301" i="1"/>
  <c r="A301" i="5" s="1"/>
  <c r="C301" i="1"/>
  <c r="D301" i="1"/>
  <c r="E301" i="1"/>
  <c r="F301" i="1"/>
  <c r="B302" i="1"/>
  <c r="A302" i="5" s="1"/>
  <c r="C302" i="1"/>
  <c r="D302" i="1"/>
  <c r="E302" i="1"/>
  <c r="F302" i="1"/>
  <c r="B303" i="1"/>
  <c r="A303" i="5" s="1"/>
  <c r="C303" i="1"/>
  <c r="D303" i="1"/>
  <c r="E303" i="1"/>
  <c r="F303" i="1"/>
  <c r="B304" i="1"/>
  <c r="A304" i="5" s="1"/>
  <c r="C304" i="1"/>
  <c r="D304" i="1"/>
  <c r="E304" i="1"/>
  <c r="F304" i="1"/>
  <c r="B305" i="1"/>
  <c r="A305" i="5" s="1"/>
  <c r="C305" i="1"/>
  <c r="D305" i="1"/>
  <c r="E305" i="1"/>
  <c r="F305" i="1"/>
  <c r="B306" i="1"/>
  <c r="A306" i="5" s="1"/>
  <c r="C306" i="1"/>
  <c r="D306" i="1"/>
  <c r="E306" i="1"/>
  <c r="F306" i="1"/>
  <c r="B307" i="1"/>
  <c r="A307" i="5" s="1"/>
  <c r="C307" i="1"/>
  <c r="D307" i="1"/>
  <c r="E307" i="1"/>
  <c r="F307" i="1"/>
  <c r="B308" i="1"/>
  <c r="A308" i="5" s="1"/>
  <c r="C308" i="1"/>
  <c r="D308" i="1"/>
  <c r="E308" i="1"/>
  <c r="F308" i="1"/>
  <c r="B309" i="1"/>
  <c r="A309" i="5" s="1"/>
  <c r="C309" i="1"/>
  <c r="D309" i="1"/>
  <c r="E309" i="1"/>
  <c r="F309" i="1"/>
  <c r="B310" i="1"/>
  <c r="A310" i="5" s="1"/>
  <c r="C310" i="1"/>
  <c r="D310" i="1"/>
  <c r="E310" i="1"/>
  <c r="F310" i="1"/>
  <c r="B311" i="1"/>
  <c r="A311" i="5" s="1"/>
  <c r="C311" i="1"/>
  <c r="D311" i="1"/>
  <c r="E311" i="1"/>
  <c r="F311" i="1"/>
  <c r="B312" i="1"/>
  <c r="A312" i="5" s="1"/>
  <c r="C312" i="1"/>
  <c r="D312" i="1"/>
  <c r="E312" i="1"/>
  <c r="F312" i="1"/>
  <c r="B313" i="1"/>
  <c r="A313" i="5" s="1"/>
  <c r="C313" i="1"/>
  <c r="D313" i="1"/>
  <c r="E313" i="1"/>
  <c r="F313" i="1"/>
  <c r="B314" i="1"/>
  <c r="A314" i="5" s="1"/>
  <c r="C314" i="1"/>
  <c r="D314" i="1"/>
  <c r="E314" i="1"/>
  <c r="F314" i="1"/>
  <c r="B315" i="1"/>
  <c r="A315" i="5" s="1"/>
  <c r="C315" i="1"/>
  <c r="D315" i="1"/>
  <c r="E315" i="1"/>
  <c r="F315" i="1"/>
  <c r="B316" i="1"/>
  <c r="A316" i="5" s="1"/>
  <c r="C316" i="1"/>
  <c r="D316" i="1"/>
  <c r="E316" i="1"/>
  <c r="F316" i="1"/>
  <c r="B317" i="1"/>
  <c r="A317" i="5" s="1"/>
  <c r="C317" i="1"/>
  <c r="D317" i="1"/>
  <c r="E317" i="1"/>
  <c r="F317" i="1"/>
  <c r="B318" i="1"/>
  <c r="A318" i="5" s="1"/>
  <c r="C318" i="1"/>
  <c r="D318" i="1"/>
  <c r="E318" i="1"/>
  <c r="F318" i="1"/>
  <c r="B319" i="1"/>
  <c r="A319" i="5" s="1"/>
  <c r="C319" i="1"/>
  <c r="D319" i="1"/>
  <c r="E319" i="1"/>
  <c r="F319" i="1"/>
  <c r="B320" i="1"/>
  <c r="A320" i="5" s="1"/>
  <c r="C320" i="1"/>
  <c r="D320" i="1"/>
  <c r="E320" i="1"/>
  <c r="F320" i="1"/>
  <c r="B321" i="1"/>
  <c r="A321" i="5" s="1"/>
  <c r="C321" i="1"/>
  <c r="D321" i="1"/>
  <c r="E321" i="1"/>
  <c r="F321" i="1"/>
  <c r="B322" i="1"/>
  <c r="A322" i="5" s="1"/>
  <c r="C322" i="1"/>
  <c r="D322" i="1"/>
  <c r="E322" i="1"/>
  <c r="F322" i="1"/>
  <c r="B323" i="1"/>
  <c r="A323" i="5" s="1"/>
  <c r="C323" i="1"/>
  <c r="D323" i="1"/>
  <c r="E323" i="1"/>
  <c r="F323" i="1"/>
  <c r="B324" i="1"/>
  <c r="A324" i="5" s="1"/>
  <c r="C324" i="1"/>
  <c r="D324" i="1"/>
  <c r="E324" i="1"/>
  <c r="F324" i="1"/>
  <c r="B325" i="1"/>
  <c r="A325" i="5" s="1"/>
  <c r="C325" i="1"/>
  <c r="D325" i="1"/>
  <c r="E325" i="1"/>
  <c r="F325" i="1"/>
  <c r="B326" i="1"/>
  <c r="A326" i="5" s="1"/>
  <c r="C326" i="1"/>
  <c r="D326" i="1"/>
  <c r="E326" i="1"/>
  <c r="F326" i="1"/>
  <c r="B327" i="1"/>
  <c r="A327" i="5" s="1"/>
  <c r="C327" i="1"/>
  <c r="D327" i="1"/>
  <c r="E327" i="1"/>
  <c r="F327" i="1"/>
  <c r="B328" i="1"/>
  <c r="A328" i="5" s="1"/>
  <c r="C328" i="1"/>
  <c r="D328" i="1"/>
  <c r="E328" i="1"/>
  <c r="F328" i="1"/>
  <c r="B329" i="1"/>
  <c r="A329" i="5" s="1"/>
  <c r="C329" i="1"/>
  <c r="D329" i="1"/>
  <c r="E329" i="1"/>
  <c r="F329" i="1"/>
  <c r="B330" i="1"/>
  <c r="A330" i="5" s="1"/>
  <c r="C330" i="1"/>
  <c r="D330" i="1"/>
  <c r="E330" i="1"/>
  <c r="F330" i="1"/>
  <c r="B331" i="1"/>
  <c r="A331" i="5" s="1"/>
  <c r="C331" i="1"/>
  <c r="D331" i="1"/>
  <c r="E331" i="1"/>
  <c r="F331" i="1"/>
  <c r="B332" i="1"/>
  <c r="A332" i="5" s="1"/>
  <c r="C332" i="1"/>
  <c r="D332" i="1"/>
  <c r="E332" i="1"/>
  <c r="F332" i="1"/>
  <c r="B333" i="1"/>
  <c r="A333" i="5" s="1"/>
  <c r="C333" i="1"/>
  <c r="D333" i="1"/>
  <c r="E333" i="1"/>
  <c r="F333" i="1"/>
  <c r="B334" i="1"/>
  <c r="A334" i="5" s="1"/>
  <c r="C334" i="1"/>
  <c r="D334" i="1"/>
  <c r="E334" i="1"/>
  <c r="F334" i="1"/>
  <c r="B335" i="1"/>
  <c r="A335" i="5" s="1"/>
  <c r="C335" i="1"/>
  <c r="D335" i="1"/>
  <c r="E335" i="1"/>
  <c r="F335" i="1"/>
  <c r="B336" i="1"/>
  <c r="A336" i="5" s="1"/>
  <c r="C336" i="1"/>
  <c r="D336" i="1"/>
  <c r="E336" i="1"/>
  <c r="F336" i="1"/>
  <c r="B337" i="1"/>
  <c r="A337" i="5" s="1"/>
  <c r="C337" i="1"/>
  <c r="D337" i="1"/>
  <c r="E337" i="1"/>
  <c r="F337" i="1"/>
  <c r="B338" i="1"/>
  <c r="A338" i="5" s="1"/>
  <c r="C338" i="1"/>
  <c r="D338" i="1"/>
  <c r="E338" i="1"/>
  <c r="F338" i="1"/>
  <c r="B339" i="1"/>
  <c r="A339" i="5" s="1"/>
  <c r="C339" i="1"/>
  <c r="D339" i="1"/>
  <c r="E339" i="1"/>
  <c r="F339" i="1"/>
  <c r="B340" i="1"/>
  <c r="A340" i="5" s="1"/>
  <c r="C340" i="1"/>
  <c r="D340" i="1"/>
  <c r="E340" i="1"/>
  <c r="F340" i="1"/>
  <c r="B341" i="1"/>
  <c r="A341" i="5" s="1"/>
  <c r="C341" i="1"/>
  <c r="D341" i="1"/>
  <c r="E341" i="1"/>
  <c r="F341" i="1"/>
  <c r="B342" i="1"/>
  <c r="A342" i="5" s="1"/>
  <c r="C342" i="1"/>
  <c r="D342" i="1"/>
  <c r="E342" i="1"/>
  <c r="F342" i="1"/>
  <c r="B343" i="1"/>
  <c r="A343" i="5" s="1"/>
  <c r="C343" i="1"/>
  <c r="D343" i="1"/>
  <c r="E343" i="1"/>
  <c r="F343" i="1"/>
  <c r="B344" i="1"/>
  <c r="A344" i="5" s="1"/>
  <c r="C344" i="1"/>
  <c r="D344" i="1"/>
  <c r="E344" i="1"/>
  <c r="F344" i="1"/>
  <c r="B345" i="1"/>
  <c r="A345" i="5" s="1"/>
  <c r="C345" i="1"/>
  <c r="D345" i="1"/>
  <c r="E345" i="1"/>
  <c r="F345" i="1"/>
  <c r="B346" i="1"/>
  <c r="A346" i="5" s="1"/>
  <c r="C346" i="1"/>
  <c r="D346" i="1"/>
  <c r="E346" i="1"/>
  <c r="F346" i="1"/>
  <c r="B347" i="1"/>
  <c r="A347" i="5" s="1"/>
  <c r="C347" i="1"/>
  <c r="D347" i="1"/>
  <c r="E347" i="1"/>
  <c r="F347" i="1"/>
  <c r="B348" i="1"/>
  <c r="A348" i="5" s="1"/>
  <c r="C348" i="1"/>
  <c r="D348" i="1"/>
  <c r="E348" i="1"/>
  <c r="F348" i="1"/>
  <c r="B349" i="1"/>
  <c r="A349" i="5" s="1"/>
  <c r="C349" i="1"/>
  <c r="D349" i="1"/>
  <c r="E349" i="1"/>
  <c r="F349" i="1"/>
  <c r="B350" i="1"/>
  <c r="A350" i="5" s="1"/>
  <c r="C350" i="1"/>
  <c r="D350" i="1"/>
  <c r="E350" i="1"/>
  <c r="F350" i="1"/>
  <c r="B351" i="1"/>
  <c r="A351" i="5" s="1"/>
  <c r="C351" i="1"/>
  <c r="D351" i="1"/>
  <c r="E351" i="1"/>
  <c r="F351" i="1"/>
  <c r="B352" i="1"/>
  <c r="A352" i="5" s="1"/>
  <c r="C352" i="1"/>
  <c r="D352" i="1"/>
  <c r="E352" i="1"/>
  <c r="F352" i="1"/>
  <c r="B353" i="1"/>
  <c r="A353" i="5" s="1"/>
  <c r="C353" i="1"/>
  <c r="D353" i="1"/>
  <c r="E353" i="1"/>
  <c r="F353" i="1"/>
  <c r="B354" i="1"/>
  <c r="A354" i="5" s="1"/>
  <c r="C354" i="1"/>
  <c r="D354" i="1"/>
  <c r="E354" i="1"/>
  <c r="F354" i="1"/>
  <c r="B355" i="1"/>
  <c r="A355" i="5" s="1"/>
  <c r="C355" i="1"/>
  <c r="D355" i="1"/>
  <c r="E355" i="1"/>
  <c r="F355" i="1"/>
  <c r="B356" i="1"/>
  <c r="A356" i="5" s="1"/>
  <c r="C356" i="1"/>
  <c r="D356" i="1"/>
  <c r="E356" i="1"/>
  <c r="F356" i="1"/>
  <c r="B357" i="1"/>
  <c r="A357" i="5" s="1"/>
  <c r="C357" i="1"/>
  <c r="D357" i="1"/>
  <c r="E357" i="1"/>
  <c r="F357" i="1"/>
  <c r="B358" i="1"/>
  <c r="A358" i="5" s="1"/>
  <c r="C358" i="1"/>
  <c r="D358" i="1"/>
  <c r="E358" i="1"/>
  <c r="F358" i="1"/>
  <c r="B359" i="1"/>
  <c r="A359" i="5" s="1"/>
  <c r="C359" i="1"/>
  <c r="D359" i="1"/>
  <c r="E359" i="1"/>
  <c r="F359" i="1"/>
  <c r="B360" i="1"/>
  <c r="A360" i="5" s="1"/>
  <c r="C360" i="1"/>
  <c r="D360" i="1"/>
  <c r="E360" i="1"/>
  <c r="F360" i="1"/>
  <c r="B361" i="1"/>
  <c r="A361" i="5" s="1"/>
  <c r="C361" i="1"/>
  <c r="D361" i="1"/>
  <c r="E361" i="1"/>
  <c r="F361" i="1"/>
  <c r="B362" i="1"/>
  <c r="A362" i="5" s="1"/>
  <c r="C362" i="1"/>
  <c r="D362" i="1"/>
  <c r="E362" i="1"/>
  <c r="F362" i="1"/>
  <c r="B363" i="1"/>
  <c r="A363" i="5" s="1"/>
  <c r="C363" i="1"/>
  <c r="D363" i="1"/>
  <c r="E363" i="1"/>
  <c r="F363" i="1"/>
  <c r="B364" i="1"/>
  <c r="A364" i="5" s="1"/>
  <c r="C364" i="1"/>
  <c r="D364" i="1"/>
  <c r="E364" i="1"/>
  <c r="F364" i="1"/>
  <c r="B365" i="1"/>
  <c r="A365" i="5" s="1"/>
  <c r="C365" i="1"/>
  <c r="D365" i="1"/>
  <c r="E365" i="1"/>
  <c r="F365" i="1"/>
  <c r="B366" i="1"/>
  <c r="A366" i="5" s="1"/>
  <c r="C366" i="1"/>
  <c r="D366" i="1"/>
  <c r="E366" i="1"/>
  <c r="F366" i="1"/>
  <c r="B367" i="1"/>
  <c r="A367" i="5" s="1"/>
  <c r="C367" i="1"/>
  <c r="D367" i="1"/>
  <c r="E367" i="1"/>
  <c r="F367" i="1"/>
  <c r="B368" i="1"/>
  <c r="A368" i="5" s="1"/>
  <c r="C368" i="1"/>
  <c r="D368" i="1"/>
  <c r="E368" i="1"/>
  <c r="F368" i="1"/>
  <c r="B369" i="1"/>
  <c r="A369" i="5" s="1"/>
  <c r="C369" i="1"/>
  <c r="D369" i="1"/>
  <c r="E369" i="1"/>
  <c r="F369" i="1"/>
  <c r="B370" i="1"/>
  <c r="A370" i="5" s="1"/>
  <c r="C370" i="1"/>
  <c r="D370" i="1"/>
  <c r="E370" i="1"/>
  <c r="F370" i="1"/>
  <c r="B371" i="1"/>
  <c r="A371" i="5" s="1"/>
  <c r="C371" i="1"/>
  <c r="D371" i="1"/>
  <c r="E371" i="1"/>
  <c r="F371" i="1"/>
  <c r="B372" i="1"/>
  <c r="A372" i="5" s="1"/>
  <c r="C372" i="1"/>
  <c r="D372" i="1"/>
  <c r="E372" i="1"/>
  <c r="F372" i="1"/>
  <c r="B373" i="1"/>
  <c r="A373" i="5" s="1"/>
  <c r="C373" i="1"/>
  <c r="D373" i="1"/>
  <c r="E373" i="1"/>
  <c r="F373" i="1"/>
  <c r="B374" i="1"/>
  <c r="A374" i="5" s="1"/>
  <c r="C374" i="1"/>
  <c r="D374" i="1"/>
  <c r="E374" i="1"/>
  <c r="F374" i="1"/>
  <c r="B375" i="1"/>
  <c r="A375" i="5" s="1"/>
  <c r="C375" i="1"/>
  <c r="D375" i="1"/>
  <c r="E375" i="1"/>
  <c r="F375" i="1"/>
  <c r="B376" i="1"/>
  <c r="A376" i="5" s="1"/>
  <c r="C376" i="1"/>
  <c r="D376" i="1"/>
  <c r="E376" i="1"/>
  <c r="F376" i="1"/>
  <c r="B377" i="1"/>
  <c r="A377" i="5" s="1"/>
  <c r="C377" i="1"/>
  <c r="D377" i="1"/>
  <c r="E377" i="1"/>
  <c r="F377" i="1"/>
  <c r="B378" i="1"/>
  <c r="A378" i="5" s="1"/>
  <c r="C378" i="1"/>
  <c r="D378" i="1"/>
  <c r="E378" i="1"/>
  <c r="F378" i="1"/>
  <c r="B379" i="1"/>
  <c r="A379" i="5" s="1"/>
  <c r="C379" i="1"/>
  <c r="D379" i="1"/>
  <c r="E379" i="1"/>
  <c r="F379" i="1"/>
  <c r="B380" i="1"/>
  <c r="A380" i="5" s="1"/>
  <c r="C380" i="1"/>
  <c r="D380" i="1"/>
  <c r="E380" i="1"/>
  <c r="F380" i="1"/>
  <c r="B381" i="1"/>
  <c r="A381" i="5" s="1"/>
  <c r="C381" i="1"/>
  <c r="D381" i="1"/>
  <c r="E381" i="1"/>
  <c r="F381" i="1"/>
  <c r="B382" i="1"/>
  <c r="A382" i="5" s="1"/>
  <c r="C382" i="1"/>
  <c r="D382" i="1"/>
  <c r="E382" i="1"/>
  <c r="F382" i="1"/>
  <c r="B383" i="1"/>
  <c r="A383" i="5" s="1"/>
  <c r="C383" i="1"/>
  <c r="D383" i="1"/>
  <c r="E383" i="1"/>
  <c r="F383" i="1"/>
  <c r="B384" i="1"/>
  <c r="A384" i="5" s="1"/>
  <c r="C384" i="1"/>
  <c r="D384" i="1"/>
  <c r="E384" i="1"/>
  <c r="F384" i="1"/>
  <c r="B385" i="1"/>
  <c r="A385" i="5" s="1"/>
  <c r="C385" i="1"/>
  <c r="D385" i="1"/>
  <c r="E385" i="1"/>
  <c r="F385" i="1"/>
  <c r="B386" i="1"/>
  <c r="A386" i="5" s="1"/>
  <c r="C386" i="1"/>
  <c r="D386" i="1"/>
  <c r="E386" i="1"/>
  <c r="F386" i="1"/>
  <c r="B387" i="1"/>
  <c r="A387" i="5" s="1"/>
  <c r="C387" i="1"/>
  <c r="D387" i="1"/>
  <c r="E387" i="1"/>
  <c r="F387" i="1"/>
  <c r="B388" i="1"/>
  <c r="A388" i="5" s="1"/>
  <c r="C388" i="1"/>
  <c r="D388" i="1"/>
  <c r="E388" i="1"/>
  <c r="F388" i="1"/>
  <c r="B389" i="1"/>
  <c r="A389" i="5" s="1"/>
  <c r="C389" i="1"/>
  <c r="D389" i="1"/>
  <c r="E389" i="1"/>
  <c r="F389" i="1"/>
  <c r="B390" i="1"/>
  <c r="A390" i="5" s="1"/>
  <c r="C390" i="1"/>
  <c r="D390" i="1"/>
  <c r="E390" i="1"/>
  <c r="F390" i="1"/>
  <c r="B391" i="1"/>
  <c r="A391" i="5" s="1"/>
  <c r="C391" i="1"/>
  <c r="D391" i="1"/>
  <c r="E391" i="1"/>
  <c r="F391" i="1"/>
  <c r="B392" i="1"/>
  <c r="A392" i="5" s="1"/>
  <c r="C392" i="1"/>
  <c r="D392" i="1"/>
  <c r="E392" i="1"/>
  <c r="F392" i="1"/>
  <c r="B393" i="1"/>
  <c r="A393" i="5" s="1"/>
  <c r="C393" i="1"/>
  <c r="D393" i="1"/>
  <c r="E393" i="1"/>
  <c r="F393" i="1"/>
  <c r="B394" i="1"/>
  <c r="A394" i="5" s="1"/>
  <c r="C394" i="1"/>
  <c r="D394" i="1"/>
  <c r="E394" i="1"/>
  <c r="F394" i="1"/>
  <c r="B395" i="1"/>
  <c r="A395" i="5" s="1"/>
  <c r="C395" i="1"/>
  <c r="D395" i="1"/>
  <c r="E395" i="1"/>
  <c r="F395" i="1"/>
  <c r="B396" i="1"/>
  <c r="A396" i="5" s="1"/>
  <c r="C396" i="1"/>
  <c r="D396" i="1"/>
  <c r="E396" i="1"/>
  <c r="F396" i="1"/>
  <c r="B397" i="1"/>
  <c r="A397" i="5" s="1"/>
  <c r="C397" i="1"/>
  <c r="D397" i="1"/>
  <c r="E397" i="1"/>
  <c r="F397" i="1"/>
  <c r="B398" i="1"/>
  <c r="A398" i="5" s="1"/>
  <c r="C398" i="1"/>
  <c r="D398" i="1"/>
  <c r="E398" i="1"/>
  <c r="F398" i="1"/>
  <c r="B399" i="1"/>
  <c r="A399" i="5" s="1"/>
  <c r="C399" i="1"/>
  <c r="D399" i="1"/>
  <c r="E399" i="1"/>
  <c r="F399" i="1"/>
  <c r="B400" i="1"/>
  <c r="A400" i="5" s="1"/>
  <c r="C400" i="1"/>
  <c r="D400" i="1"/>
  <c r="E400" i="1"/>
  <c r="F400" i="1"/>
  <c r="B401" i="1"/>
  <c r="A401" i="5" s="1"/>
  <c r="C401" i="1"/>
  <c r="D401" i="1"/>
  <c r="E401" i="1"/>
  <c r="F401" i="1"/>
  <c r="B402" i="1"/>
  <c r="A402" i="5" s="1"/>
  <c r="C402" i="1"/>
  <c r="D402" i="1"/>
  <c r="E402" i="1"/>
  <c r="F402" i="1"/>
  <c r="B403" i="1"/>
  <c r="A403" i="5" s="1"/>
  <c r="C403" i="1"/>
  <c r="D403" i="1"/>
  <c r="E403" i="1"/>
  <c r="F403" i="1"/>
  <c r="B404" i="1"/>
  <c r="A404" i="5" s="1"/>
  <c r="C404" i="1"/>
  <c r="D404" i="1"/>
  <c r="E404" i="1"/>
  <c r="F40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2" i="8" s="1"/>
  <c r="A2" i="5" l="1"/>
  <c r="E2" i="5" s="1"/>
  <c r="D2" i="5" l="1"/>
  <c r="C2" i="5"/>
  <c r="K2" i="5"/>
  <c r="J2" i="5"/>
  <c r="H2" i="5"/>
  <c r="G2" i="5"/>
  <c r="F2" i="5"/>
  <c r="B2" i="8" l="1"/>
  <c r="H2" i="8" l="1"/>
  <c r="I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<sst xmlns="http://schemas.openxmlformats.org/spreadsheetml/2006/main" count="3331" uniqueCount="2262">
  <si>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</si>
  <si>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</si>
  <si>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</si>
  <si>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</si>
  <si>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</si>
  <si>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</si>
  <si>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</si>
  <si>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</si>
  <si>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</si>
  <si>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</si>
  <si>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</si>
  <si>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</si>
  <si>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</si>
  <si>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</si>
  <si>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</si>
  <si>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</si>
  <si>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</si>
  <si>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</si>
  <si>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</si>
  <si>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</si>
  <si>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</si>
  <si>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</si>
  <si>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</si>
  <si>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</si>
  <si>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</si>
  <si>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</si>
  <si>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</si>
  <si>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</si>
  <si>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</si>
  <si>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</si>
  <si>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</si>
  <si>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</si>
  <si>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</si>
  <si>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</si>
  <si>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</si>
  <si>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</si>
  <si>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</si>
  <si>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</si>
  <si>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</si>
  <si>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</si>
  <si>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</si>
  <si>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</si>
  <si>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</si>
  <si>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</si>
  <si>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</si>
  <si>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</si>
  <si>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</si>
  <si>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</si>
  <si>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</si>
  <si>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</si>
  <si>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</si>
  <si>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</si>
  <si>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</si>
  <si>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</si>
  <si>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</si>
  <si>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</si>
  <si>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</si>
  <si>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</si>
  <si>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</si>
  <si>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</si>
  <si>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</si>
  <si>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</si>
  <si>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</si>
  <si>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</si>
  <si>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</si>
  <si>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</si>
  <si>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</si>
  <si>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</si>
  <si>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</si>
  <si>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</si>
  <si>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</si>
  <si>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</si>
  <si>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</si>
  <si>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</si>
  <si>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</si>
  <si>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</si>
  <si>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</si>
  <si>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</si>
  <si>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</si>
  <si>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</si>
  <si>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</si>
  <si>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</si>
  <si>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</si>
  <si>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</si>
  <si>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</si>
  <si>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</si>
  <si>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</si>
  <si>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</si>
  <si>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</si>
  <si>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</si>
  <si>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</si>
  <si>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</si>
  <si>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</si>
  <si>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</si>
  <si>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</si>
  <si>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</si>
  <si>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</si>
  <si>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</si>
  <si>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</si>
  <si>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</si>
  <si>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</si>
  <si>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</si>
  <si>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</si>
  <si>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</si>
  <si>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</si>
  <si>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</si>
  <si>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</si>
  <si>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</si>
  <si>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</si>
  <si>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</si>
  <si>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</si>
  <si>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</si>
  <si>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</si>
  <si>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</si>
  <si>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</si>
  <si>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</si>
  <si>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</si>
  <si>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</si>
  <si>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</si>
  <si>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</si>
  <si>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</si>
  <si>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</si>
  <si>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</si>
  <si>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</si>
  <si>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</si>
  <si>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</si>
  <si>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</si>
  <si>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</si>
  <si>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</si>
  <si>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</si>
  <si>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</si>
  <si>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</si>
  <si>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</si>
  <si>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</si>
  <si>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</si>
  <si>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</si>
  <si>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</si>
  <si>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</si>
  <si>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</si>
  <si>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</si>
  <si>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</si>
  <si>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</si>
  <si>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</si>
  <si>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</si>
  <si>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</si>
  <si>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</si>
  <si>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</si>
  <si>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</si>
  <si>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</si>
  <si>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</si>
  <si>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</si>
  <si>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</si>
  <si>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</si>
  <si>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</si>
  <si>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</si>
  <si>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</si>
  <si>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</si>
  <si>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</si>
  <si>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</si>
  <si>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</si>
  <si>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</si>
  <si>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</si>
  <si>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</si>
  <si>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</si>
  <si>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</si>
  <si>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</si>
  <si>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</si>
  <si>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</si>
  <si>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</si>
  <si>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</si>
  <si>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</si>
  <si>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</si>
  <si>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</si>
  <si>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</si>
  <si>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</si>
  <si>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</si>
  <si>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</si>
  <si>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</si>
  <si>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</si>
  <si>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</si>
  <si>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</si>
  <si>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</si>
  <si>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</si>
  <si>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</si>
  <si>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</si>
  <si>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</si>
  <si>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</si>
  <si>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</si>
  <si>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</si>
  <si>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</si>
  <si>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</si>
  <si>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</si>
  <si>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</si>
  <si>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</si>
  <si>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</si>
  <si>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</si>
  <si>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02-6401-9991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</si>
  <si>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</si>
  <si>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</si>
  <si>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</si>
  <si>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</si>
  <si>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</si>
  <si>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</si>
  <si>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</si>
  <si>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</si>
  <si>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</si>
  <si>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</si>
  <si>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</si>
  <si>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</si>
  <si>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</si>
  <si>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</si>
  <si>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</si>
  <si>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</si>
  <si>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</si>
  <si>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</si>
  <si>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</si>
  <si>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</si>
  <si>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</si>
  <si>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</si>
  <si>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</si>
  <si>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</si>
  <si>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</si>
  <si>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</si>
  <si>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</si>
  <si>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</si>
  <si>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</si>
  <si>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</si>
  <si>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</si>
  <si>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</si>
  <si>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</si>
  <si>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</si>
  <si>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</si>
  <si>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</si>
  <si>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</si>
  <si>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</si>
  <si>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</si>
  <si>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</si>
  <si>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02-2211-0375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</si>
  <si>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</si>
  <si>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</si>
  <si>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</si>
  <si>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</si>
  <si>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</si>
  <si>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</si>
  <si>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</si>
  <si>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남오토코 신도림점</t>
  </si>
  <si>
    <t>음식점 &gt; 술집 &gt; 일본식주점 &gt; 남오토코</t>
  </si>
  <si>
    <t>02-3667-1636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</si>
  <si>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</si>
  <si>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</si>
  <si>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</si>
  <si>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</si>
  <si>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</si>
  <si>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</si>
  <si>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</si>
  <si>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</si>
  <si>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</si>
  <si>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</si>
  <si>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</si>
  <si>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</si>
  <si>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</si>
  <si>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</si>
  <si>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</si>
  <si>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</si>
  <si>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</si>
  <si>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</si>
  <si>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02-2679-2777</t>
  </si>
  <si>
    <t>스시히라</t>
  </si>
  <si>
    <t>02-2638-0077</t>
  </si>
  <si>
    <t>이춘복참치 현대백화점디큐브시티점</t>
  </si>
  <si>
    <t>02-2210-9375</t>
  </si>
  <si>
    <t>삿뽀로 디큐브점</t>
  </si>
  <si>
    <t>음식점 &gt; 일식 &gt; 일식집</t>
  </si>
  <si>
    <t>02-2210-9545</t>
  </si>
  <si>
    <t>이가참치</t>
  </si>
  <si>
    <t>02-2631-5050</t>
  </si>
  <si>
    <t>스시노칸도</t>
  </si>
  <si>
    <t>서울 구로구 신도림동 439-5</t>
  </si>
  <si>
    <t>02-2068-3336</t>
  </si>
  <si>
    <t>타베루 신도림점</t>
  </si>
  <si>
    <t>서울 구로구 신도림동 648</t>
  </si>
  <si>
    <t>02-2068-2228</t>
  </si>
  <si>
    <t>후와후와 현대백화점 디큐브시티점</t>
  </si>
  <si>
    <t>02-2210-9551</t>
  </si>
  <si>
    <t>미스트 현대백화점 디큐브시티점</t>
  </si>
  <si>
    <t>02-2210-9549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</si>
  <si>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</si>
  <si>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</si>
  <si>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</si>
  <si>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</si>
  <si>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</si>
  <si>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</si>
  <si>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</si>
  <si>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</si>
  <si>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</si>
  <si>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</si>
  <si>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</si>
  <si>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</si>
  <si>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</si>
  <si>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</si>
  <si>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02-869-1121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</si>
  <si>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</si>
  <si>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</si>
  <si>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</si>
  <si>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</si>
  <si>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</si>
  <si>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</si>
  <si>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</si>
  <si>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</si>
  <si>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</si>
  <si>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</si>
  <si>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</si>
  <si>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</si>
  <si>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02-2633-1118</t>
  </si>
  <si>
    <t>이찌방</t>
  </si>
  <si>
    <t>서울 구로구 구로동 31-2</t>
  </si>
  <si>
    <t>070-8836-4247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</si>
  <si>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</si>
  <si>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</si>
  <si>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</si>
  <si>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</si>
  <si>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</si>
  <si>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</si>
  <si>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</si>
  <si>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</si>
  <si>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</si>
  <si>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</si>
  <si>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</si>
  <si>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</si>
  <si>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</si>
  <si>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</si>
  <si>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</si>
  <si>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</si>
  <si>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</si>
  <si>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</si>
  <si>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</si>
  <si>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</si>
  <si>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</si>
  <si>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</si>
  <si>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</si>
  <si>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</si>
  <si>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</si>
  <si>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</si>
  <si>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</si>
  <si>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</si>
  <si>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</si>
  <si>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</si>
  <si>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</si>
  <si>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</si>
  <si>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</si>
  <si>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</si>
  <si>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</si>
  <si>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</si>
  <si>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</si>
  <si>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</si>
  <si>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</si>
  <si>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</si>
  <si>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</si>
  <si>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</si>
  <si>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</si>
  <si>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</si>
  <si>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</si>
  <si>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</si>
  <si>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</si>
  <si>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</si>
  <si>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</si>
  <si>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</si>
  <si>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</si>
  <si>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</si>
  <si>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</si>
  <si>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</si>
  <si>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</si>
  <si>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</si>
  <si>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</si>
  <si>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</si>
  <si>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</si>
  <si>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</si>
  <si>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</si>
  <si>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</si>
  <si>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</si>
  <si>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02-324-8588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</si>
  <si>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</si>
  <si>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</si>
  <si>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</si>
  <si>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</si>
  <si>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</si>
  <si>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</si>
  <si>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</si>
  <si>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</si>
  <si>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</si>
  <si>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</si>
  <si>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</si>
  <si>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</si>
  <si>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</si>
  <si>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</si>
  <si>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</si>
  <si>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</si>
  <si>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</si>
  <si>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</si>
  <si>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</si>
  <si>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</si>
  <si>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</si>
  <si>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</si>
  <si>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</si>
  <si>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</si>
  <si>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</si>
  <si>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</si>
  <si>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</si>
  <si>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</si>
  <si>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</si>
  <si>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</si>
  <si>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</si>
  <si>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</si>
  <si>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</si>
  <si>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</si>
  <si>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</si>
  <si>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</si>
  <si>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</si>
  <si>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</si>
  <si>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</si>
  <si>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</si>
  <si>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</si>
  <si>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</si>
  <si>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</si>
  <si>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</si>
  <si>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</si>
  <si>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</si>
  <si>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</si>
  <si>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</si>
  <si>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</si>
  <si>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</si>
  <si>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</si>
  <si>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</si>
  <si>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</si>
  <si>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</si>
  <si>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</si>
  <si>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</si>
  <si>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</si>
  <si>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</si>
  <si>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</si>
  <si>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</si>
  <si>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</si>
  <si>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</si>
  <si>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</si>
  <si>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</si>
  <si>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</si>
  <si>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</si>
  <si>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</si>
  <si>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</si>
  <si>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</si>
  <si>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</si>
  <si>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</si>
  <si>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</si>
  <si>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</si>
  <si>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</si>
  <si>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</si>
  <si>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</si>
  <si>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</si>
  <si>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</si>
  <si>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</si>
  <si>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</si>
  <si>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02-325-0805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</si>
  <si>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</si>
  <si>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</si>
  <si>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</si>
  <si>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</si>
  <si>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</si>
  <si>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</si>
  <si>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</si>
  <si>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</si>
  <si>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</si>
  <si>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</si>
  <si>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</si>
  <si>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</si>
  <si>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</si>
  <si>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</si>
  <si>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</si>
  <si>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</si>
  <si>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</si>
  <si>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</si>
  <si>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</si>
  <si>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</si>
  <si>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</si>
  <si>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</si>
  <si>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</si>
  <si>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</si>
  <si>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</si>
  <si>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</si>
  <si>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</si>
  <si>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02-338-7599</t>
  </si>
  <si>
    <t>서울 마포구 동교동 165-8</t>
  </si>
  <si>
    <t>02-325-6869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</si>
  <si>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</si>
  <si>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</si>
  <si>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</si>
  <si>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</si>
  <si>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</si>
  <si>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</si>
  <si>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</si>
  <si>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</si>
  <si>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</si>
  <si>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</si>
  <si>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</si>
  <si>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</si>
  <si>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</si>
  <si>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</si>
  <si>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</si>
  <si>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</si>
  <si>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</si>
  <si>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</si>
  <si>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</si>
  <si>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</si>
  <si>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</si>
  <si>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</si>
  <si>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</si>
  <si>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</si>
  <si>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</si>
  <si>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</si>
  <si>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</si>
  <si>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</si>
  <si>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</si>
  <si>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</si>
  <si>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</si>
  <si>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</si>
  <si>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</si>
  <si>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</si>
  <si>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</si>
  <si>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</si>
  <si>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</si>
  <si>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</si>
  <si>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</si>
  <si>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</si>
  <si>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</si>
  <si>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</si>
  <si>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</si>
  <si>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</si>
  <si>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</si>
  <si>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</si>
  <si>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</si>
  <si>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</si>
  <si>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</si>
  <si>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</si>
  <si>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</si>
  <si>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</si>
  <si>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</si>
  <si>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</si>
  <si>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</si>
  <si>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</si>
  <si>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</si>
  <si>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</si>
  <si>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</si>
  <si>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</si>
  <si>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</si>
  <si>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</si>
  <si>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</si>
  <si>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</si>
  <si>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</si>
  <si>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</si>
  <si>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</si>
  <si>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</si>
  <si>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</si>
  <si>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</si>
  <si>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</si>
  <si>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</si>
  <si>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</si>
  <si>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</si>
  <si>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</si>
  <si>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</si>
  <si>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</si>
  <si>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</si>
  <si>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</si>
  <si>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</si>
  <si>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</si>
  <si>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</si>
  <si>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</si>
  <si>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</si>
  <si>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</si>
  <si>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</si>
  <si>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</si>
  <si>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</si>
  <si>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</si>
  <si>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</si>
  <si>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</si>
  <si>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</si>
  <si>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</si>
  <si>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</si>
  <si>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</si>
  <si>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</si>
  <si>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</si>
  <si>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</si>
  <si>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</si>
  <si>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</si>
  <si>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</si>
  <si>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</si>
  <si>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</si>
  <si>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</si>
  <si>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</si>
  <si>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</si>
  <si>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</si>
  <si>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</si>
  <si>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</si>
  <si>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</si>
  <si>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02-333-2282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</si>
  <si>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</si>
  <si>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</si>
  <si>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</si>
  <si>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</si>
  <si>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</si>
  <si>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</si>
  <si>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</si>
  <si>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</si>
  <si>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</si>
  <si>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</si>
  <si>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</si>
  <si>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</si>
  <si>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</si>
  <si>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</si>
  <si>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</si>
  <si>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</si>
  <si>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</si>
  <si>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</si>
  <si>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</si>
  <si>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</si>
  <si>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</si>
  <si>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</si>
  <si>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</si>
  <si>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</si>
  <si>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</si>
  <si>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</si>
  <si>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</si>
  <si>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</si>
  <si>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</si>
  <si>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</si>
  <si>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</si>
  <si>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</si>
  <si>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</si>
  <si>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</si>
  <si>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</si>
  <si>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</si>
  <si>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</si>
  <si>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</si>
  <si>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</si>
  <si>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</si>
  <si>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</si>
  <si>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</si>
  <si>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</si>
  <si>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</si>
  <si>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</si>
  <si>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</si>
  <si>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</si>
  <si>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</si>
  <si>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</si>
  <si>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</si>
  <si>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</si>
  <si>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</si>
  <si>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</si>
  <si>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</si>
  <si>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</si>
  <si>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</si>
  <si>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</si>
  <si>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</si>
  <si>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</si>
  <si>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</si>
  <si>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</si>
  <si>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</si>
  <si>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</si>
  <si>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</si>
  <si>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</si>
  <si>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</si>
  <si>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</si>
  <si>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</si>
  <si>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</si>
  <si>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</si>
  <si>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</si>
  <si>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</si>
  <si>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</si>
  <si>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</si>
  <si>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</si>
  <si>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</si>
  <si>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</si>
  <si>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</si>
  <si>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</si>
  <si>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</si>
  <si>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</si>
  <si>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</si>
  <si>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</si>
  <si>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</si>
  <si>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</si>
  <si>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</si>
  <si>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</si>
  <si>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</si>
  <si>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</si>
  <si>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</si>
  <si>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</si>
  <si>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</si>
  <si>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</si>
  <si>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</si>
  <si>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</si>
  <si>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</si>
  <si>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</si>
  <si>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</si>
  <si>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</si>
  <si>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</si>
  <si>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</si>
  <si>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</si>
  <si>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</si>
  <si>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</si>
  <si>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</si>
  <si>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</si>
  <si>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</si>
  <si>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</si>
  <si>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</si>
  <si>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</si>
  <si>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</si>
  <si>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</si>
  <si>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</si>
  <si>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</si>
  <si>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</si>
  <si>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</si>
  <si>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</si>
  <si>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</si>
  <si>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</si>
  <si>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</si>
  <si>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</si>
  <si>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</si>
  <si>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</si>
  <si>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</si>
  <si>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</si>
  <si>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</si>
  <si>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</si>
  <si>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</si>
  <si>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</si>
  <si>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</si>
  <si>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</si>
  <si>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</si>
  <si>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</si>
  <si>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</si>
  <si>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</si>
  <si>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</si>
  <si>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</si>
  <si>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</si>
  <si>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</si>
  <si>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</si>
  <si>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</si>
  <si>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</si>
  <si>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</si>
  <si>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</si>
  <si>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</si>
  <si>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</si>
  <si>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</si>
  <si>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</si>
  <si>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</si>
  <si>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</si>
  <si>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</si>
  <si>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</si>
  <si>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</si>
  <si>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</si>
  <si>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</si>
  <si>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</si>
  <si>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02-838-3777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</si>
  <si>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</si>
  <si>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</si>
  <si>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</si>
  <si>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</si>
  <si>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</si>
  <si>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</si>
  <si>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</si>
  <si>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</si>
  <si>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</si>
  <si>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</si>
  <si>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</si>
  <si>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</si>
  <si>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</si>
  <si>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</si>
  <si>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</si>
  <si>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</si>
  <si>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</si>
  <si>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</si>
  <si>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</si>
  <si>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</si>
  <si>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</si>
  <si>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</si>
  <si>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</si>
  <si>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</si>
  <si>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</si>
  <si>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</si>
  <si>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</si>
  <si>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</si>
  <si>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</si>
  <si>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</si>
  <si>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</si>
  <si>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</si>
  <si>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</si>
  <si>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</si>
  <si>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</si>
  <si>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</si>
  <si>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</si>
  <si>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</si>
  <si>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</si>
  <si>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</si>
  <si>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</si>
  <si>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</si>
  <si>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</si>
  <si>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</si>
  <si>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</si>
  <si>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</si>
  <si>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</si>
  <si>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</si>
  <si>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</si>
  <si>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</si>
  <si>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</si>
  <si>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</si>
  <si>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</si>
  <si>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</si>
  <si>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</si>
  <si>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</si>
  <si>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</si>
  <si>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</si>
  <si>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</si>
  <si>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</si>
  <si>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</si>
  <si>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</si>
  <si>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</si>
  <si>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</si>
  <si>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</si>
  <si>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</si>
  <si>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</si>
  <si>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</si>
  <si>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</si>
  <si>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</si>
  <si>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</si>
  <si>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</si>
  <si>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</si>
  <si>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</si>
  <si>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</si>
  <si>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</si>
  <si>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</si>
  <si>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</si>
  <si>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</si>
  <si>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</si>
  <si>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</si>
  <si>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</si>
  <si>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</si>
  <si>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</si>
  <si>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</si>
  <si>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</si>
  <si>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</si>
  <si>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</si>
  <si>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</si>
  <si>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</si>
  <si>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</si>
  <si>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</si>
  <si>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</si>
  <si>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</si>
  <si>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</si>
  <si>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</si>
  <si>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</si>
  <si>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</si>
  <si>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</si>
  <si>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</si>
  <si>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</si>
  <si>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</si>
  <si>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</si>
  <si>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</si>
  <si>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</si>
  <si>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</si>
  <si>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</si>
  <si>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</si>
  <si>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</si>
  <si>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</si>
  <si>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</si>
  <si>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</si>
  <si>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</si>
  <si>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</si>
  <si>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</si>
  <si>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</si>
  <si>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</si>
  <si>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</si>
  <si>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</si>
  <si>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</si>
  <si>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</si>
  <si>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</si>
  <si>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</si>
  <si>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</si>
  <si>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</si>
  <si>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</si>
  <si>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</si>
  <si>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</si>
  <si>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</si>
  <si>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</si>
  <si>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</si>
  <si>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</si>
  <si>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</si>
  <si>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</si>
  <si>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</si>
  <si>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</si>
  <si>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</si>
  <si>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</si>
  <si>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</si>
  <si>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</si>
  <si>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</si>
  <si>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</si>
  <si>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</si>
  <si>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</si>
  <si>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</si>
  <si>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</si>
  <si>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</si>
  <si>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</si>
  <si>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</si>
  <si>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</si>
  <si>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</si>
  <si>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</si>
  <si>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</si>
  <si>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</si>
  <si>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</si>
  <si>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</si>
  <si>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</si>
  <si>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</si>
  <si>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</si>
  <si>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</si>
  <si>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</si>
  <si>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</si>
  <si>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</si>
  <si>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</si>
  <si>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</si>
  <si>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</si>
  <si>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</si>
  <si>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</si>
  <si>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</si>
  <si>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</si>
  <si>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</si>
  <si>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</si>
  <si>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</si>
  <si>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</si>
  <si>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</si>
  <si>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</si>
  <si>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</si>
  <si>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</si>
  <si>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</si>
  <si>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</si>
  <si>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</si>
  <si>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</si>
  <si>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</si>
  <si>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</si>
  <si>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</si>
  <si>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</si>
  <si>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</si>
  <si>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</si>
  <si>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</si>
  <si>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</si>
  <si>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</si>
  <si>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</si>
  <si>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</si>
  <si>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</si>
  <si>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</si>
  <si>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</si>
  <si>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</si>
  <si>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</si>
  <si>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</si>
  <si>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</si>
  <si>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</si>
  <si>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</si>
  <si>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</si>
  <si>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</si>
  <si>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</si>
  <si>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</si>
  <si>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</si>
  <si>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</si>
  <si>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</si>
  <si>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</si>
  <si>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</si>
  <si>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</si>
  <si>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</si>
  <si>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</si>
  <si>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</si>
  <si>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</si>
  <si>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</si>
  <si>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</si>
  <si>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</si>
  <si>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</si>
  <si>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</si>
  <si>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</si>
  <si>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</si>
  <si>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</si>
  <si>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</si>
  <si>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</si>
  <si>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</si>
  <si>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</si>
  <si>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</si>
  <si>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</si>
  <si>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</si>
  <si>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</si>
  <si>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</si>
  <si>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</si>
  <si>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</si>
  <si>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</si>
  <si>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</si>
  <si>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</si>
  <si>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</si>
  <si>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</si>
  <si>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</si>
  <si>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</si>
  <si>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</si>
  <si>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</si>
  <si>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</si>
  <si>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</si>
  <si>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</si>
  <si>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</si>
  <si>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</si>
  <si>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</si>
  <si>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</si>
  <si>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</si>
  <si>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</si>
  <si>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</si>
  <si>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</si>
  <si>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</si>
  <si>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</si>
  <si>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</si>
  <si>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</si>
  <si>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</si>
  <si>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</si>
  <si>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</si>
  <si>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</si>
  <si>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</si>
  <si>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</si>
  <si>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</si>
  <si>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</si>
  <si>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</si>
  <si>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</si>
  <si>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</si>
  <si>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</si>
  <si>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</si>
  <si>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</si>
  <si>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</si>
  <si>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</si>
  <si>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</si>
  <si>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</si>
  <si>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</si>
  <si>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</si>
  <si>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</si>
  <si>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</si>
  <si>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</si>
  <si>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</si>
  <si>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</si>
  <si>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</si>
  <si>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</si>
  <si>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</si>
  <si>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</si>
  <si>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</si>
  <si>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</si>
  <si>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</si>
  <si>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</si>
  <si>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</si>
  <si>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</si>
  <si>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</si>
  <si>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</si>
  <si>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</si>
  <si>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</si>
  <si>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</si>
  <si>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</si>
  <si>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</si>
  <si>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</si>
  <si>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</si>
  <si>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</si>
  <si>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</si>
  <si>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</si>
  <si>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</si>
  <si>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</si>
  <si>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</si>
  <si>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</si>
  <si>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</si>
  <si>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</si>
  <si>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</si>
  <si>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</si>
  <si>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</si>
  <si>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</si>
  <si>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</si>
  <si>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</si>
  <si>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</si>
  <si>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</si>
  <si>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</si>
  <si>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</si>
  <si>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</si>
  <si>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</si>
  <si>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</si>
  <si>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</si>
  <si>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</si>
  <si>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</si>
  <si>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</si>
  <si>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</si>
  <si>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</si>
  <si>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</si>
  <si>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</si>
  <si>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</si>
  <si>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</si>
  <si>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</si>
  <si>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</si>
  <si>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</si>
  <si>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</si>
  <si>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</si>
  <si>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</si>
  <si>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</si>
  <si>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</si>
  <si>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</si>
  <si>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</si>
  <si>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</si>
  <si>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</si>
  <si>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</si>
  <si>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</si>
  <si>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</si>
  <si>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</si>
  <si>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</si>
  <si>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</si>
  <si>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</si>
  <si>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</si>
  <si>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</si>
  <si>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</si>
  <si>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</si>
  <si>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</si>
  <si>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</si>
  <si>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</si>
  <si>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</si>
  <si>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</si>
  <si>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</si>
  <si>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</si>
  <si>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</si>
  <si>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</si>
  <si>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</si>
  <si>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</si>
  <si>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126.884075960866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</si>
  <si>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</si>
  <si>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</si>
  <si>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</si>
  <si>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</si>
  <si>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</si>
  <si>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</si>
  <si>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</si>
  <si>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</si>
  <si>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</si>
  <si>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</si>
  <si>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</si>
  <si>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</si>
  <si>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</si>
  <si>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</si>
  <si>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</si>
  <si>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</si>
  <si>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</si>
  <si>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</si>
  <si>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</si>
  <si>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</si>
  <si>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</si>
  <si>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</si>
  <si>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</si>
  <si>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</si>
  <si>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</si>
  <si>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</si>
  <si>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</si>
  <si>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</si>
  <si>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</si>
  <si>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</si>
  <si>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</si>
  <si>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</si>
  <si>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</si>
  <si>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</si>
  <si>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</si>
  <si>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</si>
  <si>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</si>
  <si>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</si>
  <si>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</si>
  <si>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</si>
  <si>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</si>
  <si>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</si>
  <si>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</si>
  <si>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</si>
  <si>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</si>
  <si>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</si>
  <si>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</si>
  <si>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</si>
  <si>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</si>
  <si>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</si>
  <si>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</si>
  <si>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</si>
  <si>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</si>
  <si>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</si>
  <si>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</si>
  <si>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</si>
  <si>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</si>
  <si>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</si>
  <si>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</si>
  <si>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</si>
  <si>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</si>
  <si>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</si>
  <si>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</si>
  <si>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</si>
  <si>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</si>
  <si>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</si>
  <si>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</si>
  <si>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</si>
  <si>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126.889600075915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</si>
  <si>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</si>
  <si>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</si>
  <si>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</si>
  <si>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</si>
  <si>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</si>
  <si>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</si>
  <si>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</si>
  <si>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</si>
  <si>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</si>
  <si>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</si>
  <si>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</si>
  <si>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</si>
  <si>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</si>
  <si>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</si>
  <si>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</si>
  <si>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</si>
  <si>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</si>
  <si>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</si>
  <si>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</si>
  <si>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</si>
  <si>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</si>
  <si>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</si>
  <si>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</si>
  <si>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</si>
  <si>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</si>
  <si>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</si>
  <si>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</si>
  <si>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</si>
  <si>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</si>
  <si>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</si>
  <si>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</si>
  <si>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</si>
  <si>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</si>
  <si>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</si>
  <si>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</si>
  <si>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</si>
  <si>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</si>
  <si>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</si>
  <si>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</si>
  <si>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</si>
  <si>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</si>
  <si>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</si>
  <si>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</si>
  <si>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</si>
  <si>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</si>
  <si>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</si>
  <si>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</si>
  <si>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</si>
  <si>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</si>
  <si>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</si>
  <si>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</si>
  <si>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</si>
  <si>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</si>
  <si>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</si>
  <si>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</si>
  <si>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</si>
  <si>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</si>
  <si>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</si>
  <si>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</si>
  <si>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</si>
  <si>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</si>
  <si>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</si>
  <si>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</si>
  <si>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</si>
  <si>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</si>
  <si>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</si>
  <si>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</si>
  <si>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</si>
  <si>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</si>
  <si>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</si>
  <si>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</si>
  <si>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</si>
  <si>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</si>
  <si>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</si>
  <si>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</si>
  <si>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</si>
  <si>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</si>
  <si>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</si>
  <si>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</si>
  <si>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</si>
  <si>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</si>
  <si>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</si>
  <si>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</si>
  <si>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</si>
  <si>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</si>
  <si>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</si>
  <si>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</si>
  <si>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</si>
  <si>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</si>
  <si>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</si>
  <si>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</si>
  <si>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</si>
  <si>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</si>
  <si>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</si>
  <si>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</si>
  <si>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</si>
  <si>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</si>
  <si>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</si>
  <si>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</si>
  <si>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</si>
  <si>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</si>
  <si>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</si>
  <si>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</si>
  <si>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</si>
  <si>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</si>
  <si>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</si>
  <si>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</si>
  <si>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</si>
  <si>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</si>
  <si>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</si>
  <si>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</si>
  <si>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</si>
  <si>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</si>
  <si>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</si>
  <si>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</si>
  <si>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</si>
  <si>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</si>
  <si>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</si>
  <si>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</si>
  <si>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</si>
  <si>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</si>
  <si>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</si>
  <si>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</si>
  <si>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</si>
  <si>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</si>
  <si>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</si>
  <si>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</si>
  <si>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</si>
  <si>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</si>
  <si>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</si>
  <si>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</si>
  <si>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</si>
  <si>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</si>
  <si>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</si>
  <si>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</si>
  <si>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</si>
  <si>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</si>
  <si>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</si>
  <si>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</si>
  <si>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</si>
  <si>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</si>
  <si>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</si>
  <si>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</si>
  <si>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</si>
  <si>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</si>
  <si>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</si>
  <si>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</si>
  <si>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</si>
  <si>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</si>
  <si>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</si>
  <si>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</si>
  <si>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</si>
  <si>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</si>
  <si>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</si>
  <si>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</si>
  <si>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</si>
  <si>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</si>
  <si>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</si>
  <si>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</si>
  <si>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</si>
  <si>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</si>
  <si>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</si>
  <si>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</si>
  <si>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</si>
  <si>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</si>
  <si>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</si>
  <si>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</si>
  <si>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</si>
  <si>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</si>
  <si>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</si>
  <si>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</si>
  <si>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</si>
  <si>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</si>
  <si>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</si>
  <si>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</si>
  <si>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</si>
  <si>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</si>
  <si>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</si>
  <si>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</si>
  <si>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</si>
  <si>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</si>
  <si>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</si>
  <si>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</si>
  <si>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</si>
  <si>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</si>
  <si>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</si>
  <si>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</si>
  <si>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</si>
  <si>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</si>
  <si>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</si>
  <si>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</si>
  <si>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</si>
  <si>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</si>
  <si>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</si>
  <si>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</si>
  <si>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</si>
  <si>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</si>
  <si>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</si>
  <si>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</si>
  <si>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</si>
  <si>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</si>
  <si>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</si>
  <si>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</si>
  <si>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</si>
  <si>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</si>
  <si>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</si>
  <si>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</si>
  <si>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</si>
  <si>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</si>
  <si>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</si>
  <si>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</si>
  <si>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</si>
  <si>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</si>
  <si>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</si>
  <si>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</si>
  <si>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</si>
  <si>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</si>
  <si>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</si>
  <si>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</si>
  <si>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</si>
  <si>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</si>
  <si>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</si>
  <si>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</si>
  <si>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</si>
  <si>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</si>
  <si>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</si>
  <si>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</si>
  <si>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</si>
  <si>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?술집</t>
    <phoneticPr fontId="1" type="noConversion"/>
  </si>
  <si>
    <t>맘스터치 구로신도림점</t>
  </si>
  <si>
    <t>음식점 &gt; 패스트푸드 &gt; 맘스터치</t>
  </si>
  <si>
    <t>02-2068-8563</t>
  </si>
  <si>
    <t>맥도날드 신도림디큐브점</t>
  </si>
  <si>
    <t>음식점 &gt; 패스트푸드 &gt; 맥도날드</t>
  </si>
  <si>
    <t>070-7017-2423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</si>
  <si>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</si>
  <si>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</si>
  <si>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</si>
  <si>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</si>
  <si>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</si>
  <si>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</si>
  <si>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</si>
  <si>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</si>
  <si>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</si>
  <si>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</si>
  <si>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</si>
  <si>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02-2111-1377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</si>
  <si>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</si>
  <si>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</si>
  <si>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</si>
  <si>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</si>
  <si>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</si>
  <si>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</si>
  <si>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02-866-7531</t>
  </si>
  <si>
    <t>롯데리아 롯데마트구로점</t>
  </si>
  <si>
    <t>서울 구로구 구로동 636-89</t>
  </si>
  <si>
    <t>02-2068-5913</t>
  </si>
  <si>
    <t>미스터버거구로점</t>
  </si>
  <si>
    <t>02-830-7767</t>
  </si>
  <si>
    <t>맘스터치 동양미래대점</t>
  </si>
  <si>
    <t>서울 구로구 고척동 52-196</t>
  </si>
  <si>
    <t>02-2688-8800</t>
  </si>
  <si>
    <t>버거킹 구로구청점</t>
  </si>
  <si>
    <t>음식점 &gt; 패스트푸드 &gt; 버거킹</t>
  </si>
  <si>
    <t>서울 구로구 구로동 83-4</t>
  </si>
  <si>
    <t>02-856-0332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</si>
  <si>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</si>
  <si>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</si>
  <si>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</si>
  <si>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</si>
  <si>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</si>
  <si>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02-853-1122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</si>
  <si>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</si>
  <si>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</si>
  <si>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</si>
  <si>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</si>
  <si>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</si>
  <si>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</si>
  <si>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</si>
  <si>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</si>
  <si>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</si>
  <si>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</si>
  <si>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</si>
  <si>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</si>
  <si>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</si>
  <si>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</si>
  <si>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</si>
  <si>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</si>
  <si>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</si>
  <si>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</si>
  <si>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</si>
  <si>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</si>
  <si>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</si>
  <si>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</si>
  <si>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</si>
  <si>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</si>
  <si>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</si>
  <si>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</si>
  <si>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</si>
  <si>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</si>
  <si>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</si>
  <si>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</si>
  <si>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</si>
  <si>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</si>
  <si>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</si>
  <si>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</si>
  <si>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</si>
  <si>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</si>
  <si>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</si>
  <si>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</si>
  <si>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</si>
  <si>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</si>
  <si>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</si>
  <si>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</si>
  <si>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</si>
  <si>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</si>
  <si>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</si>
  <si>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</si>
  <si>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</si>
  <si>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</si>
  <si>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</si>
  <si>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</si>
  <si>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</si>
  <si>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</si>
  <si>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</si>
  <si>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</si>
  <si>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</si>
  <si>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</si>
  <si>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</si>
  <si>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</si>
  <si>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</si>
  <si>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</si>
  <si>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</si>
  <si>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</si>
  <si>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</si>
  <si>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</si>
  <si>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</si>
  <si>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</si>
  <si>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</si>
  <si>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</si>
  <si>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</si>
  <si>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</si>
  <si>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</si>
  <si>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</si>
  <si>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</si>
  <si>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</si>
  <si>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126.883426347806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</si>
  <si>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</si>
  <si>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</si>
  <si>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</si>
  <si>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</si>
  <si>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</si>
  <si>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</si>
  <si>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</si>
  <si>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</si>
  <si>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</si>
  <si>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</si>
  <si>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</si>
  <si>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</si>
  <si>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</si>
  <si>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</si>
  <si>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</si>
  <si>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</si>
  <si>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</si>
  <si>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126.890320027389</t>
  </si>
  <si>
    <t>37.506972207658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</si>
  <si>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</si>
  <si>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</si>
  <si>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</si>
  <si>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</si>
  <si>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</si>
  <si>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</si>
  <si>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126.88875914684</t>
  </si>
  <si>
    <t>37.4948423124391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</si>
  <si>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</si>
  <si>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</si>
  <si>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</si>
  <si>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</si>
  <si>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</si>
  <si>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</si>
  <si>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</si>
  <si>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</si>
  <si>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</si>
  <si>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</si>
  <si>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</si>
  <si>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</si>
  <si>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</si>
  <si>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</si>
  <si>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</si>
  <si>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</si>
  <si>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</si>
  <si>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</si>
  <si>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</si>
  <si>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</si>
  <si>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</si>
  <si>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</si>
  <si>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</si>
  <si>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</si>
  <si>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</si>
  <si>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</si>
  <si>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</si>
  <si>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</si>
  <si>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</si>
  <si>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</si>
  <si>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</si>
  <si>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</si>
  <si>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</si>
  <si>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</si>
  <si>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</si>
  <si>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</si>
  <si>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</si>
  <si>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</si>
  <si>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</si>
  <si>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</si>
  <si>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</si>
  <si>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</si>
  <si>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</si>
  <si>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</si>
  <si>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</si>
  <si>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</si>
  <si>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</si>
  <si>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</si>
  <si>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</si>
  <si>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</si>
  <si>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</si>
  <si>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</si>
  <si>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</si>
  <si>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</si>
  <si>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</si>
  <si>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</si>
  <si>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</si>
  <si>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</si>
  <si>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</si>
  <si>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</si>
  <si>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</si>
  <si>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</si>
  <si>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</si>
  <si>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</si>
  <si>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</si>
  <si>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</si>
  <si>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</si>
  <si>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</si>
  <si>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</si>
  <si>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</si>
  <si>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?패스트푸드</t>
    <phoneticPr fontId="1" type="noConversion"/>
  </si>
  <si>
    <t>고향마차</t>
  </si>
  <si>
    <t>음식점 &gt; 술집 &gt; 실내포장마차</t>
  </si>
  <si>
    <t>서울 구로구 구로동 572-25</t>
  </si>
  <si>
    <t>02-867-6442</t>
  </si>
  <si>
    <t>피맥 3호점</t>
  </si>
  <si>
    <t>음식점 &gt; 술집 &gt; 호프,요리주점</t>
  </si>
  <si>
    <t>02-851-1001</t>
  </si>
  <si>
    <t>구씨네매운집 본점</t>
  </si>
  <si>
    <t>서울 구로구 구로동 31-11</t>
  </si>
  <si>
    <t>070-8761-3412</t>
  </si>
  <si>
    <t>아씨펍</t>
  </si>
  <si>
    <t>서울 구로구 구로동 26</t>
  </si>
  <si>
    <t>010-9265-4476</t>
  </si>
  <si>
    <t>목동포차 신도림점</t>
  </si>
  <si>
    <t>신도림포차</t>
  </si>
  <si>
    <t>서울 구로구 신도림동 431-6</t>
  </si>
  <si>
    <t>02-2678-5573</t>
  </si>
  <si>
    <t>뉴욕야시장 신도림점</t>
  </si>
  <si>
    <t>서울 구로구 구로동 41-3</t>
  </si>
  <si>
    <t>상하이포차</t>
  </si>
  <si>
    <t>서울 구로구 구로5동 26</t>
  </si>
  <si>
    <t>02-860-5698</t>
  </si>
  <si>
    <t>혼술집 려</t>
  </si>
  <si>
    <t>음식점 &gt; 술집 &gt; 일본식주점</t>
  </si>
  <si>
    <t>서울 구로구 구로동 33-9</t>
  </si>
  <si>
    <t>02-852-0996</t>
  </si>
  <si>
    <t>꼬차</t>
  </si>
  <si>
    <t>서울 구로구 구로동 29-26</t>
  </si>
  <si>
    <t>달빛한모금 신도림점</t>
  </si>
  <si>
    <t>서울 구로구 구로동 41-5</t>
  </si>
  <si>
    <t>02-856-1588</t>
  </si>
  <si>
    <t>구로역포장마차</t>
  </si>
  <si>
    <t>펀비어킹 구로역점</t>
  </si>
  <si>
    <t>음식점 &gt; 술집 &gt; 호프,요리주점 &gt; 펀비어킹</t>
  </si>
  <si>
    <t>02-2637-8253</t>
  </si>
  <si>
    <t>춘천닭갈비포차</t>
  </si>
  <si>
    <t>서울 구로구 구로동 570-116</t>
  </si>
  <si>
    <t>02-855-7665</t>
  </si>
  <si>
    <t>오사카로</t>
  </si>
  <si>
    <t>청담이상 신도림점</t>
  </si>
  <si>
    <t>02-3667-2590</t>
  </si>
  <si>
    <t>바오밥 신도림점</t>
  </si>
  <si>
    <t>02-2634-3666</t>
  </si>
  <si>
    <t>호우양꼬치 신도림점</t>
  </si>
  <si>
    <t>02-2632-8883</t>
  </si>
  <si>
    <t>역전할머니맥주 신도림점</t>
  </si>
  <si>
    <t>생활맥주 신도림점</t>
  </si>
  <si>
    <t>02-2677-7004</t>
  </si>
  <si>
    <t>코젤다크하우스 신도림점</t>
  </si>
  <si>
    <t>02-423-0910</t>
  </si>
  <si>
    <t>미남포차</t>
  </si>
  <si>
    <t>교동전선생 신도림역점</t>
  </si>
  <si>
    <t>음식점 &gt; 술집 &gt; 호프,요리주점 &gt; 교동전선생</t>
  </si>
  <si>
    <t>02-2632-8766</t>
  </si>
  <si>
    <t>하쿠네</t>
  </si>
  <si>
    <t>K펍 신도림1호점</t>
  </si>
  <si>
    <t>02-3439-7676</t>
  </si>
  <si>
    <t>카에루</t>
  </si>
  <si>
    <t>서울 마포구 합정동 392-1</t>
  </si>
  <si>
    <t>02-325-5103</t>
  </si>
  <si>
    <t>서울브루어리</t>
  </si>
  <si>
    <t>서울 마포구 합정동 368-10</t>
  </si>
  <si>
    <t>070-7756-0915</t>
  </si>
  <si>
    <t>어른이대공원</t>
  </si>
  <si>
    <t>서울 마포구 합정동 410-31</t>
  </si>
  <si>
    <t>호맥 합정점</t>
  </si>
  <si>
    <t>서울 마포구 합정동 412-8</t>
  </si>
  <si>
    <t>02-333-7466</t>
  </si>
  <si>
    <t>퓨전선술집</t>
  </si>
  <si>
    <t>서울 마포구 합정동 383-9</t>
  </si>
  <si>
    <t>02-335-4764</t>
  </si>
  <si>
    <t>깊은숲</t>
  </si>
  <si>
    <t>서울 마포구 합정동 412-4</t>
  </si>
  <si>
    <t>010-2669-6865</t>
  </si>
  <si>
    <t>1식당</t>
  </si>
  <si>
    <t>서울 마포구 합정동 433-60</t>
  </si>
  <si>
    <t>070-8246-1535</t>
  </si>
  <si>
    <t>낮달 합정점</t>
  </si>
  <si>
    <t>서울 마포구 합정동 411-7</t>
  </si>
  <si>
    <t>02-322-0597</t>
  </si>
  <si>
    <t>오늘와인한잔 합정역점</t>
  </si>
  <si>
    <t>음식점 &gt; 술집 &gt; 와인바</t>
  </si>
  <si>
    <t>서울 마포구 합정동 412-29</t>
  </si>
  <si>
    <t>02-421-2483</t>
  </si>
  <si>
    <t>히게쯔라</t>
  </si>
  <si>
    <t>서울 마포구 합정동 389-23</t>
  </si>
  <si>
    <t>02-3144-4883</t>
  </si>
  <si>
    <t>류마카세</t>
  </si>
  <si>
    <t>서울 마포구 합정동 395-16</t>
  </si>
  <si>
    <t>색다른한잔</t>
  </si>
  <si>
    <t>서울 마포구 합정동 366-14</t>
  </si>
  <si>
    <t>070-4222-4198</t>
  </si>
  <si>
    <t>만평</t>
  </si>
  <si>
    <t>서울 마포구 합정동 369-4</t>
  </si>
  <si>
    <t>010-4755-9997</t>
  </si>
  <si>
    <t>달의다락</t>
  </si>
  <si>
    <t>070-4156-8814</t>
  </si>
  <si>
    <t>코다차야 홍대점</t>
  </si>
  <si>
    <t>서울 마포구 상수동 93-45</t>
  </si>
  <si>
    <t>02-322-6666</t>
  </si>
  <si>
    <t>앵춘</t>
  </si>
  <si>
    <t>음식점 &gt; 술집</t>
  </si>
  <si>
    <t>서울 마포구 상수동 310-4</t>
  </si>
  <si>
    <t>겐지</t>
  </si>
  <si>
    <t>서울 마포구 상수동 318-2</t>
  </si>
  <si>
    <t>02-333-8353</t>
  </si>
  <si>
    <t>웨일펍수제맥주</t>
  </si>
  <si>
    <t>서울 마포구 상수동 323-2</t>
  </si>
  <si>
    <t>02-323-9790</t>
  </si>
  <si>
    <t>미식가주택</t>
  </si>
  <si>
    <t>서울 마포구 상수동 341-2</t>
  </si>
  <si>
    <t>02-338-9808</t>
  </si>
  <si>
    <t>위드램</t>
  </si>
  <si>
    <t>음식점 &gt; 술집 &gt; 칵테일바</t>
  </si>
  <si>
    <t>서울 마포구 상수동 325-2</t>
  </si>
  <si>
    <t>02-583-0077</t>
  </si>
  <si>
    <t>민혁이네외국포차 상수 본점</t>
  </si>
  <si>
    <t>서울 마포구 상수동 341-3</t>
  </si>
  <si>
    <t>02-333-3457</t>
  </si>
  <si>
    <t>페더</t>
  </si>
  <si>
    <t>서울 마포구 상수동 311-7</t>
  </si>
  <si>
    <t>02-333-4440</t>
  </si>
  <si>
    <t>주무대</t>
  </si>
  <si>
    <t>서울 마포구 상수동 336-15</t>
  </si>
  <si>
    <t>위아투게더</t>
  </si>
  <si>
    <t>02-332-7719</t>
  </si>
  <si>
    <t>기치조지</t>
  </si>
  <si>
    <t>서울 마포구 상수동 341-4</t>
  </si>
  <si>
    <t>천하</t>
  </si>
  <si>
    <t>서울 마포구 상수동 86-35</t>
  </si>
  <si>
    <t>02-325-9642</t>
  </si>
  <si>
    <t>아크틱</t>
  </si>
  <si>
    <t>서울 마포구 상수동 313-2</t>
  </si>
  <si>
    <t>염소자리심야식당</t>
  </si>
  <si>
    <t>서울 마포구 상수동 315-3</t>
  </si>
  <si>
    <t>02-6398-8219</t>
  </si>
  <si>
    <t>조선시대</t>
  </si>
  <si>
    <t>서울 마포구 서교동 369-4</t>
  </si>
  <si>
    <t>02-336-1010</t>
  </si>
  <si>
    <t>공감 홍대2호점</t>
  </si>
  <si>
    <t>서울 마포구 서교동 407-6</t>
  </si>
  <si>
    <t>02-336-1675</t>
  </si>
  <si>
    <t>산울림1992</t>
  </si>
  <si>
    <t>서울 마포구 창전동 5-138</t>
  </si>
  <si>
    <t>02-334-0118</t>
  </si>
  <si>
    <t>포차끝판왕 홍대점</t>
  </si>
  <si>
    <t>010-9277-3173</t>
  </si>
  <si>
    <t>만만코코로 홍대점</t>
  </si>
  <si>
    <t>서울 마포구 서교동 369-41</t>
  </si>
  <si>
    <t>02-335-0004</t>
  </si>
  <si>
    <t>접대 홍대점</t>
  </si>
  <si>
    <t>서울 마포구 서교동 358-123</t>
  </si>
  <si>
    <t>02-332-2290</t>
  </si>
  <si>
    <t>막걸리싸롱 홍대본점</t>
  </si>
  <si>
    <t>서울 마포구 서교동 358-92</t>
  </si>
  <si>
    <t>꼼보포차 홍대2호점</t>
  </si>
  <si>
    <t>그린라이트</t>
  </si>
  <si>
    <t>서울 마포구 서교동 363-12</t>
  </si>
  <si>
    <t>동양수산 홍대점</t>
  </si>
  <si>
    <t>서울 마포구 서교동 409-19</t>
  </si>
  <si>
    <t>02-332-7758</t>
  </si>
  <si>
    <t>오늘와인한잔 홍대1호점</t>
  </si>
  <si>
    <t>서울 마포구 서교동 366-2</t>
  </si>
  <si>
    <t>02-332-8844</t>
  </si>
  <si>
    <t>루프탑어반비치</t>
  </si>
  <si>
    <t>서울 마포구 서교동 403-4</t>
  </si>
  <si>
    <t>개화기요정</t>
  </si>
  <si>
    <t>서울 마포구 서교동 401-5</t>
  </si>
  <si>
    <t>02-325-6677</t>
  </si>
  <si>
    <t>락희돈</t>
  </si>
  <si>
    <t>서울 마포구 동교동 155-35</t>
  </si>
  <si>
    <t>02-332-1233</t>
  </si>
  <si>
    <t>연남주막1987</t>
  </si>
  <si>
    <t>서울 마포구 동교동 152-15</t>
  </si>
  <si>
    <t>070-4143-1987</t>
  </si>
  <si>
    <t>연남동잠깐 1호점</t>
  </si>
  <si>
    <t>서울 마포구 연남동 260-52</t>
  </si>
  <si>
    <t>02-3142-7942</t>
  </si>
  <si>
    <t>홍대그리고밤</t>
  </si>
  <si>
    <t>서울 마포구 서교동 334-21</t>
  </si>
  <si>
    <t>오늘와인한잔 홍대3호점</t>
  </si>
  <si>
    <t>서울 마포구 동교동 168-4</t>
  </si>
  <si>
    <t>유메노요코쵸</t>
  </si>
  <si>
    <t>서울 마포구 서교동 352-23</t>
  </si>
  <si>
    <t>02-3144-3303</t>
  </si>
  <si>
    <t>참새방앗간</t>
  </si>
  <si>
    <t>서울 마포구 동교동 164-7</t>
  </si>
  <si>
    <t>02-338-5359</t>
  </si>
  <si>
    <t>,</t>
    <phoneticPr fontId="1" type="noConversion"/>
  </si>
  <si>
    <t>?중식</t>
    <phoneticPr fontId="1" type="noConversion"/>
  </si>
  <si>
    <t>?까페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</si>
  <si>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</si>
  <si>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</si>
  <si>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</si>
  <si>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</si>
  <si>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</si>
  <si>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</si>
  <si>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</si>
  <si>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</si>
  <si>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</si>
  <si>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</si>
  <si>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</si>
  <si>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</si>
  <si>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</si>
  <si>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</si>
  <si>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</si>
  <si>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</si>
  <si>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</si>
  <si>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</si>
  <si>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</si>
  <si>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</si>
  <si>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</si>
  <si>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</si>
  <si>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</si>
  <si>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</si>
  <si>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</si>
  <si>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</si>
  <si>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</si>
  <si>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</si>
  <si>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</si>
  <si>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</si>
  <si>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</si>
  <si>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</si>
  <si>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</si>
  <si>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</si>
  <si>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</si>
  <si>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</si>
  <si>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</si>
  <si>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</si>
  <si>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</si>
  <si>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</si>
  <si>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</si>
  <si>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</si>
  <si>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</si>
  <si>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</si>
  <si>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</si>
  <si>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</si>
  <si>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</si>
  <si>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</si>
  <si>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</si>
  <si>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</si>
  <si>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</si>
  <si>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</si>
  <si>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</si>
  <si>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</si>
  <si>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</si>
  <si>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</si>
  <si>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</si>
  <si>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</si>
  <si>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</si>
  <si>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</si>
  <si>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</si>
  <si>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</si>
  <si>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</si>
  <si>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</si>
  <si>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</si>
  <si>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</si>
  <si>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</si>
  <si>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</si>
  <si>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</si>
  <si>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</si>
  <si>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</si>
  <si>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</si>
  <si>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</si>
  <si>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</si>
  <si>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</si>
  <si>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</si>
  <si>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</si>
  <si>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</si>
  <si>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</si>
  <si>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</si>
  <si>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</si>
  <si>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</si>
  <si>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</si>
  <si>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</si>
  <si>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</si>
  <si>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</si>
  <si>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</si>
  <si>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</si>
  <si>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</si>
  <si>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</si>
  <si>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</si>
  <si>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</si>
  <si>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</si>
  <si>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</si>
  <si>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</si>
  <si>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</si>
  <si>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</si>
  <si>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</si>
  <si>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</si>
  <si>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</si>
  <si>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</si>
  <si>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</si>
  <si>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</si>
  <si>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</si>
  <si>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</si>
  <si>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</si>
  <si>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</si>
  <si>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</si>
  <si>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</si>
  <si>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</si>
  <si>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</si>
  <si>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</si>
  <si>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</si>
  <si>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</si>
  <si>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</si>
  <si>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</si>
  <si>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</si>
  <si>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</si>
  <si>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</si>
  <si>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</si>
  <si>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</si>
  <si>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</si>
  <si>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</si>
  <si>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</si>
  <si>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</si>
  <si>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</si>
  <si>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</si>
  <si>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</si>
  <si>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</si>
  <si>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</si>
  <si>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</si>
  <si>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070-4192-0378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</si>
  <si>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</si>
  <si>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</si>
  <si>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</si>
  <si>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</si>
  <si>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</si>
  <si>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</si>
  <si>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</si>
  <si>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</si>
  <si>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</si>
  <si>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</si>
  <si>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</si>
  <si>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</si>
  <si>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</si>
  <si>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</si>
  <si>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</si>
  <si>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</si>
  <si>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</si>
  <si>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</si>
  <si>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</si>
  <si>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</si>
  <si>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</si>
  <si>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</si>
  <si>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</si>
  <si>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</si>
  <si>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</si>
  <si>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</si>
  <si>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</si>
  <si>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</si>
  <si>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</si>
  <si>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</si>
  <si>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</si>
  <si>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</si>
  <si>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</si>
  <si>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126.906894093325</t>
  </si>
  <si>
    <t>37.5521770548473</t>
  </si>
  <si>
    <t>126.920803902824</t>
  </si>
  <si>
    <t>37.5529782798916</t>
  </si>
  <si>
    <t>126.88693284887</t>
  </si>
  <si>
    <t>37.5091098006204</t>
  </si>
  <si>
    <t>126.919251175395</t>
  </si>
  <si>
    <t>37.548820022953</t>
  </si>
  <si>
    <t>126.920442338203</t>
  </si>
  <si>
    <t>37.5481757166087</t>
  </si>
  <si>
    <t>126.921041755068</t>
  </si>
  <si>
    <t>37.548501379412</t>
  </si>
  <si>
    <t>126.883461513783</t>
  </si>
  <si>
    <t>37.5012316444735</t>
  </si>
  <si>
    <t>126.922481579553</t>
  </si>
  <si>
    <t>37.5503070331279</t>
  </si>
  <si>
    <t>126.889437061768</t>
  </si>
  <si>
    <t>37.5105717978861</t>
  </si>
  <si>
    <t>126.882749779152</t>
  </si>
  <si>
    <t>37.502204025991</t>
  </si>
  <si>
    <t>126.890926034442</t>
  </si>
  <si>
    <t>37.5040066607871</t>
  </si>
  <si>
    <t>126.914386970585</t>
  </si>
  <si>
    <t>37.5462415423896</t>
  </si>
  <si>
    <t>126.921856273973</t>
  </si>
  <si>
    <t>37.5509120917268</t>
  </si>
  <si>
    <t>126.922372891659</t>
  </si>
  <si>
    <t>37.5459893766864</t>
  </si>
  <si>
    <t>126.916585399332</t>
  </si>
  <si>
    <t>37.5485046224136</t>
  </si>
  <si>
    <t>126.891440643432</t>
  </si>
  <si>
    <t>37.5047711870984</t>
  </si>
  <si>
    <t>126.921911462403</t>
  </si>
  <si>
    <t>37.5500796059143</t>
  </si>
  <si>
    <t>126.887742203228</t>
  </si>
  <si>
    <t>37.5094205180267</t>
  </si>
  <si>
    <t>126.918027292985</t>
  </si>
  <si>
    <t>37.5483227295075</t>
  </si>
  <si>
    <t>126.891807861795</t>
  </si>
  <si>
    <t>37.5042273169711</t>
  </si>
  <si>
    <t>126.892110766638</t>
  </si>
  <si>
    <t>37.5043609427576</t>
  </si>
  <si>
    <t>126.918025007041</t>
  </si>
  <si>
    <t>37.5483434508859</t>
  </si>
  <si>
    <t>126.922058208933</t>
  </si>
  <si>
    <t>37.5482596861248</t>
  </si>
  <si>
    <t>126.925742139979</t>
  </si>
  <si>
    <t>37.5534662256421</t>
  </si>
  <si>
    <t>126.921735241335</t>
  </si>
  <si>
    <t>37.5497767538236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</si>
  <si>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</si>
  <si>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</si>
  <si>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</si>
  <si>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</si>
  <si>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</si>
  <si>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</si>
  <si>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126.924723294787</t>
  </si>
  <si>
    <t>37.5582769064901</t>
  </si>
  <si>
    <t>126.920872072854</t>
  </si>
  <si>
    <t>37.5484427009244</t>
  </si>
  <si>
    <t>126.885122574552</t>
  </si>
  <si>
    <t>37.5095153078643</t>
  </si>
  <si>
    <t>126.9206091236</t>
  </si>
  <si>
    <t>37.5498978170086</t>
  </si>
  <si>
    <t>126.908599057612</t>
  </si>
  <si>
    <t>37.5497925441618</t>
  </si>
  <si>
    <t>126.925334179669</t>
  </si>
  <si>
    <t>37.5449389194928</t>
  </si>
  <si>
    <t>126.923256037934</t>
  </si>
  <si>
    <t>37.5499110997905</t>
  </si>
  <si>
    <t>126.923116170874</t>
  </si>
  <si>
    <t>37.5527707766539</t>
  </si>
  <si>
    <t>126.92137439078</t>
  </si>
  <si>
    <t>37.5528705414174</t>
  </si>
  <si>
    <t>126.913904362674</t>
  </si>
  <si>
    <t>37.5457348301579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</si>
  <si>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</si>
  <si>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</si>
  <si>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</si>
  <si>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</si>
  <si>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</si>
  <si>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</si>
  <si>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</si>
  <si>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</si>
  <si>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</si>
  <si>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</si>
  <si>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126.889649652091</t>
  </si>
  <si>
    <t>37.5106044328287</t>
  </si>
  <si>
    <t>126.922585664037</t>
  </si>
  <si>
    <t>37.5459570804108</t>
  </si>
  <si>
    <t>126.922481539184</t>
  </si>
  <si>
    <t>37.5459750320789</t>
  </si>
  <si>
    <t>126.88718955059</t>
  </si>
  <si>
    <t>37.5038770108947</t>
  </si>
  <si>
    <t>126.925416509638</t>
  </si>
  <si>
    <t>37.5486222545054</t>
  </si>
  <si>
    <t>126.888429181229</t>
  </si>
  <si>
    <t>37.5098860870688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</si>
  <si>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</si>
  <si>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</si>
  <si>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</si>
  <si>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</si>
  <si>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</si>
  <si>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</si>
  <si>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</si>
  <si>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</si>
  <si>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</si>
  <si>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</si>
  <si>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126.930546261227</t>
  </si>
  <si>
    <t>37.5546422482385</t>
  </si>
  <si>
    <t>126.891335560268</t>
  </si>
  <si>
    <t>37.5054846863754</t>
  </si>
  <si>
    <t>126.914554720275</t>
  </si>
  <si>
    <t>37.5469930968393</t>
  </si>
  <si>
    <t>126.889456152893</t>
  </si>
  <si>
    <t>37.5006931988377</t>
  </si>
  <si>
    <t>126.889459794452</t>
  </si>
  <si>
    <t>37.5104961348196</t>
  </si>
  <si>
    <t>126.914641930393</t>
  </si>
  <si>
    <t>37.5459335853718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</si>
  <si>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</si>
  <si>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</si>
  <si>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</si>
  <si>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</si>
  <si>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</si>
  <si>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</si>
  <si>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</si>
  <si>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</si>
  <si>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</si>
  <si>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</si>
  <si>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126.88490027387</t>
  </si>
  <si>
    <t>37.5069706550622</t>
  </si>
  <si>
    <t>126.891376238884</t>
  </si>
  <si>
    <t>37.5055099519247</t>
  </si>
  <si>
    <t>126.92139245835</t>
  </si>
  <si>
    <t>37.5485980202384</t>
  </si>
  <si>
    <t>126.890781786759</t>
  </si>
  <si>
    <t>37.5036533335036</t>
  </si>
  <si>
    <t>126.918435148767</t>
  </si>
  <si>
    <t>37.5458137305902</t>
  </si>
  <si>
    <t>126.922460282597</t>
  </si>
  <si>
    <t>37.5479247793761</t>
  </si>
  <si>
    <t>126.919646706009</t>
  </si>
  <si>
    <t>37.5482697827086</t>
  </si>
  <si>
    <t>126.917188100934</t>
  </si>
  <si>
    <t>37.5478941696493</t>
  </si>
  <si>
    <t>126.88934062692</t>
  </si>
  <si>
    <t>37.5107717304827</t>
  </si>
  <si>
    <t>126.924535106565</t>
  </si>
  <si>
    <t>37.5608320133234</t>
  </si>
  <si>
    <t>126.923934509424</t>
  </si>
  <si>
    <t>37.5593286752646</t>
  </si>
  <si>
    <t>126.921687190898</t>
  </si>
  <si>
    <t>37.5481116768821</t>
  </si>
  <si>
    <t>126.916616944388</t>
  </si>
  <si>
    <t>37.5486307844766</t>
  </si>
  <si>
    <t>126.921085697538</t>
  </si>
  <si>
    <t>37.5519026770897</t>
  </si>
  <si>
    <t>126.925124275638</t>
  </si>
  <si>
    <t>37.5568139421294</t>
  </si>
  <si>
    <t>126.889473244854</t>
  </si>
  <si>
    <t>37.510579039781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</si>
  <si>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</si>
  <si>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</si>
  <si>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</si>
  <si>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</si>
  <si>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</si>
  <si>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</si>
  <si>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126.921398033145</t>
  </si>
  <si>
    <t>37.5475997175569</t>
  </si>
  <si>
    <t>126.92218586868</t>
  </si>
  <si>
    <t>37.5473767916962</t>
  </si>
  <si>
    <t>126.922137371094</t>
  </si>
  <si>
    <t>37.5461333814397</t>
  </si>
  <si>
    <t>126.919480122833</t>
  </si>
  <si>
    <t>37.5547992018308</t>
  </si>
  <si>
    <t>126.882692250014</t>
  </si>
  <si>
    <t>37.4999406431404</t>
  </si>
  <si>
    <t>126.921585463895</t>
  </si>
  <si>
    <t>37.5458374885964</t>
  </si>
  <si>
    <t>126.922687417797</t>
  </si>
  <si>
    <t>37.5526173270612</t>
  </si>
  <si>
    <t>126.923100991167</t>
  </si>
  <si>
    <t>37.5466169482794</t>
  </si>
  <si>
    <t>126.92143466374</t>
  </si>
  <si>
    <t>37.5525912722067</t>
  </si>
  <si>
    <t>126.92121420467</t>
  </si>
  <si>
    <t>37.5459309453573</t>
  </si>
  <si>
    <t>126.924281848779</t>
  </si>
  <si>
    <t>37.556092607062</t>
  </si>
  <si>
    <t>126.923405282816</t>
  </si>
  <si>
    <t>37.5500409404478</t>
  </si>
  <si>
    <t>126.888465583751</t>
  </si>
  <si>
    <t>37.5097455647948</t>
  </si>
  <si>
    <t>126.883184650332</t>
  </si>
  <si>
    <t>37.5018224305629</t>
  </si>
  <si>
    <t>126.910268957662</t>
  </si>
  <si>
    <t>37.5501362042863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</si>
  <si>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</si>
  <si>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</si>
  <si>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</si>
  <si>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</si>
  <si>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</si>
  <si>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</si>
  <si>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</si>
  <si>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</si>
  <si>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</si>
  <si>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</si>
  <si>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126.923569896535</t>
  </si>
  <si>
    <t>37.5484192500155</t>
  </si>
  <si>
    <t>126.887755732489</t>
  </si>
  <si>
    <t>37.5094493630189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</si>
  <si>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</si>
  <si>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</si>
  <si>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</si>
  <si>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</si>
  <si>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</si>
  <si>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</si>
  <si>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</si>
  <si>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</si>
  <si>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</si>
  <si>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</si>
  <si>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</si>
  <si>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</si>
  <si>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</si>
  <si>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</si>
  <si>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</si>
  <si>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</si>
  <si>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</si>
  <si>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</si>
  <si>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126.880844812398</t>
  </si>
  <si>
    <t>37.5032193547286</t>
  </si>
  <si>
    <t>126.921999251829</t>
  </si>
  <si>
    <t>37.5483677670164</t>
  </si>
  <si>
    <t>126.911058964149</t>
  </si>
  <si>
    <t>37.5519460060514</t>
  </si>
  <si>
    <t>126.922639800772</t>
  </si>
  <si>
    <t>37.5505107624882</t>
  </si>
  <si>
    <t>126.912501375746</t>
  </si>
  <si>
    <t>37.5494531210021</t>
  </si>
  <si>
    <t>126.912027041966</t>
  </si>
  <si>
    <t>37.552490933998</t>
  </si>
  <si>
    <t>126.889839523752</t>
  </si>
  <si>
    <t>37.5045462555808</t>
  </si>
  <si>
    <t>126.921266558552</t>
  </si>
  <si>
    <t>37.5499485329128</t>
  </si>
  <si>
    <t>126.887714831621</t>
  </si>
  <si>
    <t>37.5095718607202</t>
  </si>
  <si>
    <t>126.883189157174</t>
  </si>
  <si>
    <t>37.5018332470838</t>
  </si>
  <si>
    <t>126.883385688216</t>
  </si>
  <si>
    <t>37.5063564864156</t>
  </si>
  <si>
    <t>126.917857411848</t>
  </si>
  <si>
    <t>37.5484478502411</t>
  </si>
  <si>
    <t>126.890469444696</t>
  </si>
  <si>
    <t>37.5037899970878</t>
  </si>
  <si>
    <t>126.927202641698</t>
  </si>
  <si>
    <t>37.5551718226422</t>
  </si>
  <si>
    <t>126.91039972883</t>
  </si>
  <si>
    <t>37.5505543667275</t>
  </si>
  <si>
    <t>126.88461300991</t>
  </si>
  <si>
    <t>37.5084336060668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</si>
</sst>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 applyProtection="1"/>
  </cellXfs>
  <cellStyles count="1">
    <cellStyle name="표준" xfId="0" builtinId="0"/>
  </cellStyles>
  <dxfs count="8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505" tableType="queryTable" totalsRowShown="0">
  <autoFilter ref="A1:F505" xr:uid="{DFABE7CC-D210-4B7D-8680-6FB210638DC9}"/>
  <sortState xmlns:xlrd2="http://schemas.microsoft.com/office/spreadsheetml/2017/richdata2" ref="A2:F505">
    <sortCondition ref="A1:A505"/>
  </sortState>
  <tableColumns count="6">
    <tableColumn id="1" xr3:uid="{5CF7D54A-2D94-4FBD-91B7-CAA42970B86E}" uniqueName="1" name="Column1" queryTableFieldId="1" dataDxfId="7"/>
    <tableColumn id="2" xr3:uid="{951D5FB9-D8BD-4E1A-88DE-2E8250FCF234}" uniqueName="2" name="Column2" queryTableFieldId="2" dataDxfId="6"/>
    <tableColumn id="3" xr3:uid="{3793A6A9-8593-494D-91B2-7A8DEC74DE61}" uniqueName="3" name="Column3" queryTableFieldId="3" dataDxfId="5"/>
    <tableColumn id="4" xr3:uid="{B48B3B71-3D2F-48F1-872B-30FAE3DB970D}" uniqueName="4" name="Column4" queryTableFieldId="4" dataDxfId="4"/>
    <tableColumn id="5" xr3:uid="{699AB494-9581-442D-857E-C0477EA92160}" uniqueName="5" name="Column5" queryTableFieldId="5"/>
    <tableColumn id="6" xr3:uid="{09FA0B94-DF5E-4459-AB2B-633D7D04ABB5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505"/>
  <sheetViews>
    <sheetView topLeftCell="A451" workbookViewId="0">
      <selection activeCell="B462" sqref="B462"/>
    </sheetView>
  </sheetViews>
  <sheetFormatPr defaultRowHeight="17.399999999999999" x14ac:dyDescent="0.4"/>
  <cols>
    <col min="1" max="1" width="37.19921875" bestFit="1" customWidth="1"/>
    <col min="2" max="2" width="41" bestFit="1" customWidth="1"/>
    <col min="3" max="3" width="30.09765625" bestFit="1" customWidth="1"/>
    <col min="4" max="4" width="19.09765625" bestFit="1" customWidth="1"/>
    <col min="5" max="6" width="12.597656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4">
      <c r="A2" s="1" t="s">
        <v>218</v>
      </c>
      <c r="B2" s="1" t="s">
        <v>191</v>
      </c>
      <c r="C2" s="1" t="s">
        <v>35</v>
      </c>
      <c r="D2" s="1" t="s">
        <v>219</v>
      </c>
      <c r="E2" t="s">
        <v>795</v>
      </c>
      <c r="F2" t="s">
        <v>796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4">
      <c r="A3" s="1" t="s">
        <v>1718</v>
      </c>
      <c r="B3" s="1" t="s">
        <v>1667</v>
      </c>
      <c r="C3" s="1" t="s">
        <v>1719</v>
      </c>
      <c r="D3" s="1" t="s">
        <v>1720</v>
      </c>
      <c r="E3" t="s">
        <v>2000</v>
      </c>
      <c r="F3" t="s">
        <v>2001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4">
      <c r="A4" s="1" t="s">
        <v>1488</v>
      </c>
      <c r="B4" s="1" t="s">
        <v>1438</v>
      </c>
      <c r="C4" s="1" t="s">
        <v>1489</v>
      </c>
      <c r="D4" s="1" t="s">
        <v>1490</v>
      </c>
      <c r="E4" t="s">
        <v>1589</v>
      </c>
      <c r="F4" t="s">
        <v>1590</v>
      </c>
      <c r="H4" t="str">
        <f t="shared" si="0"/>
        <v/>
      </c>
      <c r="I4" t="str">
        <f t="shared" si="1"/>
        <v/>
      </c>
    </row>
    <row r="5" spans="1:9" x14ac:dyDescent="0.4">
      <c r="A5" s="1" t="s">
        <v>352</v>
      </c>
      <c r="B5" s="1" t="s">
        <v>353</v>
      </c>
      <c r="C5" s="1" t="s">
        <v>354</v>
      </c>
      <c r="D5" s="1" t="s">
        <v>355</v>
      </c>
      <c r="E5" t="s">
        <v>797</v>
      </c>
      <c r="F5" t="s">
        <v>798</v>
      </c>
      <c r="H5" t="str">
        <f t="shared" si="0"/>
        <v/>
      </c>
      <c r="I5" t="str">
        <f t="shared" si="1"/>
        <v/>
      </c>
    </row>
    <row r="6" spans="1:9" x14ac:dyDescent="0.3">
      <c r="A6" s="3" t="s">
        <v>1899</v>
      </c>
      <c r="B6" s="3" t="s">
        <v>1836</v>
      </c>
      <c r="C6" s="3" t="s">
        <v>1900</v>
      </c>
      <c r="D6" s="3" t="s">
        <v>1901</v>
      </c>
      <c r="E6" s="3" t="s">
        <v>2002</v>
      </c>
      <c r="F6" s="3" t="s">
        <v>2003</v>
      </c>
      <c r="H6" t="str">
        <f t="shared" si="0"/>
        <v/>
      </c>
      <c r="I6" t="str">
        <f t="shared" si="1"/>
        <v/>
      </c>
    </row>
    <row r="7" spans="1:9" x14ac:dyDescent="0.4">
      <c r="A7" s="1" t="s">
        <v>799</v>
      </c>
      <c r="B7" s="1" t="s">
        <v>106</v>
      </c>
      <c r="C7" s="1" t="s">
        <v>265</v>
      </c>
      <c r="D7" s="1" t="s">
        <v>1400</v>
      </c>
      <c r="E7" t="s">
        <v>800</v>
      </c>
      <c r="F7" t="s">
        <v>801</v>
      </c>
      <c r="H7" t="str">
        <f t="shared" si="0"/>
        <v/>
      </c>
      <c r="I7" t="str">
        <f t="shared" si="1"/>
        <v/>
      </c>
    </row>
    <row r="8" spans="1:9" x14ac:dyDescent="0.4">
      <c r="A8" s="1" t="s">
        <v>119</v>
      </c>
      <c r="B8" s="1" t="s">
        <v>120</v>
      </c>
      <c r="C8" s="1" t="s">
        <v>121</v>
      </c>
      <c r="D8" s="1" t="s">
        <v>122</v>
      </c>
      <c r="E8" t="s">
        <v>802</v>
      </c>
      <c r="F8" t="s">
        <v>803</v>
      </c>
      <c r="H8" t="str">
        <f t="shared" si="0"/>
        <v/>
      </c>
      <c r="I8" t="str">
        <f t="shared" si="1"/>
        <v/>
      </c>
    </row>
    <row r="9" spans="1:9" x14ac:dyDescent="0.4">
      <c r="A9" s="1" t="s">
        <v>804</v>
      </c>
      <c r="B9" s="1" t="s">
        <v>120</v>
      </c>
      <c r="C9" s="1" t="s">
        <v>805</v>
      </c>
      <c r="D9" s="1" t="s">
        <v>1401</v>
      </c>
      <c r="E9" t="s">
        <v>806</v>
      </c>
      <c r="F9" t="s">
        <v>807</v>
      </c>
      <c r="H9" t="str">
        <f t="shared" si="0"/>
        <v/>
      </c>
      <c r="I9" t="str">
        <f t="shared" si="1"/>
        <v/>
      </c>
    </row>
    <row r="10" spans="1:9" x14ac:dyDescent="0.4">
      <c r="A10" s="1" t="s">
        <v>638</v>
      </c>
      <c r="B10" s="1" t="s">
        <v>120</v>
      </c>
      <c r="C10" s="1" t="s">
        <v>639</v>
      </c>
      <c r="D10" s="1" t="s">
        <v>1401</v>
      </c>
      <c r="E10" t="s">
        <v>808</v>
      </c>
      <c r="F10" t="s">
        <v>809</v>
      </c>
      <c r="H10" t="str">
        <f t="shared" si="0"/>
        <v/>
      </c>
      <c r="I10" t="str">
        <f t="shared" si="1"/>
        <v/>
      </c>
    </row>
    <row r="11" spans="1:9" x14ac:dyDescent="0.4">
      <c r="A11" s="1" t="s">
        <v>440</v>
      </c>
      <c r="B11" s="1" t="s">
        <v>120</v>
      </c>
      <c r="C11" s="1" t="s">
        <v>441</v>
      </c>
      <c r="D11" s="1" t="s">
        <v>442</v>
      </c>
      <c r="E11" t="s">
        <v>810</v>
      </c>
      <c r="F11" t="s">
        <v>811</v>
      </c>
      <c r="H11" t="str">
        <f t="shared" si="0"/>
        <v/>
      </c>
      <c r="I11" t="str">
        <f t="shared" si="1"/>
        <v/>
      </c>
    </row>
    <row r="12" spans="1:9" x14ac:dyDescent="0.4">
      <c r="A12" s="1" t="s">
        <v>1505</v>
      </c>
      <c r="B12" s="1" t="s">
        <v>1506</v>
      </c>
      <c r="C12" s="1" t="s">
        <v>490</v>
      </c>
      <c r="D12" s="1" t="s">
        <v>1507</v>
      </c>
      <c r="E12" t="s">
        <v>1601</v>
      </c>
      <c r="F12" t="s">
        <v>1602</v>
      </c>
      <c r="H12" t="str">
        <f t="shared" si="0"/>
        <v/>
      </c>
      <c r="I12" t="str">
        <f t="shared" si="1"/>
        <v/>
      </c>
    </row>
    <row r="13" spans="1:9" x14ac:dyDescent="0.4">
      <c r="A13" s="1" t="s">
        <v>1699</v>
      </c>
      <c r="B13" s="1" t="s">
        <v>1649</v>
      </c>
      <c r="C13" s="1" t="s">
        <v>8</v>
      </c>
      <c r="D13" s="1" t="s">
        <v>1700</v>
      </c>
      <c r="E13" t="s">
        <v>2004</v>
      </c>
      <c r="F13" t="s">
        <v>2005</v>
      </c>
      <c r="H13" t="str">
        <f t="shared" si="0"/>
        <v/>
      </c>
      <c r="I13" t="str">
        <f t="shared" si="1"/>
        <v/>
      </c>
    </row>
    <row r="14" spans="1:9" x14ac:dyDescent="0.4">
      <c r="A14" s="1" t="s">
        <v>557</v>
      </c>
      <c r="B14" s="1" t="s">
        <v>143</v>
      </c>
      <c r="C14" s="1" t="s">
        <v>558</v>
      </c>
      <c r="D14" s="1" t="s">
        <v>559</v>
      </c>
      <c r="E14" t="s">
        <v>812</v>
      </c>
      <c r="F14" t="s">
        <v>813</v>
      </c>
      <c r="H14" t="str">
        <f t="shared" si="0"/>
        <v/>
      </c>
      <c r="I14" t="str">
        <f t="shared" si="1"/>
        <v/>
      </c>
    </row>
    <row r="15" spans="1:9" x14ac:dyDescent="0.4">
      <c r="A15" s="1" t="s">
        <v>814</v>
      </c>
      <c r="B15" s="1" t="s">
        <v>103</v>
      </c>
      <c r="C15" s="1" t="s">
        <v>265</v>
      </c>
      <c r="D15" s="1" t="s">
        <v>1402</v>
      </c>
      <c r="E15" t="s">
        <v>815</v>
      </c>
      <c r="F15" t="s">
        <v>816</v>
      </c>
      <c r="H15" t="str">
        <f t="shared" si="0"/>
        <v/>
      </c>
      <c r="I15" t="str">
        <f t="shared" si="1"/>
        <v/>
      </c>
    </row>
    <row r="16" spans="1:9" x14ac:dyDescent="0.4">
      <c r="A16" s="1" t="s">
        <v>211</v>
      </c>
      <c r="B16" s="1" t="s">
        <v>191</v>
      </c>
      <c r="C16" s="1" t="s">
        <v>212</v>
      </c>
      <c r="D16" s="1" t="s">
        <v>213</v>
      </c>
      <c r="E16" t="s">
        <v>817</v>
      </c>
      <c r="F16" t="s">
        <v>818</v>
      </c>
      <c r="H16" t="str">
        <f t="shared" si="0"/>
        <v/>
      </c>
      <c r="I16" t="str">
        <f t="shared" si="1"/>
        <v/>
      </c>
    </row>
    <row r="17" spans="1:9" x14ac:dyDescent="0.4">
      <c r="A17" s="1" t="s">
        <v>49</v>
      </c>
      <c r="B17" s="1" t="s">
        <v>50</v>
      </c>
      <c r="C17" s="1" t="s">
        <v>51</v>
      </c>
      <c r="D17" s="1" t="s">
        <v>52</v>
      </c>
      <c r="E17" t="s">
        <v>819</v>
      </c>
      <c r="F17" t="s">
        <v>820</v>
      </c>
      <c r="H17" t="str">
        <f t="shared" si="0"/>
        <v/>
      </c>
      <c r="I17" t="str">
        <f t="shared" si="1"/>
        <v/>
      </c>
    </row>
    <row r="18" spans="1:9" x14ac:dyDescent="0.4">
      <c r="A18" s="1" t="s">
        <v>715</v>
      </c>
      <c r="B18" s="1" t="s">
        <v>543</v>
      </c>
      <c r="C18" s="1" t="s">
        <v>610</v>
      </c>
      <c r="D18" s="1" t="s">
        <v>716</v>
      </c>
      <c r="E18" t="s">
        <v>821</v>
      </c>
      <c r="F18" t="s">
        <v>822</v>
      </c>
      <c r="H18" t="str">
        <f t="shared" si="0"/>
        <v/>
      </c>
      <c r="I18" t="str">
        <f t="shared" si="1"/>
        <v/>
      </c>
    </row>
    <row r="19" spans="1:9" x14ac:dyDescent="0.4">
      <c r="A19" s="1" t="s">
        <v>288</v>
      </c>
      <c r="B19" s="1" t="s">
        <v>264</v>
      </c>
      <c r="C19" s="1" t="s">
        <v>289</v>
      </c>
      <c r="D19" s="1" t="s">
        <v>290</v>
      </c>
      <c r="E19" t="s">
        <v>823</v>
      </c>
      <c r="F19" t="s">
        <v>824</v>
      </c>
      <c r="H19" t="str">
        <f t="shared" si="0"/>
        <v/>
      </c>
      <c r="I19" t="str">
        <f t="shared" si="1"/>
        <v/>
      </c>
    </row>
    <row r="20" spans="1:9" x14ac:dyDescent="0.4">
      <c r="A20" s="1" t="s">
        <v>462</v>
      </c>
      <c r="B20" s="1" t="s">
        <v>14</v>
      </c>
      <c r="C20" s="1" t="s">
        <v>463</v>
      </c>
      <c r="D20" s="1" t="s">
        <v>464</v>
      </c>
      <c r="E20" t="s">
        <v>825</v>
      </c>
      <c r="F20" t="s">
        <v>826</v>
      </c>
      <c r="H20" t="str">
        <f t="shared" si="0"/>
        <v/>
      </c>
      <c r="I20" t="str">
        <f t="shared" si="1"/>
        <v/>
      </c>
    </row>
    <row r="21" spans="1:9" x14ac:dyDescent="0.4">
      <c r="A21" s="1" t="s">
        <v>75</v>
      </c>
      <c r="B21" s="1" t="s">
        <v>11</v>
      </c>
      <c r="C21" s="1" t="s">
        <v>76</v>
      </c>
      <c r="D21" s="1" t="s">
        <v>77</v>
      </c>
      <c r="E21" t="s">
        <v>827</v>
      </c>
      <c r="F21" t="s">
        <v>828</v>
      </c>
      <c r="H21" t="str">
        <f t="shared" si="0"/>
        <v/>
      </c>
      <c r="I21" t="str">
        <f t="shared" si="1"/>
        <v/>
      </c>
    </row>
    <row r="22" spans="1:9" x14ac:dyDescent="0.4">
      <c r="A22" s="1" t="s">
        <v>734</v>
      </c>
      <c r="B22" s="1" t="s">
        <v>14</v>
      </c>
      <c r="C22" s="1" t="s">
        <v>735</v>
      </c>
      <c r="D22" s="1" t="s">
        <v>736</v>
      </c>
      <c r="E22" t="s">
        <v>829</v>
      </c>
      <c r="F22" t="s">
        <v>830</v>
      </c>
      <c r="H22" t="str">
        <f t="shared" si="0"/>
        <v/>
      </c>
      <c r="I22" t="str">
        <f t="shared" si="1"/>
        <v/>
      </c>
    </row>
    <row r="23" spans="1:9" x14ac:dyDescent="0.4">
      <c r="A23" s="1" t="s">
        <v>87</v>
      </c>
      <c r="B23" s="1" t="s">
        <v>88</v>
      </c>
      <c r="C23" s="1" t="s">
        <v>89</v>
      </c>
      <c r="D23" s="1" t="s">
        <v>90</v>
      </c>
      <c r="E23" t="s">
        <v>831</v>
      </c>
      <c r="F23" t="s">
        <v>832</v>
      </c>
      <c r="H23" t="str">
        <f t="shared" si="0"/>
        <v/>
      </c>
      <c r="I23" t="str">
        <f t="shared" si="1"/>
        <v/>
      </c>
    </row>
    <row r="24" spans="1:9" x14ac:dyDescent="0.4">
      <c r="A24" s="1" t="s">
        <v>1810</v>
      </c>
      <c r="B24" s="1" t="s">
        <v>1667</v>
      </c>
      <c r="C24" s="1" t="s">
        <v>1811</v>
      </c>
      <c r="D24" s="1" t="s">
        <v>1812</v>
      </c>
      <c r="E24" t="s">
        <v>2006</v>
      </c>
      <c r="F24" t="s">
        <v>2007</v>
      </c>
      <c r="H24" t="str">
        <f t="shared" si="0"/>
        <v/>
      </c>
      <c r="I24" t="str">
        <f t="shared" si="1"/>
        <v/>
      </c>
    </row>
    <row r="25" spans="1:9" x14ac:dyDescent="0.4">
      <c r="A25" s="1" t="s">
        <v>1747</v>
      </c>
      <c r="B25" s="1" t="s">
        <v>1667</v>
      </c>
      <c r="C25" s="1" t="s">
        <v>1748</v>
      </c>
      <c r="D25" s="1" t="s">
        <v>1749</v>
      </c>
      <c r="E25" t="s">
        <v>2008</v>
      </c>
      <c r="F25" t="s">
        <v>2009</v>
      </c>
      <c r="H25" t="str">
        <f t="shared" si="0"/>
        <v/>
      </c>
      <c r="I25" t="str">
        <f t="shared" si="1"/>
        <v/>
      </c>
    </row>
    <row r="26" spans="1:9" x14ac:dyDescent="0.4">
      <c r="A26" s="1" t="s">
        <v>234</v>
      </c>
      <c r="B26" s="1" t="s">
        <v>191</v>
      </c>
      <c r="C26" s="1" t="s">
        <v>35</v>
      </c>
      <c r="D26" s="1" t="s">
        <v>233</v>
      </c>
      <c r="E26" t="s">
        <v>833</v>
      </c>
      <c r="F26" t="s">
        <v>834</v>
      </c>
      <c r="H26" t="str">
        <f t="shared" si="0"/>
        <v/>
      </c>
      <c r="I26" t="str">
        <f t="shared" si="1"/>
        <v/>
      </c>
    </row>
    <row r="27" spans="1:9" x14ac:dyDescent="0.4">
      <c r="A27" s="1" t="s">
        <v>478</v>
      </c>
      <c r="B27" s="1" t="s">
        <v>14</v>
      </c>
      <c r="C27" s="1" t="s">
        <v>479</v>
      </c>
      <c r="D27" s="1" t="s">
        <v>480</v>
      </c>
      <c r="E27" t="s">
        <v>835</v>
      </c>
      <c r="F27" t="s">
        <v>836</v>
      </c>
      <c r="H27" t="str">
        <f t="shared" si="0"/>
        <v/>
      </c>
      <c r="I27" t="str">
        <f t="shared" si="1"/>
        <v/>
      </c>
    </row>
    <row r="28" spans="1:9" x14ac:dyDescent="0.4">
      <c r="A28" s="1" t="s">
        <v>107</v>
      </c>
      <c r="B28" s="1" t="s">
        <v>108</v>
      </c>
      <c r="C28" s="1" t="s">
        <v>62</v>
      </c>
      <c r="D28" s="1" t="s">
        <v>109</v>
      </c>
      <c r="E28" t="s">
        <v>837</v>
      </c>
      <c r="F28" t="s">
        <v>838</v>
      </c>
      <c r="H28" t="str">
        <f t="shared" si="0"/>
        <v/>
      </c>
      <c r="I28" t="str">
        <f t="shared" si="1"/>
        <v/>
      </c>
    </row>
    <row r="29" spans="1:9" x14ac:dyDescent="0.4">
      <c r="A29" s="1" t="s">
        <v>649</v>
      </c>
      <c r="B29" s="1" t="s">
        <v>108</v>
      </c>
      <c r="C29" s="1" t="s">
        <v>650</v>
      </c>
      <c r="D29" s="1" t="s">
        <v>651</v>
      </c>
      <c r="E29" t="s">
        <v>839</v>
      </c>
      <c r="F29" t="s">
        <v>840</v>
      </c>
      <c r="H29" t="str">
        <f t="shared" si="0"/>
        <v/>
      </c>
      <c r="I29" t="str">
        <f t="shared" si="1"/>
        <v/>
      </c>
    </row>
    <row r="30" spans="1:9" x14ac:dyDescent="0.4">
      <c r="A30" s="1" t="s">
        <v>501</v>
      </c>
      <c r="B30" s="1" t="s">
        <v>50</v>
      </c>
      <c r="C30" s="1" t="s">
        <v>502</v>
      </c>
      <c r="D30" s="1" t="s">
        <v>503</v>
      </c>
      <c r="E30" t="s">
        <v>841</v>
      </c>
      <c r="F30" t="s">
        <v>842</v>
      </c>
      <c r="H30" t="str">
        <f t="shared" si="0"/>
        <v/>
      </c>
      <c r="I30" t="str">
        <f t="shared" si="1"/>
        <v/>
      </c>
    </row>
    <row r="31" spans="1:9" x14ac:dyDescent="0.4">
      <c r="A31" s="1" t="s">
        <v>471</v>
      </c>
      <c r="B31" s="1" t="s">
        <v>14</v>
      </c>
      <c r="C31" s="1" t="s">
        <v>472</v>
      </c>
      <c r="D31" s="1" t="s">
        <v>473</v>
      </c>
      <c r="E31" t="s">
        <v>843</v>
      </c>
      <c r="F31" t="s">
        <v>844</v>
      </c>
      <c r="H31" t="str">
        <f t="shared" si="0"/>
        <v/>
      </c>
      <c r="I31" t="str">
        <f t="shared" si="1"/>
        <v/>
      </c>
    </row>
    <row r="32" spans="1:9" x14ac:dyDescent="0.4">
      <c r="A32" s="1" t="s">
        <v>1480</v>
      </c>
      <c r="B32" s="1" t="s">
        <v>1438</v>
      </c>
      <c r="C32" s="1" t="s">
        <v>1481</v>
      </c>
      <c r="D32" s="1" t="s">
        <v>1482</v>
      </c>
      <c r="E32" t="s">
        <v>1583</v>
      </c>
      <c r="F32" t="s">
        <v>1584</v>
      </c>
      <c r="H32" t="str">
        <f t="shared" si="0"/>
        <v/>
      </c>
      <c r="I32" t="str">
        <f t="shared" si="1"/>
        <v/>
      </c>
    </row>
    <row r="33" spans="1:9" x14ac:dyDescent="0.4">
      <c r="A33" s="1" t="s">
        <v>238</v>
      </c>
      <c r="B33" s="1" t="s">
        <v>239</v>
      </c>
      <c r="C33" s="1" t="s">
        <v>240</v>
      </c>
      <c r="D33" s="1" t="s">
        <v>241</v>
      </c>
      <c r="E33" t="s">
        <v>845</v>
      </c>
      <c r="F33" t="s">
        <v>846</v>
      </c>
      <c r="H33" t="str">
        <f t="shared" si="0"/>
        <v/>
      </c>
      <c r="I33" t="str">
        <f t="shared" si="1"/>
        <v/>
      </c>
    </row>
    <row r="34" spans="1:9" x14ac:dyDescent="0.3">
      <c r="A34" s="3" t="s">
        <v>1944</v>
      </c>
      <c r="B34" s="3" t="s">
        <v>1836</v>
      </c>
      <c r="C34" s="3" t="s">
        <v>518</v>
      </c>
      <c r="D34" s="3" t="s">
        <v>1945</v>
      </c>
      <c r="E34" s="3" t="s">
        <v>2010</v>
      </c>
      <c r="F34" s="3" t="s">
        <v>2011</v>
      </c>
      <c r="H34" t="str">
        <f t="shared" si="0"/>
        <v/>
      </c>
      <c r="I34" t="str">
        <f t="shared" si="1"/>
        <v/>
      </c>
    </row>
    <row r="35" spans="1:9" x14ac:dyDescent="0.4">
      <c r="A35" s="1" t="s">
        <v>595</v>
      </c>
      <c r="B35" s="1" t="s">
        <v>165</v>
      </c>
      <c r="C35" s="1" t="s">
        <v>596</v>
      </c>
      <c r="D35" s="1" t="s">
        <v>241</v>
      </c>
      <c r="E35" t="s">
        <v>847</v>
      </c>
      <c r="F35" t="s">
        <v>848</v>
      </c>
      <c r="H35" t="str">
        <f t="shared" si="0"/>
        <v/>
      </c>
      <c r="I35" t="str">
        <f t="shared" si="1"/>
        <v/>
      </c>
    </row>
    <row r="36" spans="1:9" x14ac:dyDescent="0.4">
      <c r="A36" s="1" t="s">
        <v>1644</v>
      </c>
      <c r="B36" s="1" t="s">
        <v>1645</v>
      </c>
      <c r="C36" s="1" t="s">
        <v>1646</v>
      </c>
      <c r="D36" s="1" t="s">
        <v>1647</v>
      </c>
      <c r="E36" t="s">
        <v>2012</v>
      </c>
      <c r="F36" t="s">
        <v>2013</v>
      </c>
      <c r="H36" t="str">
        <f t="shared" si="0"/>
        <v/>
      </c>
      <c r="I36" t="str">
        <f t="shared" si="1"/>
        <v/>
      </c>
    </row>
    <row r="37" spans="1:9" x14ac:dyDescent="0.4">
      <c r="A37" s="1" t="s">
        <v>682</v>
      </c>
      <c r="B37" s="1" t="s">
        <v>68</v>
      </c>
      <c r="C37" s="1" t="s">
        <v>683</v>
      </c>
      <c r="D37" s="1" t="s">
        <v>684</v>
      </c>
      <c r="E37" t="s">
        <v>849</v>
      </c>
      <c r="F37" t="s">
        <v>850</v>
      </c>
      <c r="H37" t="str">
        <f t="shared" si="0"/>
        <v/>
      </c>
      <c r="I37" t="str">
        <f t="shared" si="1"/>
        <v/>
      </c>
    </row>
    <row r="38" spans="1:9" x14ac:dyDescent="0.4">
      <c r="A38" s="1" t="s">
        <v>495</v>
      </c>
      <c r="B38" s="1" t="s">
        <v>41</v>
      </c>
      <c r="C38" s="1" t="s">
        <v>496</v>
      </c>
      <c r="D38" s="1" t="s">
        <v>497</v>
      </c>
      <c r="E38" t="s">
        <v>851</v>
      </c>
      <c r="F38" t="s">
        <v>852</v>
      </c>
      <c r="H38" t="str">
        <f t="shared" si="0"/>
        <v/>
      </c>
      <c r="I38" t="str">
        <f t="shared" si="1"/>
        <v/>
      </c>
    </row>
    <row r="39" spans="1:9" x14ac:dyDescent="0.4">
      <c r="A39" s="1" t="s">
        <v>78</v>
      </c>
      <c r="B39" s="1" t="s">
        <v>27</v>
      </c>
      <c r="C39" s="1" t="s">
        <v>79</v>
      </c>
      <c r="D39" s="1" t="s">
        <v>80</v>
      </c>
      <c r="E39" t="s">
        <v>853</v>
      </c>
      <c r="F39" t="s">
        <v>854</v>
      </c>
      <c r="H39" t="str">
        <f t="shared" si="0"/>
        <v/>
      </c>
      <c r="I39" t="str">
        <f t="shared" si="1"/>
        <v/>
      </c>
    </row>
    <row r="40" spans="1:9" x14ac:dyDescent="0.4">
      <c r="A40" s="1" t="s">
        <v>504</v>
      </c>
      <c r="B40" s="1" t="s">
        <v>27</v>
      </c>
      <c r="C40" s="1" t="s">
        <v>505</v>
      </c>
      <c r="D40" s="1" t="s">
        <v>80</v>
      </c>
      <c r="E40" t="s">
        <v>855</v>
      </c>
      <c r="F40" t="s">
        <v>856</v>
      </c>
      <c r="H40" t="str">
        <f t="shared" si="0"/>
        <v/>
      </c>
      <c r="I40" t="str">
        <f t="shared" si="1"/>
        <v/>
      </c>
    </row>
    <row r="41" spans="1:9" x14ac:dyDescent="0.4">
      <c r="A41" s="1" t="s">
        <v>779</v>
      </c>
      <c r="B41" s="1" t="s">
        <v>27</v>
      </c>
      <c r="C41" s="1" t="s">
        <v>780</v>
      </c>
      <c r="D41" s="1" t="s">
        <v>781</v>
      </c>
      <c r="E41" t="s">
        <v>857</v>
      </c>
      <c r="F41" t="s">
        <v>858</v>
      </c>
      <c r="H41" t="str">
        <f t="shared" si="0"/>
        <v/>
      </c>
      <c r="I41" t="str">
        <f t="shared" si="1"/>
        <v/>
      </c>
    </row>
    <row r="42" spans="1:9" x14ac:dyDescent="0.4">
      <c r="A42" s="1" t="s">
        <v>1783</v>
      </c>
      <c r="B42" s="1" t="s">
        <v>1667</v>
      </c>
      <c r="C42" s="1" t="s">
        <v>1784</v>
      </c>
      <c r="D42" s="1" t="s">
        <v>1785</v>
      </c>
      <c r="E42" t="s">
        <v>2014</v>
      </c>
      <c r="F42" t="s">
        <v>2015</v>
      </c>
      <c r="H42" t="str">
        <f t="shared" si="0"/>
        <v/>
      </c>
      <c r="I42" t="str">
        <f t="shared" si="1"/>
        <v/>
      </c>
    </row>
    <row r="43" spans="1:9" x14ac:dyDescent="0.4">
      <c r="A43" s="1" t="s">
        <v>67</v>
      </c>
      <c r="B43" s="1" t="s">
        <v>68</v>
      </c>
      <c r="C43" s="1" t="s">
        <v>69</v>
      </c>
      <c r="D43" s="1" t="s">
        <v>70</v>
      </c>
      <c r="E43" t="s">
        <v>859</v>
      </c>
      <c r="F43" t="s">
        <v>860</v>
      </c>
      <c r="H43" t="str">
        <f t="shared" si="0"/>
        <v/>
      </c>
      <c r="I43" t="str">
        <f t="shared" si="1"/>
        <v/>
      </c>
    </row>
    <row r="44" spans="1:9" x14ac:dyDescent="0.4">
      <c r="A44" s="1" t="s">
        <v>530</v>
      </c>
      <c r="B44" s="1" t="s">
        <v>147</v>
      </c>
      <c r="C44" s="1" t="s">
        <v>531</v>
      </c>
      <c r="D44" s="1" t="s">
        <v>532</v>
      </c>
      <c r="E44" t="s">
        <v>861</v>
      </c>
      <c r="F44" t="s">
        <v>862</v>
      </c>
      <c r="H44" t="str">
        <f t="shared" si="0"/>
        <v/>
      </c>
      <c r="I44" t="str">
        <f t="shared" si="1"/>
        <v/>
      </c>
    </row>
    <row r="45" spans="1:9" x14ac:dyDescent="0.4">
      <c r="A45" s="1" t="s">
        <v>24</v>
      </c>
      <c r="B45" s="1" t="s">
        <v>14</v>
      </c>
      <c r="C45" s="1" t="s">
        <v>8</v>
      </c>
      <c r="D45" s="1" t="s">
        <v>25</v>
      </c>
      <c r="E45" t="s">
        <v>863</v>
      </c>
      <c r="F45" t="s">
        <v>864</v>
      </c>
      <c r="H45" t="str">
        <f t="shared" si="0"/>
        <v/>
      </c>
      <c r="I45" t="str">
        <f t="shared" si="1"/>
        <v/>
      </c>
    </row>
    <row r="46" spans="1:9" x14ac:dyDescent="0.4">
      <c r="A46" s="1" t="s">
        <v>1695</v>
      </c>
      <c r="B46" s="1" t="s">
        <v>1696</v>
      </c>
      <c r="C46" s="1" t="s">
        <v>265</v>
      </c>
      <c r="D46" s="1" t="s">
        <v>1697</v>
      </c>
      <c r="E46" t="s">
        <v>2016</v>
      </c>
      <c r="F46" t="s">
        <v>2017</v>
      </c>
      <c r="H46" t="str">
        <f t="shared" si="0"/>
        <v/>
      </c>
      <c r="I46" t="str">
        <f t="shared" si="1"/>
        <v/>
      </c>
    </row>
    <row r="47" spans="1:9" x14ac:dyDescent="0.4">
      <c r="A47" s="1" t="s">
        <v>94</v>
      </c>
      <c r="B47" s="1" t="s">
        <v>95</v>
      </c>
      <c r="C47" s="1" t="s">
        <v>96</v>
      </c>
      <c r="D47" s="1" t="s">
        <v>97</v>
      </c>
      <c r="E47" t="s">
        <v>865</v>
      </c>
      <c r="F47" t="s">
        <v>866</v>
      </c>
      <c r="H47" t="str">
        <f t="shared" si="0"/>
        <v/>
      </c>
      <c r="I47" t="str">
        <f t="shared" si="1"/>
        <v/>
      </c>
    </row>
    <row r="48" spans="1:9" x14ac:dyDescent="0.4">
      <c r="A48" s="1" t="s">
        <v>867</v>
      </c>
      <c r="B48" s="1" t="s">
        <v>95</v>
      </c>
      <c r="C48" s="1" t="s">
        <v>280</v>
      </c>
      <c r="D48" s="1" t="s">
        <v>1403</v>
      </c>
      <c r="E48" t="s">
        <v>868</v>
      </c>
      <c r="F48" t="s">
        <v>869</v>
      </c>
      <c r="H48" t="str">
        <f t="shared" si="0"/>
        <v/>
      </c>
      <c r="I48" t="str">
        <f t="shared" si="1"/>
        <v/>
      </c>
    </row>
    <row r="49" spans="1:9" x14ac:dyDescent="0.4">
      <c r="A49" s="1" t="s">
        <v>430</v>
      </c>
      <c r="B49" s="1" t="s">
        <v>95</v>
      </c>
      <c r="C49" s="1" t="s">
        <v>431</v>
      </c>
      <c r="D49" s="1" t="s">
        <v>432</v>
      </c>
      <c r="E49" t="s">
        <v>870</v>
      </c>
      <c r="F49" t="s">
        <v>871</v>
      </c>
      <c r="H49" t="str">
        <f t="shared" si="0"/>
        <v/>
      </c>
      <c r="I49" t="str">
        <f t="shared" si="1"/>
        <v/>
      </c>
    </row>
    <row r="50" spans="1:9" x14ac:dyDescent="0.4">
      <c r="A50" s="1" t="s">
        <v>177</v>
      </c>
      <c r="B50" s="1" t="s">
        <v>165</v>
      </c>
      <c r="C50" s="1" t="s">
        <v>178</v>
      </c>
      <c r="D50" s="1" t="s">
        <v>179</v>
      </c>
      <c r="E50" t="s">
        <v>872</v>
      </c>
      <c r="F50" t="s">
        <v>873</v>
      </c>
      <c r="H50" t="str">
        <f t="shared" si="0"/>
        <v/>
      </c>
      <c r="I50" t="str">
        <f t="shared" si="1"/>
        <v/>
      </c>
    </row>
    <row r="51" spans="1:9" x14ac:dyDescent="0.4">
      <c r="A51" s="1" t="s">
        <v>1675</v>
      </c>
      <c r="B51" s="1" t="s">
        <v>1645</v>
      </c>
      <c r="C51" s="1" t="s">
        <v>1633</v>
      </c>
      <c r="D51" s="1" t="s">
        <v>179</v>
      </c>
      <c r="E51" t="s">
        <v>2018</v>
      </c>
      <c r="F51" t="s">
        <v>2019</v>
      </c>
      <c r="H51" t="str">
        <f t="shared" si="0"/>
        <v/>
      </c>
      <c r="I51" t="str">
        <f t="shared" si="1"/>
        <v/>
      </c>
    </row>
    <row r="52" spans="1:9" x14ac:dyDescent="0.4">
      <c r="A52" s="1" t="s">
        <v>542</v>
      </c>
      <c r="B52" s="1" t="s">
        <v>543</v>
      </c>
      <c r="C52" s="1" t="s">
        <v>544</v>
      </c>
      <c r="D52" s="1" t="s">
        <v>545</v>
      </c>
      <c r="E52" t="s">
        <v>874</v>
      </c>
      <c r="F52" t="s">
        <v>875</v>
      </c>
      <c r="H52" t="str">
        <f t="shared" si="0"/>
        <v/>
      </c>
      <c r="I52" t="str">
        <f t="shared" si="1"/>
        <v/>
      </c>
    </row>
    <row r="53" spans="1:9" x14ac:dyDescent="0.4">
      <c r="A53" s="1" t="s">
        <v>1651</v>
      </c>
      <c r="B53" s="1" t="s">
        <v>1649</v>
      </c>
      <c r="C53" s="1" t="s">
        <v>1652</v>
      </c>
      <c r="D53" s="1" t="s">
        <v>1653</v>
      </c>
      <c r="E53" t="s">
        <v>2020</v>
      </c>
      <c r="F53" t="s">
        <v>2021</v>
      </c>
      <c r="H53" t="str">
        <f t="shared" si="0"/>
        <v/>
      </c>
      <c r="I53" t="str">
        <f t="shared" si="1"/>
        <v/>
      </c>
    </row>
    <row r="54" spans="1:9" x14ac:dyDescent="0.4">
      <c r="A54" s="1" t="s">
        <v>242</v>
      </c>
      <c r="B54" s="1" t="s">
        <v>243</v>
      </c>
      <c r="C54" s="1" t="s">
        <v>240</v>
      </c>
      <c r="D54" s="1" t="s">
        <v>244</v>
      </c>
      <c r="E54" t="s">
        <v>876</v>
      </c>
      <c r="F54" t="s">
        <v>877</v>
      </c>
      <c r="H54" t="str">
        <f t="shared" si="0"/>
        <v/>
      </c>
      <c r="I54" t="str">
        <f t="shared" si="1"/>
        <v/>
      </c>
    </row>
    <row r="55" spans="1:9" x14ac:dyDescent="0.4">
      <c r="A55" s="1" t="s">
        <v>498</v>
      </c>
      <c r="B55" s="1" t="s">
        <v>454</v>
      </c>
      <c r="C55" s="1" t="s">
        <v>499</v>
      </c>
      <c r="D55" s="1" t="s">
        <v>500</v>
      </c>
      <c r="E55" t="s">
        <v>878</v>
      </c>
      <c r="F55" t="s">
        <v>879</v>
      </c>
      <c r="H55" t="str">
        <f t="shared" si="0"/>
        <v/>
      </c>
      <c r="I55" t="str">
        <f t="shared" si="1"/>
        <v/>
      </c>
    </row>
    <row r="56" spans="1:9" x14ac:dyDescent="0.4">
      <c r="A56" s="1" t="s">
        <v>98</v>
      </c>
      <c r="B56" s="1" t="s">
        <v>99</v>
      </c>
      <c r="C56" s="1" t="s">
        <v>100</v>
      </c>
      <c r="D56" s="1" t="s">
        <v>101</v>
      </c>
      <c r="E56" t="s">
        <v>880</v>
      </c>
      <c r="F56" t="s">
        <v>881</v>
      </c>
      <c r="H56" t="str">
        <f t="shared" si="0"/>
        <v/>
      </c>
      <c r="I56" t="str">
        <f t="shared" si="1"/>
        <v/>
      </c>
    </row>
    <row r="57" spans="1:9" x14ac:dyDescent="0.4">
      <c r="A57" s="1" t="s">
        <v>882</v>
      </c>
      <c r="B57" s="1" t="s">
        <v>99</v>
      </c>
      <c r="C57" s="1" t="s">
        <v>1636</v>
      </c>
      <c r="D57" s="1" t="s">
        <v>1404</v>
      </c>
      <c r="E57" t="s">
        <v>883</v>
      </c>
      <c r="F57" t="s">
        <v>884</v>
      </c>
      <c r="H57" t="str">
        <f t="shared" si="0"/>
        <v/>
      </c>
      <c r="I57" t="str">
        <f t="shared" si="1"/>
        <v/>
      </c>
    </row>
    <row r="58" spans="1:9" x14ac:dyDescent="0.3">
      <c r="A58" s="3" t="s">
        <v>1997</v>
      </c>
      <c r="B58" s="3" t="s">
        <v>1836</v>
      </c>
      <c r="C58" s="3" t="s">
        <v>1998</v>
      </c>
      <c r="D58" s="3" t="s">
        <v>1999</v>
      </c>
      <c r="E58" s="3" t="s">
        <v>2022</v>
      </c>
      <c r="F58" s="3" t="s">
        <v>2023</v>
      </c>
      <c r="H58" t="str">
        <f t="shared" si="0"/>
        <v/>
      </c>
      <c r="I58" t="str">
        <f t="shared" si="1"/>
        <v/>
      </c>
    </row>
    <row r="59" spans="1:9" x14ac:dyDescent="0.4">
      <c r="A59" s="1" t="s">
        <v>1800</v>
      </c>
      <c r="B59" s="1" t="s">
        <v>1649</v>
      </c>
      <c r="C59" s="1" t="s">
        <v>1801</v>
      </c>
      <c r="D59" s="1" t="s">
        <v>1404</v>
      </c>
      <c r="E59" t="s">
        <v>2024</v>
      </c>
      <c r="F59" t="s">
        <v>2025</v>
      </c>
      <c r="H59" t="str">
        <f t="shared" si="0"/>
        <v/>
      </c>
      <c r="I59" t="str">
        <f t="shared" si="1"/>
        <v/>
      </c>
    </row>
    <row r="60" spans="1:9" x14ac:dyDescent="0.4">
      <c r="A60" s="1" t="s">
        <v>885</v>
      </c>
      <c r="B60" s="1" t="s">
        <v>886</v>
      </c>
      <c r="C60" s="1" t="s">
        <v>265</v>
      </c>
      <c r="D60" s="1" t="s">
        <v>1405</v>
      </c>
      <c r="E60" t="s">
        <v>887</v>
      </c>
      <c r="F60" t="s">
        <v>888</v>
      </c>
      <c r="H60" t="str">
        <f t="shared" si="0"/>
        <v/>
      </c>
      <c r="I60" t="str">
        <f t="shared" si="1"/>
        <v/>
      </c>
    </row>
    <row r="61" spans="1:9" x14ac:dyDescent="0.4">
      <c r="A61" s="1" t="s">
        <v>258</v>
      </c>
      <c r="B61" s="1" t="s">
        <v>191</v>
      </c>
      <c r="C61" s="1" t="s">
        <v>259</v>
      </c>
      <c r="D61" s="1" t="s">
        <v>257</v>
      </c>
      <c r="E61" t="s">
        <v>889</v>
      </c>
      <c r="F61" t="s">
        <v>890</v>
      </c>
      <c r="H61" t="str">
        <f t="shared" si="0"/>
        <v/>
      </c>
      <c r="I61" t="str">
        <f t="shared" si="1"/>
        <v/>
      </c>
    </row>
    <row r="62" spans="1:9" x14ac:dyDescent="0.4">
      <c r="A62" s="1" t="s">
        <v>1770</v>
      </c>
      <c r="B62" s="1" t="s">
        <v>1667</v>
      </c>
      <c r="C62" s="1" t="s">
        <v>1771</v>
      </c>
      <c r="D62" s="1" t="s">
        <v>257</v>
      </c>
      <c r="E62" t="s">
        <v>2026</v>
      </c>
      <c r="F62" t="s">
        <v>2027</v>
      </c>
      <c r="H62" t="str">
        <f t="shared" si="0"/>
        <v/>
      </c>
      <c r="I62" t="str">
        <f t="shared" si="1"/>
        <v/>
      </c>
    </row>
    <row r="63" spans="1:9" x14ac:dyDescent="0.4">
      <c r="A63" s="1" t="s">
        <v>445</v>
      </c>
      <c r="B63" s="1" t="s">
        <v>27</v>
      </c>
      <c r="C63" s="1" t="s">
        <v>446</v>
      </c>
      <c r="D63" s="1" t="s">
        <v>257</v>
      </c>
      <c r="E63" t="s">
        <v>891</v>
      </c>
      <c r="F63" t="s">
        <v>892</v>
      </c>
      <c r="H63" t="str">
        <f t="shared" si="0"/>
        <v/>
      </c>
      <c r="I63" t="str">
        <f t="shared" si="1"/>
        <v/>
      </c>
    </row>
    <row r="64" spans="1:9" x14ac:dyDescent="0.4">
      <c r="A64" s="1" t="s">
        <v>114</v>
      </c>
      <c r="B64" s="1" t="s">
        <v>103</v>
      </c>
      <c r="C64" s="1" t="s">
        <v>115</v>
      </c>
      <c r="D64" s="1" t="s">
        <v>113</v>
      </c>
      <c r="E64" t="s">
        <v>893</v>
      </c>
      <c r="F64" t="s">
        <v>894</v>
      </c>
      <c r="H64" t="str">
        <f t="shared" si="0"/>
        <v/>
      </c>
      <c r="I64" t="str">
        <f t="shared" si="1"/>
        <v/>
      </c>
    </row>
    <row r="65" spans="1:9" x14ac:dyDescent="0.4">
      <c r="A65" s="1" t="s">
        <v>1715</v>
      </c>
      <c r="B65" s="1" t="s">
        <v>1649</v>
      </c>
      <c r="C65" s="1" t="s">
        <v>1716</v>
      </c>
      <c r="D65" s="1" t="s">
        <v>1717</v>
      </c>
      <c r="E65" t="s">
        <v>2028</v>
      </c>
      <c r="F65" t="s">
        <v>2029</v>
      </c>
      <c r="H65" t="str">
        <f t="shared" si="0"/>
        <v/>
      </c>
      <c r="I65" t="str">
        <f t="shared" si="1"/>
        <v/>
      </c>
    </row>
    <row r="66" spans="1:9" x14ac:dyDescent="0.4">
      <c r="A66" s="1" t="s">
        <v>895</v>
      </c>
      <c r="B66" s="1" t="s">
        <v>896</v>
      </c>
      <c r="C66" s="1" t="s">
        <v>8</v>
      </c>
      <c r="D66" s="1" t="s">
        <v>1406</v>
      </c>
      <c r="E66" t="s">
        <v>897</v>
      </c>
      <c r="F66" t="s">
        <v>898</v>
      </c>
      <c r="H66" t="str">
        <f t="shared" si="0"/>
        <v/>
      </c>
      <c r="I66" t="str">
        <f t="shared" si="1"/>
        <v/>
      </c>
    </row>
    <row r="67" spans="1:9" x14ac:dyDescent="0.4">
      <c r="A67" s="1" t="s">
        <v>408</v>
      </c>
      <c r="B67" s="1" t="s">
        <v>103</v>
      </c>
      <c r="C67" s="1" t="s">
        <v>409</v>
      </c>
      <c r="D67" s="1" t="s">
        <v>410</v>
      </c>
      <c r="E67" t="s">
        <v>899</v>
      </c>
      <c r="F67" t="s">
        <v>900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4">
      <c r="A68" s="1" t="s">
        <v>1670</v>
      </c>
      <c r="B68" s="1" t="s">
        <v>1667</v>
      </c>
      <c r="C68" s="1" t="s">
        <v>1671</v>
      </c>
      <c r="D68" s="1" t="s">
        <v>410</v>
      </c>
      <c r="E68" t="s">
        <v>2030</v>
      </c>
      <c r="F68" t="s">
        <v>2031</v>
      </c>
      <c r="H68" t="str">
        <f t="shared" si="2"/>
        <v/>
      </c>
      <c r="I68" t="str">
        <f t="shared" si="3"/>
        <v/>
      </c>
    </row>
    <row r="69" spans="1:9" x14ac:dyDescent="0.4">
      <c r="A69" s="1" t="s">
        <v>1799</v>
      </c>
      <c r="B69" s="1" t="s">
        <v>1645</v>
      </c>
      <c r="C69" s="1" t="s">
        <v>406</v>
      </c>
      <c r="D69" s="1" t="s">
        <v>410</v>
      </c>
      <c r="E69" t="s">
        <v>2032</v>
      </c>
      <c r="F69" t="s">
        <v>2033</v>
      </c>
      <c r="H69" t="str">
        <f t="shared" si="2"/>
        <v/>
      </c>
      <c r="I69" t="str">
        <f t="shared" si="3"/>
        <v/>
      </c>
    </row>
    <row r="70" spans="1:9" x14ac:dyDescent="0.4">
      <c r="A70" s="1" t="s">
        <v>450</v>
      </c>
      <c r="B70" s="1" t="s">
        <v>14</v>
      </c>
      <c r="C70" s="1" t="s">
        <v>451</v>
      </c>
      <c r="D70" s="1" t="s">
        <v>452</v>
      </c>
      <c r="E70" t="s">
        <v>901</v>
      </c>
      <c r="F70" t="s">
        <v>902</v>
      </c>
      <c r="H70" t="str">
        <f t="shared" si="2"/>
        <v/>
      </c>
      <c r="I70" t="str">
        <f t="shared" si="3"/>
        <v/>
      </c>
    </row>
    <row r="71" spans="1:9" x14ac:dyDescent="0.4">
      <c r="A71" s="1" t="s">
        <v>517</v>
      </c>
      <c r="B71" s="1" t="s">
        <v>14</v>
      </c>
      <c r="C71" s="1" t="s">
        <v>518</v>
      </c>
      <c r="D71" s="1" t="s">
        <v>519</v>
      </c>
      <c r="E71" t="s">
        <v>903</v>
      </c>
      <c r="F71" t="s">
        <v>904</v>
      </c>
      <c r="H71" t="str">
        <f t="shared" si="2"/>
        <v/>
      </c>
      <c r="I71" t="str">
        <f t="shared" si="3"/>
        <v/>
      </c>
    </row>
    <row r="72" spans="1:9" x14ac:dyDescent="0.4">
      <c r="A72" s="1" t="s">
        <v>624</v>
      </c>
      <c r="B72" s="1" t="s">
        <v>165</v>
      </c>
      <c r="C72" s="1" t="s">
        <v>625</v>
      </c>
      <c r="D72" s="1" t="s">
        <v>626</v>
      </c>
      <c r="E72" t="s">
        <v>905</v>
      </c>
      <c r="F72" t="s">
        <v>906</v>
      </c>
      <c r="H72" t="str">
        <f t="shared" si="2"/>
        <v/>
      </c>
      <c r="I72" t="str">
        <f t="shared" si="3"/>
        <v/>
      </c>
    </row>
    <row r="73" spans="1:9" x14ac:dyDescent="0.4">
      <c r="A73" s="1" t="s">
        <v>245</v>
      </c>
      <c r="B73" s="1" t="s">
        <v>246</v>
      </c>
      <c r="C73" s="1" t="s">
        <v>8</v>
      </c>
      <c r="D73" s="1" t="s">
        <v>247</v>
      </c>
      <c r="E73" t="s">
        <v>2034</v>
      </c>
      <c r="F73" t="s">
        <v>2035</v>
      </c>
      <c r="H73" t="str">
        <f t="shared" si="2"/>
        <v/>
      </c>
      <c r="I73" t="str">
        <f t="shared" si="3"/>
        <v/>
      </c>
    </row>
    <row r="74" spans="1:9" x14ac:dyDescent="0.4">
      <c r="A74" s="1" t="s">
        <v>751</v>
      </c>
      <c r="B74" s="1" t="s">
        <v>11</v>
      </c>
      <c r="C74" s="1" t="s">
        <v>752</v>
      </c>
      <c r="D74" s="1" t="s">
        <v>753</v>
      </c>
      <c r="E74" t="s">
        <v>907</v>
      </c>
      <c r="F74" t="s">
        <v>908</v>
      </c>
      <c r="H74" t="str">
        <f t="shared" si="2"/>
        <v/>
      </c>
      <c r="I74" t="str">
        <f t="shared" si="3"/>
        <v/>
      </c>
    </row>
    <row r="75" spans="1:9" x14ac:dyDescent="0.4">
      <c r="A75" s="1" t="s">
        <v>1721</v>
      </c>
      <c r="B75" s="1" t="s">
        <v>1649</v>
      </c>
      <c r="C75" s="1" t="s">
        <v>1722</v>
      </c>
      <c r="D75" s="1" t="s">
        <v>1723</v>
      </c>
      <c r="E75" t="s">
        <v>2036</v>
      </c>
      <c r="F75" t="s">
        <v>2037</v>
      </c>
      <c r="H75" t="str">
        <f t="shared" si="2"/>
        <v/>
      </c>
      <c r="I75" t="str">
        <f t="shared" si="3"/>
        <v/>
      </c>
    </row>
    <row r="76" spans="1:9" x14ac:dyDescent="0.4">
      <c r="A76" s="1" t="s">
        <v>492</v>
      </c>
      <c r="B76" s="1" t="s">
        <v>14</v>
      </c>
      <c r="C76" s="1" t="s">
        <v>493</v>
      </c>
      <c r="D76" s="1" t="s">
        <v>494</v>
      </c>
      <c r="E76" t="s">
        <v>909</v>
      </c>
      <c r="F76" t="s">
        <v>910</v>
      </c>
      <c r="H76" t="str">
        <f t="shared" si="2"/>
        <v/>
      </c>
      <c r="I76" t="str">
        <f t="shared" si="3"/>
        <v/>
      </c>
    </row>
    <row r="77" spans="1:9" x14ac:dyDescent="0.4">
      <c r="A77" s="1" t="s">
        <v>131</v>
      </c>
      <c r="B77" s="1" t="s">
        <v>132</v>
      </c>
      <c r="C77" s="1" t="s">
        <v>133</v>
      </c>
      <c r="D77" s="1" t="s">
        <v>134</v>
      </c>
      <c r="E77" t="s">
        <v>911</v>
      </c>
      <c r="F77" t="s">
        <v>912</v>
      </c>
      <c r="H77" t="str">
        <f t="shared" si="2"/>
        <v/>
      </c>
      <c r="I77" t="str">
        <f t="shared" si="3"/>
        <v/>
      </c>
    </row>
    <row r="78" spans="1:9" x14ac:dyDescent="0.4">
      <c r="A78" s="1" t="s">
        <v>913</v>
      </c>
      <c r="B78" s="1" t="s">
        <v>132</v>
      </c>
      <c r="C78" s="1" t="s">
        <v>1637</v>
      </c>
      <c r="D78" s="1" t="s">
        <v>1407</v>
      </c>
      <c r="E78" t="s">
        <v>914</v>
      </c>
      <c r="F78" t="s">
        <v>915</v>
      </c>
      <c r="H78" t="str">
        <f t="shared" si="2"/>
        <v/>
      </c>
      <c r="I78" t="str">
        <f t="shared" si="3"/>
        <v/>
      </c>
    </row>
    <row r="79" spans="1:9" x14ac:dyDescent="0.4">
      <c r="A79" s="1" t="s">
        <v>633</v>
      </c>
      <c r="B79" s="1" t="s">
        <v>437</v>
      </c>
      <c r="C79" s="1" t="s">
        <v>634</v>
      </c>
      <c r="D79" s="1" t="s">
        <v>635</v>
      </c>
      <c r="E79" t="s">
        <v>916</v>
      </c>
      <c r="F79" t="s">
        <v>917</v>
      </c>
      <c r="H79" t="str">
        <f t="shared" si="2"/>
        <v/>
      </c>
      <c r="I79" t="str">
        <f t="shared" si="3"/>
        <v/>
      </c>
    </row>
    <row r="80" spans="1:9" x14ac:dyDescent="0.4">
      <c r="A80" s="1" t="s">
        <v>571</v>
      </c>
      <c r="B80" s="1" t="s">
        <v>437</v>
      </c>
      <c r="C80" s="1" t="s">
        <v>572</v>
      </c>
      <c r="D80" s="1" t="s">
        <v>573</v>
      </c>
      <c r="E80" t="s">
        <v>918</v>
      </c>
      <c r="F80" t="s">
        <v>919</v>
      </c>
      <c r="H80" t="str">
        <f t="shared" si="2"/>
        <v/>
      </c>
      <c r="I80" t="str">
        <f t="shared" si="3"/>
        <v/>
      </c>
    </row>
    <row r="81" spans="1:9" x14ac:dyDescent="0.4">
      <c r="A81" s="1" t="s">
        <v>436</v>
      </c>
      <c r="B81" s="1" t="s">
        <v>437</v>
      </c>
      <c r="C81" s="1" t="s">
        <v>438</v>
      </c>
      <c r="D81" s="1" t="s">
        <v>439</v>
      </c>
      <c r="E81" t="s">
        <v>920</v>
      </c>
      <c r="F81" t="s">
        <v>921</v>
      </c>
      <c r="H81" t="str">
        <f t="shared" si="2"/>
        <v/>
      </c>
      <c r="I81" t="str">
        <f t="shared" si="3"/>
        <v/>
      </c>
    </row>
    <row r="82" spans="1:9" x14ac:dyDescent="0.4">
      <c r="A82" s="1" t="s">
        <v>922</v>
      </c>
      <c r="B82" s="1" t="s">
        <v>923</v>
      </c>
      <c r="C82" s="1" t="s">
        <v>777</v>
      </c>
      <c r="D82" s="1" t="s">
        <v>1408</v>
      </c>
      <c r="E82" t="s">
        <v>924</v>
      </c>
      <c r="F82" t="s">
        <v>925</v>
      </c>
      <c r="H82" t="str">
        <f t="shared" si="2"/>
        <v/>
      </c>
      <c r="I82" t="str">
        <f t="shared" si="3"/>
        <v/>
      </c>
    </row>
    <row r="83" spans="1:9" x14ac:dyDescent="0.4">
      <c r="A83" s="1" t="s">
        <v>81</v>
      </c>
      <c r="B83" s="1" t="s">
        <v>50</v>
      </c>
      <c r="C83" s="1" t="s">
        <v>82</v>
      </c>
      <c r="D83" s="1" t="s">
        <v>83</v>
      </c>
      <c r="E83" t="s">
        <v>926</v>
      </c>
      <c r="F83" t="s">
        <v>927</v>
      </c>
      <c r="H83" t="str">
        <f t="shared" si="2"/>
        <v/>
      </c>
      <c r="I83" t="str">
        <f t="shared" si="3"/>
        <v/>
      </c>
    </row>
    <row r="84" spans="1:9" x14ac:dyDescent="0.4">
      <c r="A84" s="1" t="s">
        <v>1661</v>
      </c>
      <c r="B84" s="1" t="s">
        <v>1649</v>
      </c>
      <c r="C84" s="1" t="s">
        <v>1662</v>
      </c>
      <c r="D84" s="1" t="s">
        <v>83</v>
      </c>
      <c r="E84" t="s">
        <v>2038</v>
      </c>
      <c r="F84" t="s">
        <v>2039</v>
      </c>
      <c r="H84" t="str">
        <f t="shared" si="2"/>
        <v/>
      </c>
      <c r="I84" t="str">
        <f t="shared" si="3"/>
        <v/>
      </c>
    </row>
    <row r="85" spans="1:9" x14ac:dyDescent="0.4">
      <c r="A85" s="1" t="s">
        <v>1538</v>
      </c>
      <c r="B85" s="1" t="s">
        <v>1438</v>
      </c>
      <c r="C85" s="1" t="s">
        <v>653</v>
      </c>
      <c r="D85" s="1" t="s">
        <v>83</v>
      </c>
      <c r="E85" t="s">
        <v>1625</v>
      </c>
      <c r="F85" t="s">
        <v>1626</v>
      </c>
      <c r="H85" t="str">
        <f t="shared" si="2"/>
        <v/>
      </c>
      <c r="I85" t="str">
        <f t="shared" si="3"/>
        <v/>
      </c>
    </row>
    <row r="86" spans="1:9" x14ac:dyDescent="0.4">
      <c r="A86" s="1" t="s">
        <v>1533</v>
      </c>
      <c r="B86" s="1" t="s">
        <v>1534</v>
      </c>
      <c r="C86" s="1" t="s">
        <v>1535</v>
      </c>
      <c r="D86" s="1" t="s">
        <v>83</v>
      </c>
      <c r="E86" t="s">
        <v>1621</v>
      </c>
      <c r="F86" t="s">
        <v>1622</v>
      </c>
      <c r="H86" t="str">
        <f t="shared" si="2"/>
        <v/>
      </c>
      <c r="I86" t="str">
        <f t="shared" si="3"/>
        <v/>
      </c>
    </row>
    <row r="87" spans="1:9" x14ac:dyDescent="0.4">
      <c r="A87" s="1" t="s">
        <v>295</v>
      </c>
      <c r="B87" s="1" t="s">
        <v>236</v>
      </c>
      <c r="C87" s="1" t="s">
        <v>296</v>
      </c>
      <c r="D87" s="1" t="s">
        <v>83</v>
      </c>
      <c r="E87" t="s">
        <v>928</v>
      </c>
      <c r="F87" t="s">
        <v>929</v>
      </c>
      <c r="H87" t="str">
        <f t="shared" si="2"/>
        <v/>
      </c>
      <c r="I87" t="str">
        <f t="shared" si="3"/>
        <v/>
      </c>
    </row>
    <row r="88" spans="1:9" x14ac:dyDescent="0.4">
      <c r="A88" s="1" t="s">
        <v>930</v>
      </c>
      <c r="B88" s="1" t="s">
        <v>103</v>
      </c>
      <c r="C88" s="1" t="s">
        <v>280</v>
      </c>
      <c r="D88" s="1" t="s">
        <v>83</v>
      </c>
      <c r="E88" t="s">
        <v>931</v>
      </c>
      <c r="F88" t="s">
        <v>932</v>
      </c>
      <c r="H88" t="str">
        <f t="shared" si="2"/>
        <v/>
      </c>
      <c r="I88" t="str">
        <f t="shared" si="3"/>
        <v/>
      </c>
    </row>
    <row r="89" spans="1:9" x14ac:dyDescent="0.4">
      <c r="A89" s="1" t="s">
        <v>1543</v>
      </c>
      <c r="B89" s="1" t="s">
        <v>1438</v>
      </c>
      <c r="C89" s="1" t="s">
        <v>1542</v>
      </c>
      <c r="D89" s="1" t="s">
        <v>297</v>
      </c>
      <c r="E89" t="s">
        <v>1631</v>
      </c>
      <c r="F89" t="s">
        <v>1632</v>
      </c>
      <c r="H89" t="str">
        <f t="shared" si="2"/>
        <v/>
      </c>
      <c r="I89" t="str">
        <f t="shared" si="3"/>
        <v/>
      </c>
    </row>
    <row r="90" spans="1:9" x14ac:dyDescent="0.4">
      <c r="A90" s="1" t="s">
        <v>308</v>
      </c>
      <c r="B90" s="1" t="s">
        <v>264</v>
      </c>
      <c r="C90" s="1" t="s">
        <v>309</v>
      </c>
      <c r="D90" s="1" t="s">
        <v>310</v>
      </c>
      <c r="E90" t="s">
        <v>933</v>
      </c>
      <c r="F90" t="s">
        <v>934</v>
      </c>
      <c r="H90" t="str">
        <f t="shared" si="2"/>
        <v/>
      </c>
      <c r="I90" t="str">
        <f t="shared" si="3"/>
        <v/>
      </c>
    </row>
    <row r="91" spans="1:9" x14ac:dyDescent="0.4">
      <c r="A91" s="1" t="s">
        <v>1672</v>
      </c>
      <c r="B91" s="1" t="s">
        <v>1649</v>
      </c>
      <c r="C91" s="1" t="s">
        <v>1673</v>
      </c>
      <c r="D91" s="1" t="s">
        <v>1674</v>
      </c>
      <c r="E91" t="s">
        <v>2040</v>
      </c>
      <c r="F91" t="s">
        <v>2041</v>
      </c>
      <c r="H91" t="str">
        <f t="shared" si="2"/>
        <v/>
      </c>
      <c r="I91" t="str">
        <f t="shared" si="3"/>
        <v/>
      </c>
    </row>
    <row r="92" spans="1:9" x14ac:dyDescent="0.4">
      <c r="A92" s="1" t="s">
        <v>1739</v>
      </c>
      <c r="B92" s="1" t="s">
        <v>1649</v>
      </c>
      <c r="C92" s="1" t="s">
        <v>1722</v>
      </c>
      <c r="D92" s="1" t="s">
        <v>1740</v>
      </c>
      <c r="E92" t="s">
        <v>2042</v>
      </c>
      <c r="F92" t="s">
        <v>2043</v>
      </c>
      <c r="H92" t="str">
        <f t="shared" si="2"/>
        <v/>
      </c>
      <c r="I92" t="str">
        <f t="shared" si="3"/>
        <v/>
      </c>
    </row>
    <row r="93" spans="1:9" x14ac:dyDescent="0.4">
      <c r="A93" s="1" t="s">
        <v>414</v>
      </c>
      <c r="B93" s="1" t="s">
        <v>103</v>
      </c>
      <c r="C93" s="1" t="s">
        <v>415</v>
      </c>
      <c r="D93" s="1" t="s">
        <v>416</v>
      </c>
      <c r="E93" t="s">
        <v>935</v>
      </c>
      <c r="F93" t="s">
        <v>936</v>
      </c>
      <c r="H93" t="str">
        <f t="shared" si="2"/>
        <v/>
      </c>
      <c r="I93" t="str">
        <f t="shared" si="3"/>
        <v/>
      </c>
    </row>
    <row r="94" spans="1:9" x14ac:dyDescent="0.4">
      <c r="A94" s="1" t="s">
        <v>673</v>
      </c>
      <c r="B94" s="1" t="s">
        <v>21</v>
      </c>
      <c r="C94" s="1" t="s">
        <v>674</v>
      </c>
      <c r="D94" s="1" t="s">
        <v>675</v>
      </c>
      <c r="E94" t="s">
        <v>937</v>
      </c>
      <c r="F94" t="s">
        <v>938</v>
      </c>
      <c r="H94" t="str">
        <f t="shared" si="2"/>
        <v/>
      </c>
      <c r="I94" t="str">
        <f t="shared" si="3"/>
        <v/>
      </c>
    </row>
    <row r="95" spans="1:9" x14ac:dyDescent="0.4">
      <c r="A95" s="1" t="s">
        <v>580</v>
      </c>
      <c r="B95" s="1" t="s">
        <v>103</v>
      </c>
      <c r="C95" s="1" t="s">
        <v>493</v>
      </c>
      <c r="D95" s="1" t="s">
        <v>581</v>
      </c>
      <c r="E95" t="s">
        <v>939</v>
      </c>
      <c r="F95" t="s">
        <v>940</v>
      </c>
      <c r="H95" t="str">
        <f t="shared" si="2"/>
        <v/>
      </c>
      <c r="I95" t="str">
        <f t="shared" si="3"/>
        <v/>
      </c>
    </row>
    <row r="96" spans="1:9" x14ac:dyDescent="0.4">
      <c r="A96" s="1" t="s">
        <v>443</v>
      </c>
      <c r="B96" s="1" t="s">
        <v>103</v>
      </c>
      <c r="C96" s="1" t="s">
        <v>444</v>
      </c>
      <c r="D96" s="1" t="s">
        <v>581</v>
      </c>
      <c r="E96" t="s">
        <v>941</v>
      </c>
      <c r="F96" t="s">
        <v>942</v>
      </c>
      <c r="H96" t="str">
        <f t="shared" si="2"/>
        <v/>
      </c>
      <c r="I96" t="str">
        <f t="shared" si="3"/>
        <v/>
      </c>
    </row>
    <row r="97" spans="1:9" x14ac:dyDescent="0.4">
      <c r="A97" s="1" t="s">
        <v>153</v>
      </c>
      <c r="B97" s="1" t="s">
        <v>143</v>
      </c>
      <c r="C97" s="1" t="s">
        <v>154</v>
      </c>
      <c r="D97" s="1" t="s">
        <v>155</v>
      </c>
      <c r="E97" t="s">
        <v>943</v>
      </c>
      <c r="F97" t="s">
        <v>944</v>
      </c>
      <c r="H97" t="str">
        <f t="shared" si="2"/>
        <v/>
      </c>
      <c r="I97" t="str">
        <f t="shared" si="3"/>
        <v/>
      </c>
    </row>
    <row r="98" spans="1:9" x14ac:dyDescent="0.4">
      <c r="A98" s="1" t="s">
        <v>30</v>
      </c>
      <c r="B98" s="1" t="s">
        <v>7</v>
      </c>
      <c r="C98" s="1" t="s">
        <v>31</v>
      </c>
      <c r="D98" s="1" t="s">
        <v>32</v>
      </c>
      <c r="E98" t="s">
        <v>945</v>
      </c>
      <c r="F98" t="s">
        <v>946</v>
      </c>
      <c r="H98" t="str">
        <f t="shared" si="2"/>
        <v/>
      </c>
      <c r="I98" t="str">
        <f t="shared" si="3"/>
        <v/>
      </c>
    </row>
    <row r="99" spans="1:9" x14ac:dyDescent="0.4">
      <c r="A99" s="1" t="s">
        <v>366</v>
      </c>
      <c r="B99" s="1" t="s">
        <v>165</v>
      </c>
      <c r="C99" s="1" t="s">
        <v>367</v>
      </c>
      <c r="D99" s="1" t="s">
        <v>368</v>
      </c>
      <c r="E99" t="s">
        <v>947</v>
      </c>
      <c r="F99" t="s">
        <v>948</v>
      </c>
      <c r="H99" t="str">
        <f t="shared" si="2"/>
        <v/>
      </c>
      <c r="I99" t="str">
        <f t="shared" si="3"/>
        <v/>
      </c>
    </row>
    <row r="100" spans="1:9" x14ac:dyDescent="0.4">
      <c r="A100" s="1" t="s">
        <v>369</v>
      </c>
      <c r="B100" s="1" t="s">
        <v>165</v>
      </c>
      <c r="C100" s="1" t="s">
        <v>370</v>
      </c>
      <c r="D100" s="1" t="s">
        <v>371</v>
      </c>
      <c r="E100" t="s">
        <v>949</v>
      </c>
      <c r="F100" t="s">
        <v>950</v>
      </c>
      <c r="H100" t="str">
        <f t="shared" si="2"/>
        <v/>
      </c>
      <c r="I100" t="str">
        <f t="shared" si="3"/>
        <v/>
      </c>
    </row>
    <row r="101" spans="1:9" x14ac:dyDescent="0.4">
      <c r="A101" s="1" t="s">
        <v>643</v>
      </c>
      <c r="B101" s="1" t="s">
        <v>103</v>
      </c>
      <c r="C101" s="1" t="s">
        <v>644</v>
      </c>
      <c r="D101" s="1" t="s">
        <v>645</v>
      </c>
      <c r="E101" t="s">
        <v>951</v>
      </c>
      <c r="F101" t="s">
        <v>952</v>
      </c>
      <c r="H101" t="str">
        <f t="shared" si="2"/>
        <v/>
      </c>
      <c r="I101" t="str">
        <f t="shared" si="3"/>
        <v/>
      </c>
    </row>
    <row r="102" spans="1:9" x14ac:dyDescent="0.4">
      <c r="A102" s="1" t="s">
        <v>156</v>
      </c>
      <c r="B102" s="1" t="s">
        <v>157</v>
      </c>
      <c r="C102" s="1" t="s">
        <v>158</v>
      </c>
      <c r="D102" s="1" t="s">
        <v>159</v>
      </c>
      <c r="E102" t="s">
        <v>953</v>
      </c>
      <c r="F102" t="s">
        <v>954</v>
      </c>
      <c r="H102" t="str">
        <f t="shared" si="2"/>
        <v/>
      </c>
      <c r="I102" t="str">
        <f t="shared" si="3"/>
        <v/>
      </c>
    </row>
    <row r="103" spans="1:9" x14ac:dyDescent="0.4">
      <c r="A103" s="1" t="s">
        <v>606</v>
      </c>
      <c r="B103" s="1" t="s">
        <v>157</v>
      </c>
      <c r="C103" s="1" t="s">
        <v>607</v>
      </c>
      <c r="D103" s="1" t="s">
        <v>608</v>
      </c>
      <c r="E103" t="s">
        <v>955</v>
      </c>
      <c r="F103" t="s">
        <v>956</v>
      </c>
      <c r="H103" t="str">
        <f t="shared" si="2"/>
        <v/>
      </c>
      <c r="I103" t="str">
        <f t="shared" si="3"/>
        <v/>
      </c>
    </row>
    <row r="104" spans="1:9" x14ac:dyDescent="0.4">
      <c r="A104" s="1" t="s">
        <v>340</v>
      </c>
      <c r="B104" s="1" t="s">
        <v>157</v>
      </c>
      <c r="C104" s="1" t="s">
        <v>28</v>
      </c>
      <c r="D104" s="1" t="s">
        <v>341</v>
      </c>
      <c r="E104" t="s">
        <v>957</v>
      </c>
      <c r="F104" t="s">
        <v>958</v>
      </c>
      <c r="H104" t="str">
        <f t="shared" si="2"/>
        <v/>
      </c>
      <c r="I104" t="str">
        <f t="shared" si="3"/>
        <v/>
      </c>
    </row>
    <row r="105" spans="1:9" x14ac:dyDescent="0.3">
      <c r="A105" s="3" t="s">
        <v>1946</v>
      </c>
      <c r="B105" s="3" t="s">
        <v>1836</v>
      </c>
      <c r="C105" s="3" t="s">
        <v>1947</v>
      </c>
      <c r="D105" s="3" t="s">
        <v>1948</v>
      </c>
      <c r="E105" s="3" t="s">
        <v>2044</v>
      </c>
      <c r="F105" s="3" t="s">
        <v>2045</v>
      </c>
      <c r="H105" t="str">
        <f t="shared" si="2"/>
        <v/>
      </c>
      <c r="I105" t="str">
        <f t="shared" si="3"/>
        <v/>
      </c>
    </row>
    <row r="106" spans="1:9" x14ac:dyDescent="0.3">
      <c r="A106" s="3" t="s">
        <v>1927</v>
      </c>
      <c r="B106" s="3" t="s">
        <v>1868</v>
      </c>
      <c r="C106" s="3" t="s">
        <v>488</v>
      </c>
      <c r="D106" s="3" t="s">
        <v>1928</v>
      </c>
      <c r="E106" s="3" t="s">
        <v>2046</v>
      </c>
      <c r="F106" s="3" t="s">
        <v>2047</v>
      </c>
      <c r="H106" t="str">
        <f t="shared" si="2"/>
        <v/>
      </c>
      <c r="I106" t="str">
        <f t="shared" si="3"/>
        <v/>
      </c>
    </row>
    <row r="107" spans="1:9" x14ac:dyDescent="0.4">
      <c r="A107" s="1" t="s">
        <v>197</v>
      </c>
      <c r="B107" s="1" t="s">
        <v>198</v>
      </c>
      <c r="C107" s="1" t="s">
        <v>199</v>
      </c>
      <c r="D107" s="1" t="s">
        <v>200</v>
      </c>
      <c r="E107" t="s">
        <v>959</v>
      </c>
      <c r="F107" t="s">
        <v>960</v>
      </c>
      <c r="H107" t="str">
        <f t="shared" si="2"/>
        <v/>
      </c>
      <c r="I107" t="str">
        <f t="shared" si="3"/>
        <v/>
      </c>
    </row>
    <row r="108" spans="1:9" x14ac:dyDescent="0.4">
      <c r="A108" s="1" t="s">
        <v>342</v>
      </c>
      <c r="B108" s="1" t="s">
        <v>165</v>
      </c>
      <c r="C108" s="1" t="s">
        <v>35</v>
      </c>
      <c r="D108" s="1" t="s">
        <v>200</v>
      </c>
      <c r="E108" t="s">
        <v>833</v>
      </c>
      <c r="F108" t="s">
        <v>834</v>
      </c>
      <c r="H108" t="str">
        <f t="shared" si="2"/>
        <v/>
      </c>
      <c r="I108" t="str">
        <f t="shared" si="3"/>
        <v/>
      </c>
    </row>
    <row r="109" spans="1:9" x14ac:dyDescent="0.4">
      <c r="A109" s="1" t="s">
        <v>43</v>
      </c>
      <c r="B109" s="1" t="s">
        <v>44</v>
      </c>
      <c r="C109" s="1" t="s">
        <v>45</v>
      </c>
      <c r="D109" s="1" t="s">
        <v>200</v>
      </c>
      <c r="E109" t="s">
        <v>961</v>
      </c>
      <c r="F109" t="s">
        <v>962</v>
      </c>
      <c r="H109" t="str">
        <f t="shared" si="2"/>
        <v/>
      </c>
      <c r="I109" t="str">
        <f t="shared" si="3"/>
        <v/>
      </c>
    </row>
    <row r="110" spans="1:9" x14ac:dyDescent="0.4">
      <c r="A110" s="1" t="s">
        <v>1802</v>
      </c>
      <c r="B110" s="1" t="s">
        <v>1667</v>
      </c>
      <c r="C110" s="1" t="s">
        <v>1803</v>
      </c>
      <c r="D110" s="1" t="s">
        <v>1804</v>
      </c>
      <c r="E110" t="s">
        <v>2048</v>
      </c>
      <c r="F110" t="s">
        <v>2049</v>
      </c>
      <c r="H110" t="str">
        <f t="shared" si="2"/>
        <v/>
      </c>
      <c r="I110" t="str">
        <f t="shared" si="3"/>
        <v/>
      </c>
    </row>
    <row r="111" spans="1:9" x14ac:dyDescent="0.4">
      <c r="A111" s="1" t="s">
        <v>453</v>
      </c>
      <c r="B111" s="1" t="s">
        <v>454</v>
      </c>
      <c r="C111" s="1" t="s">
        <v>455</v>
      </c>
      <c r="D111" s="1" t="s">
        <v>456</v>
      </c>
      <c r="E111" t="s">
        <v>963</v>
      </c>
      <c r="F111" t="s">
        <v>964</v>
      </c>
      <c r="H111" t="str">
        <f t="shared" si="2"/>
        <v/>
      </c>
      <c r="I111" t="str">
        <f t="shared" si="3"/>
        <v/>
      </c>
    </row>
    <row r="112" spans="1:9" x14ac:dyDescent="0.3">
      <c r="A112" s="3" t="s">
        <v>1989</v>
      </c>
      <c r="B112" s="3" t="s">
        <v>1871</v>
      </c>
      <c r="C112" s="3" t="s">
        <v>1990</v>
      </c>
      <c r="D112" s="1" t="s">
        <v>456</v>
      </c>
      <c r="E112" s="3" t="s">
        <v>2050</v>
      </c>
      <c r="F112" s="3" t="s">
        <v>2051</v>
      </c>
      <c r="H112" t="str">
        <f t="shared" si="2"/>
        <v/>
      </c>
      <c r="I112" t="str">
        <f t="shared" si="3"/>
        <v/>
      </c>
    </row>
    <row r="113" spans="1:9" x14ac:dyDescent="0.4">
      <c r="A113" s="1" t="s">
        <v>138</v>
      </c>
      <c r="B113" s="1" t="s">
        <v>139</v>
      </c>
      <c r="C113" s="1" t="s">
        <v>140</v>
      </c>
      <c r="D113" s="1" t="s">
        <v>141</v>
      </c>
      <c r="E113" t="s">
        <v>965</v>
      </c>
      <c r="F113" t="s">
        <v>966</v>
      </c>
      <c r="H113" t="str">
        <f t="shared" si="2"/>
        <v/>
      </c>
      <c r="I113" t="str">
        <f t="shared" si="3"/>
        <v/>
      </c>
    </row>
    <row r="114" spans="1:9" x14ac:dyDescent="0.4">
      <c r="A114" s="1" t="s">
        <v>562</v>
      </c>
      <c r="B114" s="1" t="s">
        <v>103</v>
      </c>
      <c r="C114" s="1" t="s">
        <v>563</v>
      </c>
      <c r="D114" s="1" t="s">
        <v>564</v>
      </c>
      <c r="E114" t="s">
        <v>967</v>
      </c>
      <c r="F114" t="s">
        <v>968</v>
      </c>
      <c r="H114" t="str">
        <f t="shared" si="2"/>
        <v/>
      </c>
      <c r="I114" t="str">
        <f t="shared" si="3"/>
        <v/>
      </c>
    </row>
    <row r="115" spans="1:9" x14ac:dyDescent="0.3">
      <c r="A115" s="3" t="s">
        <v>1876</v>
      </c>
      <c r="B115" s="3" t="s">
        <v>1871</v>
      </c>
      <c r="C115" s="3" t="s">
        <v>35</v>
      </c>
      <c r="D115" s="3" t="s">
        <v>1877</v>
      </c>
      <c r="E115" s="3" t="s">
        <v>2052</v>
      </c>
      <c r="F115" s="3" t="s">
        <v>2053</v>
      </c>
      <c r="H115" t="str">
        <f t="shared" si="2"/>
        <v/>
      </c>
      <c r="I115" t="str">
        <f t="shared" si="3"/>
        <v/>
      </c>
    </row>
    <row r="116" spans="1:9" x14ac:dyDescent="0.4">
      <c r="A116" s="1" t="s">
        <v>969</v>
      </c>
      <c r="B116" s="1" t="s">
        <v>143</v>
      </c>
      <c r="C116" s="1" t="s">
        <v>35</v>
      </c>
      <c r="D116" s="1" t="s">
        <v>1409</v>
      </c>
      <c r="E116" t="s">
        <v>970</v>
      </c>
      <c r="F116" t="s">
        <v>971</v>
      </c>
      <c r="H116" t="str">
        <f t="shared" si="2"/>
        <v/>
      </c>
      <c r="I116" t="str">
        <f t="shared" si="3"/>
        <v/>
      </c>
    </row>
    <row r="117" spans="1:9" x14ac:dyDescent="0.4">
      <c r="A117" s="1" t="s">
        <v>760</v>
      </c>
      <c r="B117" s="1" t="s">
        <v>454</v>
      </c>
      <c r="C117" s="1" t="s">
        <v>315</v>
      </c>
      <c r="D117" s="1" t="s">
        <v>761</v>
      </c>
      <c r="E117" t="s">
        <v>972</v>
      </c>
      <c r="F117" t="s">
        <v>973</v>
      </c>
      <c r="H117" t="str">
        <f t="shared" si="2"/>
        <v/>
      </c>
      <c r="I117" t="str">
        <f t="shared" si="3"/>
        <v/>
      </c>
    </row>
    <row r="118" spans="1:9" x14ac:dyDescent="0.4">
      <c r="A118" s="1" t="s">
        <v>768</v>
      </c>
      <c r="B118" s="1" t="s">
        <v>1041</v>
      </c>
      <c r="C118" s="1" t="s">
        <v>315</v>
      </c>
      <c r="D118" s="1" t="s">
        <v>769</v>
      </c>
      <c r="E118" t="s">
        <v>974</v>
      </c>
      <c r="F118" t="s">
        <v>975</v>
      </c>
      <c r="H118" t="str">
        <f t="shared" si="2"/>
        <v/>
      </c>
      <c r="I118" t="str">
        <f t="shared" si="3"/>
        <v/>
      </c>
    </row>
    <row r="119" spans="1:9" x14ac:dyDescent="0.4">
      <c r="A119" s="1" t="s">
        <v>318</v>
      </c>
      <c r="B119" s="1" t="s">
        <v>165</v>
      </c>
      <c r="C119" s="1" t="s">
        <v>305</v>
      </c>
      <c r="D119" s="1" t="s">
        <v>319</v>
      </c>
      <c r="E119" t="s">
        <v>976</v>
      </c>
      <c r="F119" t="s">
        <v>977</v>
      </c>
      <c r="H119" t="str">
        <f t="shared" si="2"/>
        <v/>
      </c>
      <c r="I119" t="str">
        <f t="shared" si="3"/>
        <v/>
      </c>
    </row>
    <row r="120" spans="1:9" x14ac:dyDescent="0.3">
      <c r="A120" s="3" t="s">
        <v>1842</v>
      </c>
      <c r="B120" s="3" t="s">
        <v>1836</v>
      </c>
      <c r="C120" s="3" t="s">
        <v>1843</v>
      </c>
      <c r="D120" s="3" t="s">
        <v>1844</v>
      </c>
      <c r="E120" s="3" t="s">
        <v>2054</v>
      </c>
      <c r="F120" s="3" t="s">
        <v>2055</v>
      </c>
      <c r="H120" t="str">
        <f t="shared" si="2"/>
        <v/>
      </c>
      <c r="I120" t="str">
        <f t="shared" si="3"/>
        <v/>
      </c>
    </row>
    <row r="121" spans="1:9" x14ac:dyDescent="0.4">
      <c r="A121" s="1" t="s">
        <v>146</v>
      </c>
      <c r="B121" s="1" t="s">
        <v>147</v>
      </c>
      <c r="C121" s="1" t="s">
        <v>148</v>
      </c>
      <c r="D121" s="1" t="s">
        <v>145</v>
      </c>
      <c r="E121" t="s">
        <v>978</v>
      </c>
      <c r="F121" t="s">
        <v>979</v>
      </c>
      <c r="H121" t="str">
        <f t="shared" si="2"/>
        <v/>
      </c>
      <c r="I121" t="str">
        <f t="shared" si="3"/>
        <v/>
      </c>
    </row>
    <row r="122" spans="1:9" x14ac:dyDescent="0.4">
      <c r="A122" s="1" t="s">
        <v>1813</v>
      </c>
      <c r="B122" s="1" t="s">
        <v>1667</v>
      </c>
      <c r="C122" s="1" t="s">
        <v>1814</v>
      </c>
      <c r="D122" s="1" t="s">
        <v>1815</v>
      </c>
      <c r="E122" t="s">
        <v>2056</v>
      </c>
      <c r="F122" t="s">
        <v>2057</v>
      </c>
      <c r="H122" t="str">
        <f t="shared" si="2"/>
        <v/>
      </c>
      <c r="I122" t="str">
        <f t="shared" si="3"/>
        <v/>
      </c>
    </row>
    <row r="123" spans="1:9" x14ac:dyDescent="0.3">
      <c r="A123" s="3" t="s">
        <v>1896</v>
      </c>
      <c r="B123" s="3" t="s">
        <v>1883</v>
      </c>
      <c r="C123" s="3" t="s">
        <v>1897</v>
      </c>
      <c r="D123" s="3" t="s">
        <v>1898</v>
      </c>
      <c r="E123" s="3" t="s">
        <v>2058</v>
      </c>
      <c r="F123" s="3" t="s">
        <v>2059</v>
      </c>
      <c r="H123" t="str">
        <f t="shared" si="2"/>
        <v/>
      </c>
      <c r="I123" t="str">
        <f t="shared" si="3"/>
        <v/>
      </c>
    </row>
    <row r="124" spans="1:9" x14ac:dyDescent="0.4">
      <c r="A124" s="1" t="s">
        <v>506</v>
      </c>
      <c r="B124" s="1" t="s">
        <v>14</v>
      </c>
      <c r="C124" s="1" t="s">
        <v>507</v>
      </c>
      <c r="D124" s="1" t="s">
        <v>508</v>
      </c>
      <c r="E124" t="s">
        <v>980</v>
      </c>
      <c r="F124" t="s">
        <v>981</v>
      </c>
      <c r="H124" t="str">
        <f t="shared" si="2"/>
        <v/>
      </c>
      <c r="I124" t="str">
        <f t="shared" si="3"/>
        <v/>
      </c>
    </row>
    <row r="125" spans="1:9" x14ac:dyDescent="0.4">
      <c r="A125" s="1" t="s">
        <v>399</v>
      </c>
      <c r="B125" s="1" t="s">
        <v>165</v>
      </c>
      <c r="C125" s="1" t="s">
        <v>400</v>
      </c>
      <c r="D125" s="1" t="s">
        <v>508</v>
      </c>
      <c r="E125" t="s">
        <v>982</v>
      </c>
      <c r="F125" t="s">
        <v>983</v>
      </c>
      <c r="H125" t="str">
        <f t="shared" si="2"/>
        <v/>
      </c>
      <c r="I125" t="str">
        <f t="shared" si="3"/>
        <v/>
      </c>
    </row>
    <row r="126" spans="1:9" x14ac:dyDescent="0.4">
      <c r="A126" s="1" t="s">
        <v>636</v>
      </c>
      <c r="B126" s="1" t="s">
        <v>103</v>
      </c>
      <c r="C126" s="1" t="s">
        <v>637</v>
      </c>
      <c r="D126" s="1" t="s">
        <v>508</v>
      </c>
      <c r="E126" t="s">
        <v>984</v>
      </c>
      <c r="F126" t="s">
        <v>985</v>
      </c>
      <c r="H126" t="str">
        <f t="shared" si="2"/>
        <v/>
      </c>
      <c r="I126" t="str">
        <f t="shared" si="3"/>
        <v/>
      </c>
    </row>
    <row r="127" spans="1:9" x14ac:dyDescent="0.3">
      <c r="A127" s="3" t="s">
        <v>1873</v>
      </c>
      <c r="B127" s="3" t="s">
        <v>1871</v>
      </c>
      <c r="C127" s="3" t="s">
        <v>1874</v>
      </c>
      <c r="D127" s="3" t="s">
        <v>1875</v>
      </c>
      <c r="E127" s="3" t="s">
        <v>2060</v>
      </c>
      <c r="F127" s="3" t="s">
        <v>2061</v>
      </c>
      <c r="H127" t="str">
        <f t="shared" si="2"/>
        <v/>
      </c>
      <c r="I127" t="str">
        <f t="shared" si="3"/>
        <v/>
      </c>
    </row>
    <row r="128" spans="1:9" x14ac:dyDescent="0.4">
      <c r="A128" s="1" t="s">
        <v>1453</v>
      </c>
      <c r="B128" s="1" t="s">
        <v>1435</v>
      </c>
      <c r="C128" s="1" t="s">
        <v>1454</v>
      </c>
      <c r="D128" s="1" t="s">
        <v>1455</v>
      </c>
      <c r="E128" t="s">
        <v>1565</v>
      </c>
      <c r="F128" t="s">
        <v>1566</v>
      </c>
      <c r="H128" t="str">
        <f t="shared" si="2"/>
        <v/>
      </c>
      <c r="I128" t="str">
        <f t="shared" si="3"/>
        <v/>
      </c>
    </row>
    <row r="129" spans="1:9" x14ac:dyDescent="0.4">
      <c r="A129" s="1" t="s">
        <v>1530</v>
      </c>
      <c r="B129" s="1" t="s">
        <v>1435</v>
      </c>
      <c r="C129" s="1" t="s">
        <v>1531</v>
      </c>
      <c r="D129" s="1" t="s">
        <v>1532</v>
      </c>
      <c r="E129" t="s">
        <v>1619</v>
      </c>
      <c r="F129" t="s">
        <v>1620</v>
      </c>
      <c r="H129" t="str">
        <f t="shared" si="2"/>
        <v/>
      </c>
      <c r="I129" t="str">
        <f t="shared" si="3"/>
        <v/>
      </c>
    </row>
    <row r="130" spans="1:9" x14ac:dyDescent="0.4">
      <c r="A130" s="1" t="s">
        <v>1434</v>
      </c>
      <c r="B130" s="1" t="s">
        <v>1435</v>
      </c>
      <c r="C130" s="1" t="s">
        <v>8</v>
      </c>
      <c r="D130" s="1" t="s">
        <v>1436</v>
      </c>
      <c r="E130" t="s">
        <v>1549</v>
      </c>
      <c r="F130" t="s">
        <v>1550</v>
      </c>
      <c r="H130" t="str">
        <f t="shared" si="2"/>
        <v/>
      </c>
      <c r="I130" t="str">
        <f t="shared" si="3"/>
        <v/>
      </c>
    </row>
    <row r="131" spans="1:9" x14ac:dyDescent="0.4">
      <c r="A131" s="1" t="s">
        <v>1516</v>
      </c>
      <c r="B131" s="1" t="s">
        <v>1435</v>
      </c>
      <c r="C131" s="1" t="s">
        <v>1514</v>
      </c>
      <c r="D131" s="1" t="s">
        <v>1436</v>
      </c>
      <c r="E131" t="s">
        <v>1609</v>
      </c>
      <c r="F131" t="s">
        <v>1610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4">
      <c r="A132" s="1" t="s">
        <v>1808</v>
      </c>
      <c r="B132" s="1" t="s">
        <v>1757</v>
      </c>
      <c r="C132" s="1" t="s">
        <v>1809</v>
      </c>
      <c r="D132" s="1" t="s">
        <v>1436</v>
      </c>
      <c r="E132" t="s">
        <v>2062</v>
      </c>
      <c r="F132" t="s">
        <v>2063</v>
      </c>
      <c r="H132" t="str">
        <f t="shared" si="4"/>
        <v/>
      </c>
      <c r="I132" t="str">
        <f t="shared" si="5"/>
        <v/>
      </c>
    </row>
    <row r="133" spans="1:9" x14ac:dyDescent="0.4">
      <c r="A133" s="1" t="s">
        <v>1731</v>
      </c>
      <c r="B133" s="1" t="s">
        <v>1667</v>
      </c>
      <c r="C133" s="1" t="s">
        <v>1732</v>
      </c>
      <c r="D133" s="1" t="s">
        <v>1436</v>
      </c>
      <c r="E133" t="s">
        <v>2064</v>
      </c>
      <c r="F133" t="s">
        <v>2065</v>
      </c>
      <c r="H133" t="str">
        <f t="shared" si="4"/>
        <v/>
      </c>
      <c r="I133" t="str">
        <f t="shared" si="5"/>
        <v/>
      </c>
    </row>
    <row r="134" spans="1:9" x14ac:dyDescent="0.3">
      <c r="A134" s="3" t="s">
        <v>1933</v>
      </c>
      <c r="B134" s="3" t="s">
        <v>1883</v>
      </c>
      <c r="C134" s="3" t="s">
        <v>534</v>
      </c>
      <c r="D134" s="3" t="s">
        <v>1934</v>
      </c>
      <c r="E134" s="3" t="s">
        <v>2066</v>
      </c>
      <c r="F134" s="3" t="s">
        <v>2067</v>
      </c>
      <c r="H134" t="str">
        <f t="shared" si="4"/>
        <v/>
      </c>
      <c r="I134" t="str">
        <f t="shared" si="5"/>
        <v/>
      </c>
    </row>
    <row r="135" spans="1:9" x14ac:dyDescent="0.3">
      <c r="A135" s="3" t="s">
        <v>1891</v>
      </c>
      <c r="B135" s="3" t="s">
        <v>1883</v>
      </c>
      <c r="C135" s="3" t="s">
        <v>1892</v>
      </c>
      <c r="D135" s="3" t="s">
        <v>1893</v>
      </c>
      <c r="E135" s="3" t="s">
        <v>2068</v>
      </c>
      <c r="F135" s="3" t="s">
        <v>2069</v>
      </c>
      <c r="H135" t="str">
        <f t="shared" si="4"/>
        <v/>
      </c>
      <c r="I135" t="str">
        <f t="shared" si="5"/>
        <v/>
      </c>
    </row>
    <row r="136" spans="1:9" x14ac:dyDescent="0.4">
      <c r="A136" s="1" t="s">
        <v>251</v>
      </c>
      <c r="B136" s="1" t="s">
        <v>252</v>
      </c>
      <c r="C136" s="1" t="s">
        <v>240</v>
      </c>
      <c r="D136" s="1" t="s">
        <v>253</v>
      </c>
      <c r="E136" t="s">
        <v>986</v>
      </c>
      <c r="F136" t="s">
        <v>987</v>
      </c>
      <c r="H136" t="str">
        <f t="shared" si="4"/>
        <v/>
      </c>
      <c r="I136" t="str">
        <f t="shared" si="5"/>
        <v/>
      </c>
    </row>
    <row r="137" spans="1:9" x14ac:dyDescent="0.4">
      <c r="A137" s="1" t="s">
        <v>425</v>
      </c>
      <c r="B137" s="1" t="s">
        <v>103</v>
      </c>
      <c r="C137" s="1" t="s">
        <v>426</v>
      </c>
      <c r="D137" s="1" t="s">
        <v>427</v>
      </c>
      <c r="E137" t="s">
        <v>988</v>
      </c>
      <c r="F137" t="s">
        <v>989</v>
      </c>
      <c r="H137" t="str">
        <f t="shared" si="4"/>
        <v/>
      </c>
      <c r="I137" t="str">
        <f t="shared" si="5"/>
        <v/>
      </c>
    </row>
    <row r="138" spans="1:9" x14ac:dyDescent="0.4">
      <c r="A138" s="1" t="s">
        <v>229</v>
      </c>
      <c r="B138" s="1" t="s">
        <v>191</v>
      </c>
      <c r="C138" s="1" t="s">
        <v>230</v>
      </c>
      <c r="D138" s="1" t="s">
        <v>228</v>
      </c>
      <c r="E138" t="s">
        <v>990</v>
      </c>
      <c r="F138" t="s">
        <v>991</v>
      </c>
      <c r="H138" t="str">
        <f t="shared" si="4"/>
        <v/>
      </c>
      <c r="I138" t="str">
        <f t="shared" si="5"/>
        <v/>
      </c>
    </row>
    <row r="139" spans="1:9" x14ac:dyDescent="0.4">
      <c r="A139" s="1" t="s">
        <v>248</v>
      </c>
      <c r="B139" s="1" t="s">
        <v>249</v>
      </c>
      <c r="C139" s="1" t="s">
        <v>35</v>
      </c>
      <c r="D139" s="1" t="s">
        <v>250</v>
      </c>
      <c r="E139" t="s">
        <v>992</v>
      </c>
      <c r="F139" t="s">
        <v>993</v>
      </c>
      <c r="H139" t="str">
        <f t="shared" si="4"/>
        <v/>
      </c>
      <c r="I139" t="str">
        <f t="shared" si="5"/>
        <v/>
      </c>
    </row>
    <row r="140" spans="1:9" x14ac:dyDescent="0.4">
      <c r="A140" s="1" t="s">
        <v>574</v>
      </c>
      <c r="B140" s="1" t="s">
        <v>103</v>
      </c>
      <c r="C140" s="1" t="s">
        <v>575</v>
      </c>
      <c r="D140" s="1" t="s">
        <v>576</v>
      </c>
      <c r="E140" t="s">
        <v>994</v>
      </c>
      <c r="F140" t="s">
        <v>995</v>
      </c>
      <c r="H140" t="str">
        <f t="shared" si="4"/>
        <v/>
      </c>
      <c r="I140" t="str">
        <f t="shared" si="5"/>
        <v/>
      </c>
    </row>
    <row r="141" spans="1:9" x14ac:dyDescent="0.4">
      <c r="A141" s="1" t="s">
        <v>729</v>
      </c>
      <c r="B141" s="1" t="s">
        <v>147</v>
      </c>
      <c r="C141" s="1" t="s">
        <v>730</v>
      </c>
      <c r="D141" s="1" t="s">
        <v>576</v>
      </c>
      <c r="E141" t="s">
        <v>996</v>
      </c>
      <c r="F141" t="s">
        <v>997</v>
      </c>
      <c r="H141" t="str">
        <f t="shared" si="4"/>
        <v/>
      </c>
      <c r="I141" t="str">
        <f t="shared" si="5"/>
        <v/>
      </c>
    </row>
    <row r="142" spans="1:9" x14ac:dyDescent="0.4">
      <c r="A142" s="1" t="s">
        <v>39</v>
      </c>
      <c r="B142" s="1" t="s">
        <v>7</v>
      </c>
      <c r="C142" s="1" t="s">
        <v>8</v>
      </c>
      <c r="D142" s="1" t="s">
        <v>576</v>
      </c>
      <c r="E142" t="s">
        <v>998</v>
      </c>
      <c r="F142" t="s">
        <v>999</v>
      </c>
      <c r="H142" t="str">
        <f t="shared" si="4"/>
        <v/>
      </c>
      <c r="I142" t="str">
        <f t="shared" si="5"/>
        <v/>
      </c>
    </row>
    <row r="143" spans="1:9" x14ac:dyDescent="0.4">
      <c r="A143" s="1" t="s">
        <v>320</v>
      </c>
      <c r="B143" s="1" t="s">
        <v>165</v>
      </c>
      <c r="C143" s="1" t="s">
        <v>305</v>
      </c>
      <c r="D143" s="1" t="s">
        <v>576</v>
      </c>
      <c r="E143" t="s">
        <v>1000</v>
      </c>
      <c r="F143" t="s">
        <v>1001</v>
      </c>
      <c r="H143" t="str">
        <f t="shared" si="4"/>
        <v/>
      </c>
      <c r="I143" t="str">
        <f t="shared" si="5"/>
        <v/>
      </c>
    </row>
    <row r="144" spans="1:9" x14ac:dyDescent="0.4">
      <c r="A144" s="1" t="s">
        <v>1797</v>
      </c>
      <c r="B144" s="1" t="s">
        <v>1649</v>
      </c>
      <c r="C144" s="1" t="s">
        <v>1798</v>
      </c>
      <c r="D144" s="1" t="s">
        <v>576</v>
      </c>
      <c r="E144" t="s">
        <v>2070</v>
      </c>
      <c r="F144" t="s">
        <v>2071</v>
      </c>
      <c r="H144" t="str">
        <f t="shared" si="4"/>
        <v/>
      </c>
      <c r="I144" t="str">
        <f t="shared" si="5"/>
        <v/>
      </c>
    </row>
    <row r="145" spans="1:9" x14ac:dyDescent="0.4">
      <c r="A145" s="1" t="s">
        <v>1791</v>
      </c>
      <c r="B145" s="1" t="s">
        <v>1649</v>
      </c>
      <c r="C145" s="1" t="s">
        <v>1792</v>
      </c>
      <c r="D145" s="1" t="s">
        <v>1793</v>
      </c>
      <c r="E145" t="s">
        <v>2072</v>
      </c>
      <c r="F145" t="s">
        <v>2073</v>
      </c>
      <c r="H145" t="str">
        <f t="shared" si="4"/>
        <v/>
      </c>
      <c r="I145" t="str">
        <f t="shared" si="5"/>
        <v/>
      </c>
    </row>
    <row r="146" spans="1:9" x14ac:dyDescent="0.4">
      <c r="A146" s="1" t="s">
        <v>46</v>
      </c>
      <c r="B146" s="1" t="s">
        <v>41</v>
      </c>
      <c r="C146" s="1" t="s">
        <v>47</v>
      </c>
      <c r="D146" s="1" t="s">
        <v>48</v>
      </c>
      <c r="E146" t="s">
        <v>1002</v>
      </c>
      <c r="F146" t="s">
        <v>1003</v>
      </c>
      <c r="H146" t="str">
        <f t="shared" si="4"/>
        <v/>
      </c>
      <c r="I146" t="str">
        <f t="shared" si="5"/>
        <v/>
      </c>
    </row>
    <row r="147" spans="1:9" x14ac:dyDescent="0.4">
      <c r="A147" s="1" t="s">
        <v>1736</v>
      </c>
      <c r="B147" s="1" t="s">
        <v>1649</v>
      </c>
      <c r="C147" s="1" t="s">
        <v>1737</v>
      </c>
      <c r="D147" s="1" t="s">
        <v>1738</v>
      </c>
      <c r="E147" t="s">
        <v>2074</v>
      </c>
      <c r="F147" t="s">
        <v>2075</v>
      </c>
      <c r="H147" t="str">
        <f t="shared" si="4"/>
        <v/>
      </c>
      <c r="I147" t="str">
        <f t="shared" si="5"/>
        <v/>
      </c>
    </row>
    <row r="148" spans="1:9" x14ac:dyDescent="0.4">
      <c r="A148" s="1" t="s">
        <v>770</v>
      </c>
      <c r="B148" s="1" t="s">
        <v>27</v>
      </c>
      <c r="C148" s="1" t="s">
        <v>771</v>
      </c>
      <c r="D148" s="1" t="s">
        <v>772</v>
      </c>
      <c r="E148" t="s">
        <v>1004</v>
      </c>
      <c r="F148" t="s">
        <v>1005</v>
      </c>
      <c r="H148" t="str">
        <f t="shared" si="4"/>
        <v/>
      </c>
      <c r="I148" t="str">
        <f t="shared" si="5"/>
        <v/>
      </c>
    </row>
    <row r="149" spans="1:9" x14ac:dyDescent="0.4">
      <c r="A149" s="1" t="s">
        <v>782</v>
      </c>
      <c r="B149" s="1" t="s">
        <v>27</v>
      </c>
      <c r="C149" s="1" t="s">
        <v>783</v>
      </c>
      <c r="D149" s="1" t="s">
        <v>784</v>
      </c>
      <c r="E149" t="s">
        <v>1006</v>
      </c>
      <c r="F149" t="s">
        <v>1007</v>
      </c>
      <c r="H149" t="str">
        <f t="shared" si="4"/>
        <v/>
      </c>
      <c r="I149" t="str">
        <f t="shared" si="5"/>
        <v/>
      </c>
    </row>
    <row r="150" spans="1:9" x14ac:dyDescent="0.4">
      <c r="A150" s="1" t="s">
        <v>1468</v>
      </c>
      <c r="B150" s="1" t="s">
        <v>1429</v>
      </c>
      <c r="C150" s="1" t="s">
        <v>1469</v>
      </c>
      <c r="D150" s="1" t="s">
        <v>1470</v>
      </c>
      <c r="E150" t="s">
        <v>1575</v>
      </c>
      <c r="F150" t="s">
        <v>1576</v>
      </c>
      <c r="H150" t="str">
        <f t="shared" si="4"/>
        <v/>
      </c>
      <c r="I150" t="str">
        <f t="shared" si="5"/>
        <v/>
      </c>
    </row>
    <row r="151" spans="1:9" x14ac:dyDescent="0.4">
      <c r="A151" s="1" t="s">
        <v>1428</v>
      </c>
      <c r="B151" s="1" t="s">
        <v>1429</v>
      </c>
      <c r="C151" s="1" t="s">
        <v>240</v>
      </c>
      <c r="D151" s="1" t="s">
        <v>1430</v>
      </c>
      <c r="E151" t="s">
        <v>1545</v>
      </c>
      <c r="F151" t="s">
        <v>1546</v>
      </c>
      <c r="H151" t="str">
        <f t="shared" si="4"/>
        <v/>
      </c>
      <c r="I151" t="str">
        <f t="shared" si="5"/>
        <v/>
      </c>
    </row>
    <row r="152" spans="1:9" x14ac:dyDescent="0.4">
      <c r="A152" s="1" t="s">
        <v>1458</v>
      </c>
      <c r="B152" s="1" t="s">
        <v>1429</v>
      </c>
      <c r="C152" s="1" t="s">
        <v>1459</v>
      </c>
      <c r="D152" s="1" t="s">
        <v>1460</v>
      </c>
      <c r="E152" t="s">
        <v>1569</v>
      </c>
      <c r="F152" t="s">
        <v>1570</v>
      </c>
      <c r="H152" t="str">
        <f t="shared" si="4"/>
        <v/>
      </c>
      <c r="I152" t="str">
        <f t="shared" si="5"/>
        <v/>
      </c>
    </row>
    <row r="153" spans="1:9" x14ac:dyDescent="0.4">
      <c r="A153" s="1" t="s">
        <v>1520</v>
      </c>
      <c r="B153" s="1" t="s">
        <v>1429</v>
      </c>
      <c r="C153" s="1" t="s">
        <v>1521</v>
      </c>
      <c r="D153" s="1" t="s">
        <v>1522</v>
      </c>
      <c r="E153" t="s">
        <v>1613</v>
      </c>
      <c r="F153" t="s">
        <v>1614</v>
      </c>
      <c r="H153" t="str">
        <f t="shared" si="4"/>
        <v/>
      </c>
      <c r="I153" t="str">
        <f t="shared" si="5"/>
        <v/>
      </c>
    </row>
    <row r="154" spans="1:9" x14ac:dyDescent="0.4">
      <c r="A154" s="1" t="s">
        <v>1485</v>
      </c>
      <c r="B154" s="1" t="s">
        <v>1429</v>
      </c>
      <c r="C154" s="1" t="s">
        <v>1486</v>
      </c>
      <c r="D154" s="1" t="s">
        <v>1487</v>
      </c>
      <c r="E154" t="s">
        <v>1587</v>
      </c>
      <c r="F154" t="s">
        <v>1588</v>
      </c>
      <c r="H154" t="str">
        <f t="shared" si="4"/>
        <v/>
      </c>
      <c r="I154" t="str">
        <f t="shared" si="5"/>
        <v/>
      </c>
    </row>
    <row r="155" spans="1:9" x14ac:dyDescent="0.4">
      <c r="A155" s="1" t="s">
        <v>1541</v>
      </c>
      <c r="B155" s="1" t="s">
        <v>1438</v>
      </c>
      <c r="C155" s="1" t="s">
        <v>1542</v>
      </c>
      <c r="D155" s="1" t="s">
        <v>1487</v>
      </c>
      <c r="E155" t="s">
        <v>1629</v>
      </c>
      <c r="F155" t="s">
        <v>1630</v>
      </c>
      <c r="H155" t="str">
        <f t="shared" si="4"/>
        <v/>
      </c>
      <c r="I155" t="str">
        <f t="shared" si="5"/>
        <v/>
      </c>
    </row>
    <row r="156" spans="1:9" x14ac:dyDescent="0.4">
      <c r="A156" s="1" t="s">
        <v>762</v>
      </c>
      <c r="B156" s="1" t="s">
        <v>14</v>
      </c>
      <c r="C156" s="1" t="s">
        <v>763</v>
      </c>
      <c r="D156" s="1" t="s">
        <v>764</v>
      </c>
      <c r="E156" t="s">
        <v>1008</v>
      </c>
      <c r="F156" t="s">
        <v>1009</v>
      </c>
      <c r="H156" t="str">
        <f t="shared" si="4"/>
        <v/>
      </c>
      <c r="I156" t="str">
        <f t="shared" si="5"/>
        <v/>
      </c>
    </row>
    <row r="157" spans="1:9" x14ac:dyDescent="0.3">
      <c r="A157" s="3" t="s">
        <v>1979</v>
      </c>
      <c r="B157" s="3" t="s">
        <v>1883</v>
      </c>
      <c r="C157" s="3" t="s">
        <v>1980</v>
      </c>
      <c r="D157" s="1" t="s">
        <v>764</v>
      </c>
      <c r="E157" s="3" t="s">
        <v>2076</v>
      </c>
      <c r="F157" s="3" t="s">
        <v>2077</v>
      </c>
      <c r="H157" t="str">
        <f t="shared" si="4"/>
        <v/>
      </c>
      <c r="I157" t="str">
        <f t="shared" si="5"/>
        <v/>
      </c>
    </row>
    <row r="158" spans="1:9" x14ac:dyDescent="0.4">
      <c r="A158" s="1" t="s">
        <v>1527</v>
      </c>
      <c r="B158" s="1" t="s">
        <v>1432</v>
      </c>
      <c r="C158" s="1" t="s">
        <v>1528</v>
      </c>
      <c r="D158" s="1" t="s">
        <v>1529</v>
      </c>
      <c r="E158" t="s">
        <v>1617</v>
      </c>
      <c r="F158" t="s">
        <v>1618</v>
      </c>
      <c r="H158" t="str">
        <f t="shared" si="4"/>
        <v/>
      </c>
      <c r="I158" t="str">
        <f t="shared" si="5"/>
        <v/>
      </c>
    </row>
    <row r="159" spans="1:9" x14ac:dyDescent="0.4">
      <c r="A159" s="1" t="s">
        <v>1431</v>
      </c>
      <c r="B159" s="1" t="s">
        <v>1432</v>
      </c>
      <c r="C159" s="1" t="s">
        <v>35</v>
      </c>
      <c r="D159" s="1" t="s">
        <v>1433</v>
      </c>
      <c r="E159" t="s">
        <v>1547</v>
      </c>
      <c r="F159" t="s">
        <v>1548</v>
      </c>
      <c r="H159" t="str">
        <f t="shared" si="4"/>
        <v/>
      </c>
      <c r="I159" t="str">
        <f t="shared" si="5"/>
        <v/>
      </c>
    </row>
    <row r="160" spans="1:9" x14ac:dyDescent="0.4">
      <c r="A160" s="1" t="s">
        <v>1444</v>
      </c>
      <c r="B160" s="1" t="s">
        <v>1432</v>
      </c>
      <c r="C160" s="1" t="s">
        <v>326</v>
      </c>
      <c r="D160" s="1" t="s">
        <v>1445</v>
      </c>
      <c r="E160" t="s">
        <v>1557</v>
      </c>
      <c r="F160" t="s">
        <v>1558</v>
      </c>
      <c r="H160" t="str">
        <f t="shared" si="4"/>
        <v/>
      </c>
      <c r="I160" t="str">
        <f t="shared" si="5"/>
        <v/>
      </c>
    </row>
    <row r="161" spans="1:9" x14ac:dyDescent="0.4">
      <c r="A161" s="1" t="s">
        <v>1513</v>
      </c>
      <c r="B161" s="1" t="s">
        <v>1432</v>
      </c>
      <c r="C161" s="1" t="s">
        <v>1514</v>
      </c>
      <c r="D161" s="1" t="s">
        <v>1515</v>
      </c>
      <c r="E161" t="s">
        <v>1607</v>
      </c>
      <c r="F161" t="s">
        <v>1608</v>
      </c>
      <c r="H161" t="str">
        <f t="shared" si="4"/>
        <v/>
      </c>
      <c r="I161" t="str">
        <f t="shared" si="5"/>
        <v/>
      </c>
    </row>
    <row r="162" spans="1:9" x14ac:dyDescent="0.4">
      <c r="A162" s="1" t="s">
        <v>1499</v>
      </c>
      <c r="B162" s="1" t="s">
        <v>1432</v>
      </c>
      <c r="C162" s="1" t="s">
        <v>1500</v>
      </c>
      <c r="D162" s="1" t="s">
        <v>1501</v>
      </c>
      <c r="E162" t="s">
        <v>1597</v>
      </c>
      <c r="F162" t="s">
        <v>1598</v>
      </c>
      <c r="H162" t="str">
        <f t="shared" si="4"/>
        <v/>
      </c>
      <c r="I162" t="str">
        <f t="shared" si="5"/>
        <v/>
      </c>
    </row>
    <row r="163" spans="1:9" x14ac:dyDescent="0.3">
      <c r="A163" s="3" t="s">
        <v>1889</v>
      </c>
      <c r="B163" s="3" t="s">
        <v>1890</v>
      </c>
      <c r="C163" s="3" t="s">
        <v>8</v>
      </c>
      <c r="D163" s="1" t="s">
        <v>1501</v>
      </c>
      <c r="E163" s="3" t="s">
        <v>2078</v>
      </c>
      <c r="F163" s="3" t="s">
        <v>2079</v>
      </c>
      <c r="H163" t="str">
        <f t="shared" si="4"/>
        <v/>
      </c>
      <c r="I163" t="str">
        <f t="shared" si="5"/>
        <v/>
      </c>
    </row>
    <row r="164" spans="1:9" x14ac:dyDescent="0.4">
      <c r="A164" s="1" t="s">
        <v>1010</v>
      </c>
      <c r="B164" s="1" t="s">
        <v>1011</v>
      </c>
      <c r="C164" s="1" t="s">
        <v>1640</v>
      </c>
      <c r="D164" s="1" t="s">
        <v>1501</v>
      </c>
      <c r="E164" t="s">
        <v>1012</v>
      </c>
      <c r="F164" t="s">
        <v>1013</v>
      </c>
      <c r="H164" t="str">
        <f t="shared" si="4"/>
        <v/>
      </c>
      <c r="I164" t="str">
        <f t="shared" si="5"/>
        <v/>
      </c>
    </row>
    <row r="165" spans="1:9" x14ac:dyDescent="0.4">
      <c r="A165" s="1" t="s">
        <v>1523</v>
      </c>
      <c r="B165" s="1" t="s">
        <v>1524</v>
      </c>
      <c r="C165" s="1" t="s">
        <v>1525</v>
      </c>
      <c r="D165" s="1" t="s">
        <v>1526</v>
      </c>
      <c r="E165" t="s">
        <v>1615</v>
      </c>
      <c r="F165" t="s">
        <v>1616</v>
      </c>
      <c r="H165" t="str">
        <f t="shared" si="4"/>
        <v/>
      </c>
      <c r="I165" t="str">
        <f t="shared" si="5"/>
        <v/>
      </c>
    </row>
    <row r="166" spans="1:9" x14ac:dyDescent="0.4">
      <c r="A166" s="1" t="s">
        <v>1440</v>
      </c>
      <c r="B166" s="1" t="s">
        <v>1438</v>
      </c>
      <c r="C166" s="1" t="s">
        <v>35</v>
      </c>
      <c r="D166" s="1" t="s">
        <v>1526</v>
      </c>
      <c r="E166" t="s">
        <v>833</v>
      </c>
      <c r="F166" t="s">
        <v>834</v>
      </c>
      <c r="H166" t="str">
        <f t="shared" si="4"/>
        <v/>
      </c>
      <c r="I166" t="str">
        <f t="shared" si="5"/>
        <v/>
      </c>
    </row>
    <row r="167" spans="1:9" x14ac:dyDescent="0.4">
      <c r="A167" s="1" t="s">
        <v>1657</v>
      </c>
      <c r="B167" s="1" t="s">
        <v>1645</v>
      </c>
      <c r="C167" s="1" t="s">
        <v>8</v>
      </c>
      <c r="D167" s="1" t="s">
        <v>1526</v>
      </c>
      <c r="E167" t="s">
        <v>2080</v>
      </c>
      <c r="F167" t="s">
        <v>2081</v>
      </c>
      <c r="H167" t="str">
        <f t="shared" si="4"/>
        <v/>
      </c>
      <c r="I167" t="str">
        <f t="shared" si="5"/>
        <v/>
      </c>
    </row>
    <row r="168" spans="1:9" x14ac:dyDescent="0.4">
      <c r="A168" s="1" t="s">
        <v>381</v>
      </c>
      <c r="B168" s="1" t="s">
        <v>165</v>
      </c>
      <c r="C168" s="1" t="s">
        <v>382</v>
      </c>
      <c r="D168" s="1" t="s">
        <v>383</v>
      </c>
      <c r="E168" t="s">
        <v>1014</v>
      </c>
      <c r="F168" t="s">
        <v>1015</v>
      </c>
      <c r="H168" t="str">
        <f t="shared" si="4"/>
        <v/>
      </c>
      <c r="I168" t="str">
        <f t="shared" si="5"/>
        <v/>
      </c>
    </row>
    <row r="169" spans="1:9" x14ac:dyDescent="0.3">
      <c r="A169" s="3" t="s">
        <v>1994</v>
      </c>
      <c r="B169" s="3" t="s">
        <v>1836</v>
      </c>
      <c r="C169" s="3" t="s">
        <v>1995</v>
      </c>
      <c r="D169" s="3" t="s">
        <v>1996</v>
      </c>
      <c r="E169" s="3" t="s">
        <v>2082</v>
      </c>
      <c r="F169" s="3" t="s">
        <v>2083</v>
      </c>
      <c r="H169" t="str">
        <f t="shared" si="4"/>
        <v/>
      </c>
      <c r="I169" t="str">
        <f t="shared" si="5"/>
        <v/>
      </c>
    </row>
    <row r="170" spans="1:9" x14ac:dyDescent="0.3">
      <c r="A170" s="3" t="s">
        <v>1986</v>
      </c>
      <c r="B170" s="3" t="s">
        <v>1836</v>
      </c>
      <c r="C170" s="3" t="s">
        <v>1987</v>
      </c>
      <c r="D170" s="3" t="s">
        <v>1988</v>
      </c>
      <c r="E170" s="3" t="s">
        <v>2084</v>
      </c>
      <c r="F170" s="3" t="s">
        <v>2085</v>
      </c>
      <c r="H170" t="str">
        <f t="shared" si="4"/>
        <v/>
      </c>
      <c r="I170" t="str">
        <f t="shared" si="5"/>
        <v/>
      </c>
    </row>
    <row r="171" spans="1:9" x14ac:dyDescent="0.4">
      <c r="A171" s="1" t="s">
        <v>260</v>
      </c>
      <c r="B171" s="1" t="s">
        <v>191</v>
      </c>
      <c r="C171" s="1" t="s">
        <v>261</v>
      </c>
      <c r="D171" s="1" t="s">
        <v>262</v>
      </c>
      <c r="E171" t="s">
        <v>1016</v>
      </c>
      <c r="F171" t="s">
        <v>1017</v>
      </c>
      <c r="H171" t="str">
        <f t="shared" si="4"/>
        <v/>
      </c>
      <c r="I171" t="str">
        <f t="shared" si="5"/>
        <v/>
      </c>
    </row>
    <row r="172" spans="1:9" x14ac:dyDescent="0.4">
      <c r="A172" s="1" t="s">
        <v>13</v>
      </c>
      <c r="B172" s="1" t="s">
        <v>14</v>
      </c>
      <c r="C172" s="1" t="s">
        <v>8</v>
      </c>
      <c r="D172" s="1" t="s">
        <v>15</v>
      </c>
      <c r="E172" t="s">
        <v>1018</v>
      </c>
      <c r="F172" t="s">
        <v>1019</v>
      </c>
      <c r="H172" t="str">
        <f t="shared" si="4"/>
        <v/>
      </c>
      <c r="I172" t="str">
        <f t="shared" si="5"/>
        <v/>
      </c>
    </row>
    <row r="173" spans="1:9" x14ac:dyDescent="0.4">
      <c r="A173" s="1" t="s">
        <v>1694</v>
      </c>
      <c r="B173" s="1" t="s">
        <v>1645</v>
      </c>
      <c r="C173" s="1" t="s">
        <v>265</v>
      </c>
      <c r="D173" s="1" t="s">
        <v>15</v>
      </c>
      <c r="E173" t="s">
        <v>2086</v>
      </c>
      <c r="F173" t="s">
        <v>2087</v>
      </c>
      <c r="H173" t="str">
        <f t="shared" si="4"/>
        <v/>
      </c>
      <c r="I173" t="str">
        <f t="shared" si="5"/>
        <v/>
      </c>
    </row>
    <row r="174" spans="1:9" x14ac:dyDescent="0.4">
      <c r="A174" s="1" t="s">
        <v>1456</v>
      </c>
      <c r="B174" s="1" t="s">
        <v>1438</v>
      </c>
      <c r="C174" s="1" t="s">
        <v>182</v>
      </c>
      <c r="D174" s="1" t="s">
        <v>1457</v>
      </c>
      <c r="E174" t="s">
        <v>1567</v>
      </c>
      <c r="F174" t="s">
        <v>1568</v>
      </c>
      <c r="H174" t="str">
        <f t="shared" si="4"/>
        <v/>
      </c>
      <c r="I174" t="str">
        <f t="shared" si="5"/>
        <v/>
      </c>
    </row>
    <row r="175" spans="1:9" x14ac:dyDescent="0.4">
      <c r="A175" s="1" t="s">
        <v>321</v>
      </c>
      <c r="B175" s="1" t="s">
        <v>322</v>
      </c>
      <c r="C175" s="1" t="s">
        <v>323</v>
      </c>
      <c r="D175" s="1" t="s">
        <v>324</v>
      </c>
      <c r="E175" t="s">
        <v>1020</v>
      </c>
      <c r="F175" t="s">
        <v>1021</v>
      </c>
      <c r="H175" t="str">
        <f t="shared" si="4"/>
        <v/>
      </c>
      <c r="I175" t="str">
        <f t="shared" si="5"/>
        <v/>
      </c>
    </row>
    <row r="176" spans="1:9" x14ac:dyDescent="0.4">
      <c r="A176" s="1" t="s">
        <v>284</v>
      </c>
      <c r="B176" s="1" t="s">
        <v>252</v>
      </c>
      <c r="C176" s="1" t="s">
        <v>35</v>
      </c>
      <c r="D176" s="1" t="s">
        <v>285</v>
      </c>
      <c r="E176" t="s">
        <v>1022</v>
      </c>
      <c r="F176" t="s">
        <v>1023</v>
      </c>
      <c r="H176" t="str">
        <f t="shared" si="4"/>
        <v/>
      </c>
      <c r="I176" t="str">
        <f t="shared" si="5"/>
        <v/>
      </c>
    </row>
    <row r="177" spans="1:9" x14ac:dyDescent="0.4">
      <c r="A177" s="1" t="s">
        <v>1753</v>
      </c>
      <c r="B177" s="1" t="s">
        <v>1649</v>
      </c>
      <c r="C177" s="1" t="s">
        <v>1754</v>
      </c>
      <c r="D177" s="1" t="s">
        <v>1755</v>
      </c>
      <c r="E177" t="s">
        <v>2088</v>
      </c>
      <c r="F177" t="s">
        <v>2089</v>
      </c>
      <c r="H177" t="str">
        <f t="shared" si="4"/>
        <v/>
      </c>
      <c r="I177" t="str">
        <f t="shared" si="5"/>
        <v/>
      </c>
    </row>
    <row r="178" spans="1:9" x14ac:dyDescent="0.4">
      <c r="A178" s="1" t="s">
        <v>1760</v>
      </c>
      <c r="B178" s="1" t="s">
        <v>1645</v>
      </c>
      <c r="C178" s="1" t="s">
        <v>1761</v>
      </c>
      <c r="D178" s="1" t="s">
        <v>1762</v>
      </c>
      <c r="E178" t="s">
        <v>2090</v>
      </c>
      <c r="F178" t="s">
        <v>2091</v>
      </c>
      <c r="H178" t="str">
        <f t="shared" si="4"/>
        <v/>
      </c>
      <c r="I178" t="str">
        <f t="shared" si="5"/>
        <v/>
      </c>
    </row>
    <row r="179" spans="1:9" x14ac:dyDescent="0.3">
      <c r="A179" s="3" t="s">
        <v>1835</v>
      </c>
      <c r="B179" s="3" t="s">
        <v>1836</v>
      </c>
      <c r="C179" s="3" t="s">
        <v>1837</v>
      </c>
      <c r="D179" s="3" t="s">
        <v>1838</v>
      </c>
      <c r="E179" s="3" t="s">
        <v>2092</v>
      </c>
      <c r="F179" s="3" t="s">
        <v>2093</v>
      </c>
      <c r="H179" t="str">
        <f t="shared" si="4"/>
        <v/>
      </c>
      <c r="I179" t="str">
        <f t="shared" si="5"/>
        <v/>
      </c>
    </row>
    <row r="180" spans="1:9" x14ac:dyDescent="0.3">
      <c r="A180" s="3" t="s">
        <v>1907</v>
      </c>
      <c r="B180" s="3" t="s">
        <v>1883</v>
      </c>
      <c r="C180" s="3" t="s">
        <v>1908</v>
      </c>
      <c r="D180" s="3" t="s">
        <v>1909</v>
      </c>
      <c r="E180" s="3" t="s">
        <v>2094</v>
      </c>
      <c r="F180" s="3" t="s">
        <v>2095</v>
      </c>
      <c r="H180" t="str">
        <f t="shared" si="4"/>
        <v/>
      </c>
      <c r="I180" t="str">
        <f t="shared" si="5"/>
        <v/>
      </c>
    </row>
    <row r="181" spans="1:9" x14ac:dyDescent="0.4">
      <c r="A181" s="1" t="s">
        <v>695</v>
      </c>
      <c r="B181" s="1" t="s">
        <v>662</v>
      </c>
      <c r="C181" s="1" t="s">
        <v>696</v>
      </c>
      <c r="D181" s="1" t="s">
        <v>697</v>
      </c>
      <c r="E181" t="s">
        <v>1024</v>
      </c>
      <c r="F181" t="s">
        <v>1025</v>
      </c>
      <c r="H181" t="str">
        <f t="shared" si="4"/>
        <v/>
      </c>
      <c r="I181" t="str">
        <f t="shared" si="5"/>
        <v/>
      </c>
    </row>
    <row r="182" spans="1:9" x14ac:dyDescent="0.4">
      <c r="A182" s="1" t="s">
        <v>1448</v>
      </c>
      <c r="B182" s="1" t="s">
        <v>1438</v>
      </c>
      <c r="C182" s="1" t="s">
        <v>1449</v>
      </c>
      <c r="D182" s="1" t="s">
        <v>697</v>
      </c>
      <c r="E182" t="s">
        <v>1561</v>
      </c>
      <c r="F182" t="s">
        <v>1562</v>
      </c>
      <c r="H182" t="str">
        <f t="shared" si="4"/>
        <v/>
      </c>
      <c r="I182" t="str">
        <f t="shared" si="5"/>
        <v/>
      </c>
    </row>
    <row r="183" spans="1:9" x14ac:dyDescent="0.4">
      <c r="A183" s="1" t="s">
        <v>33</v>
      </c>
      <c r="B183" s="1" t="s">
        <v>34</v>
      </c>
      <c r="C183" s="1" t="s">
        <v>35</v>
      </c>
      <c r="D183" s="1" t="s">
        <v>697</v>
      </c>
      <c r="E183" t="s">
        <v>1026</v>
      </c>
      <c r="F183" t="s">
        <v>1027</v>
      </c>
      <c r="H183" t="str">
        <f t="shared" si="4"/>
        <v/>
      </c>
      <c r="I183" t="str">
        <f t="shared" si="5"/>
        <v/>
      </c>
    </row>
    <row r="184" spans="1:9" x14ac:dyDescent="0.4">
      <c r="A184" s="1" t="s">
        <v>536</v>
      </c>
      <c r="B184" s="1" t="s">
        <v>147</v>
      </c>
      <c r="C184" s="1" t="s">
        <v>537</v>
      </c>
      <c r="D184" s="1" t="s">
        <v>538</v>
      </c>
      <c r="E184" t="s">
        <v>1028</v>
      </c>
      <c r="F184" t="s">
        <v>1029</v>
      </c>
      <c r="H184" t="str">
        <f t="shared" si="4"/>
        <v/>
      </c>
      <c r="I184" t="str">
        <f t="shared" si="5"/>
        <v/>
      </c>
    </row>
    <row r="185" spans="1:9" x14ac:dyDescent="0.4">
      <c r="A185" s="1" t="s">
        <v>1685</v>
      </c>
      <c r="B185" s="1" t="s">
        <v>1649</v>
      </c>
      <c r="C185" s="1" t="s">
        <v>8</v>
      </c>
      <c r="D185" s="1" t="s">
        <v>1686</v>
      </c>
      <c r="E185" t="s">
        <v>2096</v>
      </c>
      <c r="F185" t="s">
        <v>2097</v>
      </c>
      <c r="H185" t="str">
        <f t="shared" si="4"/>
        <v/>
      </c>
      <c r="I185" t="str">
        <f t="shared" si="5"/>
        <v/>
      </c>
    </row>
    <row r="186" spans="1:9" x14ac:dyDescent="0.4">
      <c r="A186" s="1" t="s">
        <v>1030</v>
      </c>
      <c r="B186" s="1" t="s">
        <v>143</v>
      </c>
      <c r="C186" s="1" t="s">
        <v>1635</v>
      </c>
      <c r="D186" s="1" t="s">
        <v>1410</v>
      </c>
      <c r="E186" t="s">
        <v>1031</v>
      </c>
      <c r="F186" t="s">
        <v>1032</v>
      </c>
      <c r="H186" t="str">
        <f t="shared" si="4"/>
        <v/>
      </c>
      <c r="I186" t="str">
        <f t="shared" si="5"/>
        <v/>
      </c>
    </row>
    <row r="187" spans="1:9" x14ac:dyDescent="0.4">
      <c r="A187" s="1" t="s">
        <v>306</v>
      </c>
      <c r="B187" s="1" t="s">
        <v>264</v>
      </c>
      <c r="C187" s="1" t="s">
        <v>227</v>
      </c>
      <c r="D187" s="1" t="s">
        <v>307</v>
      </c>
      <c r="E187" t="s">
        <v>1033</v>
      </c>
      <c r="F187" t="s">
        <v>1034</v>
      </c>
      <c r="H187" t="str">
        <f t="shared" si="4"/>
        <v/>
      </c>
      <c r="I187" t="str">
        <f t="shared" si="5"/>
        <v/>
      </c>
    </row>
    <row r="188" spans="1:9" x14ac:dyDescent="0.4">
      <c r="A188" s="1" t="s">
        <v>164</v>
      </c>
      <c r="B188" s="1" t="s">
        <v>165</v>
      </c>
      <c r="C188" s="1" t="s">
        <v>166</v>
      </c>
      <c r="D188" s="1" t="s">
        <v>167</v>
      </c>
      <c r="E188" t="s">
        <v>1035</v>
      </c>
      <c r="F188" t="s">
        <v>1036</v>
      </c>
      <c r="H188" t="str">
        <f t="shared" si="4"/>
        <v/>
      </c>
      <c r="I188" t="str">
        <f t="shared" si="5"/>
        <v/>
      </c>
    </row>
    <row r="189" spans="1:9" x14ac:dyDescent="0.4">
      <c r="A189" s="1" t="s">
        <v>640</v>
      </c>
      <c r="B189" s="1" t="s">
        <v>103</v>
      </c>
      <c r="C189" s="1" t="s">
        <v>641</v>
      </c>
      <c r="D189" s="1" t="s">
        <v>642</v>
      </c>
      <c r="E189" t="s">
        <v>1037</v>
      </c>
      <c r="F189" t="s">
        <v>1038</v>
      </c>
      <c r="H189" t="str">
        <f t="shared" si="4"/>
        <v/>
      </c>
      <c r="I189" t="str">
        <f t="shared" si="5"/>
        <v/>
      </c>
    </row>
    <row r="190" spans="1:9" x14ac:dyDescent="0.3">
      <c r="A190" s="3" t="s">
        <v>1973</v>
      </c>
      <c r="B190" s="3" t="s">
        <v>1883</v>
      </c>
      <c r="C190" s="3" t="s">
        <v>1974</v>
      </c>
      <c r="D190" s="3" t="s">
        <v>1975</v>
      </c>
      <c r="E190" s="3" t="s">
        <v>2098</v>
      </c>
      <c r="F190" s="3" t="s">
        <v>2099</v>
      </c>
      <c r="H190" t="str">
        <f t="shared" si="4"/>
        <v/>
      </c>
      <c r="I190" t="str">
        <f t="shared" si="5"/>
        <v/>
      </c>
    </row>
    <row r="191" spans="1:9" x14ac:dyDescent="0.4">
      <c r="A191" s="1" t="s">
        <v>776</v>
      </c>
      <c r="B191" s="1" t="s">
        <v>14</v>
      </c>
      <c r="C191" s="1" t="s">
        <v>777</v>
      </c>
      <c r="D191" s="1" t="s">
        <v>778</v>
      </c>
      <c r="E191" t="s">
        <v>1039</v>
      </c>
      <c r="F191" t="s">
        <v>1040</v>
      </c>
      <c r="H191" t="str">
        <f t="shared" si="4"/>
        <v/>
      </c>
      <c r="I191" t="str">
        <f t="shared" si="5"/>
        <v/>
      </c>
    </row>
    <row r="192" spans="1:9" x14ac:dyDescent="0.4">
      <c r="A192" s="1" t="s">
        <v>1471</v>
      </c>
      <c r="B192" s="1" t="s">
        <v>1438</v>
      </c>
      <c r="C192" s="1" t="s">
        <v>1472</v>
      </c>
      <c r="D192" s="1" t="s">
        <v>1473</v>
      </c>
      <c r="E192" t="s">
        <v>1577</v>
      </c>
      <c r="F192" t="s">
        <v>1578</v>
      </c>
      <c r="H192" t="str">
        <f t="shared" si="4"/>
        <v/>
      </c>
      <c r="I192" t="str">
        <f t="shared" si="5"/>
        <v/>
      </c>
    </row>
    <row r="193" spans="1:9" x14ac:dyDescent="0.4">
      <c r="A193" s="1" t="s">
        <v>591</v>
      </c>
      <c r="B193" s="1" t="s">
        <v>165</v>
      </c>
      <c r="C193" s="1" t="s">
        <v>547</v>
      </c>
      <c r="D193" s="1" t="s">
        <v>1473</v>
      </c>
      <c r="E193" t="s">
        <v>1042</v>
      </c>
      <c r="F193" t="s">
        <v>1043</v>
      </c>
      <c r="H193" t="str">
        <f t="shared" si="4"/>
        <v/>
      </c>
      <c r="I193" t="str">
        <f t="shared" si="5"/>
        <v/>
      </c>
    </row>
    <row r="194" spans="1:9" x14ac:dyDescent="0.4">
      <c r="A194" s="1" t="s">
        <v>577</v>
      </c>
      <c r="B194" s="1" t="s">
        <v>103</v>
      </c>
      <c r="C194" s="1" t="s">
        <v>578</v>
      </c>
      <c r="D194" s="1" t="s">
        <v>579</v>
      </c>
      <c r="E194" t="s">
        <v>1044</v>
      </c>
      <c r="F194" t="s">
        <v>1045</v>
      </c>
      <c r="H194" t="str">
        <f t="shared" si="4"/>
        <v/>
      </c>
      <c r="I194" t="str">
        <f t="shared" si="5"/>
        <v/>
      </c>
    </row>
    <row r="195" spans="1:9" x14ac:dyDescent="0.4">
      <c r="A195" s="1" t="s">
        <v>36</v>
      </c>
      <c r="B195" s="1" t="s">
        <v>14</v>
      </c>
      <c r="C195" s="1" t="s">
        <v>37</v>
      </c>
      <c r="D195" s="1" t="s">
        <v>38</v>
      </c>
      <c r="E195" t="s">
        <v>1046</v>
      </c>
      <c r="F195" t="s">
        <v>1047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4">
      <c r="A196" s="1" t="s">
        <v>773</v>
      </c>
      <c r="B196" s="1" t="s">
        <v>475</v>
      </c>
      <c r="C196" s="1" t="s">
        <v>774</v>
      </c>
      <c r="D196" s="1" t="s">
        <v>775</v>
      </c>
      <c r="E196" t="s">
        <v>1048</v>
      </c>
      <c r="F196" t="s">
        <v>1049</v>
      </c>
      <c r="H196" t="str">
        <f t="shared" si="6"/>
        <v/>
      </c>
      <c r="I196" t="str">
        <f t="shared" si="7"/>
        <v/>
      </c>
    </row>
    <row r="197" spans="1:9" x14ac:dyDescent="0.4">
      <c r="A197" s="1" t="s">
        <v>1461</v>
      </c>
      <c r="B197" s="1" t="s">
        <v>1462</v>
      </c>
      <c r="C197" s="1" t="s">
        <v>1463</v>
      </c>
      <c r="D197" s="1" t="s">
        <v>1464</v>
      </c>
      <c r="E197" t="s">
        <v>1571</v>
      </c>
      <c r="F197" t="s">
        <v>1572</v>
      </c>
      <c r="H197" t="str">
        <f t="shared" si="6"/>
        <v/>
      </c>
      <c r="I197" t="str">
        <f t="shared" si="7"/>
        <v/>
      </c>
    </row>
    <row r="198" spans="1:9" x14ac:dyDescent="0.4">
      <c r="A198" s="1" t="s">
        <v>1496</v>
      </c>
      <c r="B198" s="1" t="s">
        <v>1462</v>
      </c>
      <c r="C198" s="1" t="s">
        <v>1497</v>
      </c>
      <c r="D198" s="1" t="s">
        <v>1498</v>
      </c>
      <c r="E198" t="s">
        <v>1595</v>
      </c>
      <c r="F198" t="s">
        <v>1596</v>
      </c>
      <c r="H198" t="str">
        <f t="shared" si="6"/>
        <v/>
      </c>
      <c r="I198" t="str">
        <f t="shared" si="7"/>
        <v/>
      </c>
    </row>
    <row r="199" spans="1:9" x14ac:dyDescent="0.4">
      <c r="A199" s="1" t="s">
        <v>1502</v>
      </c>
      <c r="B199" s="1" t="s">
        <v>1462</v>
      </c>
      <c r="C199" s="1" t="s">
        <v>1503</v>
      </c>
      <c r="D199" s="1" t="s">
        <v>1504</v>
      </c>
      <c r="E199" t="s">
        <v>1599</v>
      </c>
      <c r="F199" t="s">
        <v>1600</v>
      </c>
      <c r="H199" t="str">
        <f t="shared" si="6"/>
        <v/>
      </c>
      <c r="I199" t="str">
        <f t="shared" si="7"/>
        <v/>
      </c>
    </row>
    <row r="200" spans="1:9" x14ac:dyDescent="0.3">
      <c r="A200" s="3" t="s">
        <v>1914</v>
      </c>
      <c r="B200" s="3" t="s">
        <v>1836</v>
      </c>
      <c r="C200" s="3" t="s">
        <v>1915</v>
      </c>
      <c r="D200" s="1" t="s">
        <v>1504</v>
      </c>
      <c r="E200" s="3" t="s">
        <v>2100</v>
      </c>
      <c r="F200" s="3" t="s">
        <v>2101</v>
      </c>
      <c r="H200" t="str">
        <f t="shared" si="6"/>
        <v/>
      </c>
      <c r="I200" t="str">
        <f t="shared" si="7"/>
        <v/>
      </c>
    </row>
    <row r="201" spans="1:9" x14ac:dyDescent="0.4">
      <c r="A201" s="1" t="s">
        <v>1050</v>
      </c>
      <c r="B201" s="1" t="s">
        <v>1051</v>
      </c>
      <c r="C201" s="1" t="s">
        <v>31</v>
      </c>
      <c r="D201" s="1" t="s">
        <v>1411</v>
      </c>
      <c r="E201" t="s">
        <v>1052</v>
      </c>
      <c r="F201" t="s">
        <v>1053</v>
      </c>
      <c r="H201" t="str">
        <f t="shared" si="6"/>
        <v/>
      </c>
      <c r="I201" t="str">
        <f t="shared" si="7"/>
        <v/>
      </c>
    </row>
    <row r="202" spans="1:9" x14ac:dyDescent="0.4">
      <c r="A202" s="1" t="s">
        <v>568</v>
      </c>
      <c r="B202" s="1" t="s">
        <v>103</v>
      </c>
      <c r="C202" s="1" t="s">
        <v>569</v>
      </c>
      <c r="D202" s="1" t="s">
        <v>570</v>
      </c>
      <c r="E202" t="s">
        <v>1054</v>
      </c>
      <c r="F202" t="s">
        <v>1055</v>
      </c>
      <c r="H202" t="str">
        <f t="shared" si="6"/>
        <v/>
      </c>
      <c r="I202" t="str">
        <f t="shared" si="7"/>
        <v/>
      </c>
    </row>
    <row r="203" spans="1:9" x14ac:dyDescent="0.4">
      <c r="A203" s="1" t="s">
        <v>785</v>
      </c>
      <c r="B203" s="1" t="s">
        <v>14</v>
      </c>
      <c r="C203" s="1" t="s">
        <v>31</v>
      </c>
      <c r="D203" s="1" t="s">
        <v>786</v>
      </c>
      <c r="E203" t="s">
        <v>1056</v>
      </c>
      <c r="F203" t="s">
        <v>1057</v>
      </c>
      <c r="H203" t="str">
        <f t="shared" si="6"/>
        <v/>
      </c>
      <c r="I203" t="str">
        <f t="shared" si="7"/>
        <v/>
      </c>
    </row>
    <row r="204" spans="1:9" x14ac:dyDescent="0.4">
      <c r="A204" s="1" t="s">
        <v>1477</v>
      </c>
      <c r="B204" s="1" t="s">
        <v>1438</v>
      </c>
      <c r="C204" s="1" t="s">
        <v>1478</v>
      </c>
      <c r="D204" s="1" t="s">
        <v>1479</v>
      </c>
      <c r="E204" t="s">
        <v>1581</v>
      </c>
      <c r="F204" t="s">
        <v>1582</v>
      </c>
      <c r="H204" t="str">
        <f t="shared" si="6"/>
        <v/>
      </c>
      <c r="I204" t="str">
        <f t="shared" si="7"/>
        <v/>
      </c>
    </row>
    <row r="205" spans="1:9" x14ac:dyDescent="0.4">
      <c r="A205" s="1" t="s">
        <v>384</v>
      </c>
      <c r="B205" s="1" t="s">
        <v>165</v>
      </c>
      <c r="C205" s="1" t="s">
        <v>385</v>
      </c>
      <c r="D205" s="1" t="s">
        <v>386</v>
      </c>
      <c r="E205" t="s">
        <v>1058</v>
      </c>
      <c r="F205" t="s">
        <v>1059</v>
      </c>
      <c r="H205" t="str">
        <f t="shared" si="6"/>
        <v/>
      </c>
      <c r="I205" t="str">
        <f t="shared" si="7"/>
        <v/>
      </c>
    </row>
    <row r="206" spans="1:9" x14ac:dyDescent="0.4">
      <c r="A206" s="1" t="s">
        <v>710</v>
      </c>
      <c r="B206" s="1" t="s">
        <v>147</v>
      </c>
      <c r="C206" s="1" t="s">
        <v>711</v>
      </c>
      <c r="D206" s="1" t="s">
        <v>386</v>
      </c>
      <c r="E206" t="s">
        <v>1060</v>
      </c>
      <c r="F206" t="s">
        <v>1061</v>
      </c>
      <c r="H206" t="str">
        <f t="shared" si="6"/>
        <v/>
      </c>
      <c r="I206" t="str">
        <f t="shared" si="7"/>
        <v/>
      </c>
    </row>
    <row r="207" spans="1:9" x14ac:dyDescent="0.4">
      <c r="A207" s="1" t="s">
        <v>720</v>
      </c>
      <c r="B207" s="1" t="s">
        <v>143</v>
      </c>
      <c r="C207" s="1" t="s">
        <v>721</v>
      </c>
      <c r="D207" s="1" t="s">
        <v>722</v>
      </c>
      <c r="E207" t="s">
        <v>1062</v>
      </c>
      <c r="F207" t="s">
        <v>1063</v>
      </c>
      <c r="H207" t="str">
        <f t="shared" si="6"/>
        <v/>
      </c>
      <c r="I207" t="str">
        <f t="shared" si="7"/>
        <v/>
      </c>
    </row>
    <row r="208" spans="1:9" x14ac:dyDescent="0.4">
      <c r="A208" s="1" t="s">
        <v>1539</v>
      </c>
      <c r="B208" s="1" t="s">
        <v>1438</v>
      </c>
      <c r="C208" s="1" t="s">
        <v>1540</v>
      </c>
      <c r="D208" s="1" t="s">
        <v>722</v>
      </c>
      <c r="E208" t="s">
        <v>1627</v>
      </c>
      <c r="F208" t="s">
        <v>1628</v>
      </c>
      <c r="H208" t="str">
        <f t="shared" si="6"/>
        <v/>
      </c>
      <c r="I208" t="str">
        <f t="shared" si="7"/>
        <v/>
      </c>
    </row>
    <row r="209" spans="1:9" x14ac:dyDescent="0.3">
      <c r="A209" s="3" t="s">
        <v>1924</v>
      </c>
      <c r="B209" s="3" t="s">
        <v>1871</v>
      </c>
      <c r="C209" s="3" t="s">
        <v>1925</v>
      </c>
      <c r="D209" s="3" t="s">
        <v>1926</v>
      </c>
      <c r="E209" s="3" t="s">
        <v>2102</v>
      </c>
      <c r="F209" s="3" t="s">
        <v>2103</v>
      </c>
      <c r="H209" t="str">
        <f t="shared" si="6"/>
        <v/>
      </c>
      <c r="I209" t="str">
        <f t="shared" si="7"/>
        <v/>
      </c>
    </row>
    <row r="210" spans="1:9" x14ac:dyDescent="0.4">
      <c r="A210" s="1" t="s">
        <v>1064</v>
      </c>
      <c r="B210" s="1" t="s">
        <v>143</v>
      </c>
      <c r="C210" s="1" t="s">
        <v>35</v>
      </c>
      <c r="D210" s="1" t="s">
        <v>722</v>
      </c>
      <c r="E210" t="s">
        <v>1065</v>
      </c>
      <c r="F210" t="s">
        <v>1066</v>
      </c>
      <c r="H210" t="str">
        <f t="shared" si="6"/>
        <v/>
      </c>
      <c r="I210" t="str">
        <f t="shared" si="7"/>
        <v/>
      </c>
    </row>
    <row r="211" spans="1:9" x14ac:dyDescent="0.4">
      <c r="A211" s="1" t="s">
        <v>515</v>
      </c>
      <c r="B211" s="1" t="s">
        <v>41</v>
      </c>
      <c r="C211" s="1" t="s">
        <v>516</v>
      </c>
      <c r="D211" s="1" t="s">
        <v>722</v>
      </c>
      <c r="E211" t="s">
        <v>1067</v>
      </c>
      <c r="F211" t="s">
        <v>1068</v>
      </c>
      <c r="H211" t="str">
        <f t="shared" si="6"/>
        <v/>
      </c>
      <c r="I211" t="str">
        <f t="shared" si="7"/>
        <v/>
      </c>
    </row>
    <row r="212" spans="1:9" x14ac:dyDescent="0.4">
      <c r="A212" s="1" t="s">
        <v>328</v>
      </c>
      <c r="B212" s="1" t="s">
        <v>165</v>
      </c>
      <c r="C212" s="1" t="s">
        <v>329</v>
      </c>
      <c r="D212" s="1" t="s">
        <v>330</v>
      </c>
      <c r="E212" t="s">
        <v>1069</v>
      </c>
      <c r="F212" t="s">
        <v>1070</v>
      </c>
      <c r="H212" t="str">
        <f t="shared" si="6"/>
        <v/>
      </c>
      <c r="I212" t="str">
        <f t="shared" si="7"/>
        <v/>
      </c>
    </row>
    <row r="213" spans="1:9" x14ac:dyDescent="0.3">
      <c r="A213" s="3" t="s">
        <v>1970</v>
      </c>
      <c r="B213" s="3" t="s">
        <v>1871</v>
      </c>
      <c r="C213" s="3" t="s">
        <v>1971</v>
      </c>
      <c r="D213" s="3" t="s">
        <v>1972</v>
      </c>
      <c r="E213" s="3" t="s">
        <v>2104</v>
      </c>
      <c r="F213" s="3" t="s">
        <v>2105</v>
      </c>
      <c r="H213" t="str">
        <f t="shared" si="6"/>
        <v/>
      </c>
      <c r="I213" t="str">
        <f t="shared" si="7"/>
        <v/>
      </c>
    </row>
    <row r="214" spans="1:9" x14ac:dyDescent="0.3">
      <c r="A214" s="3" t="s">
        <v>1870</v>
      </c>
      <c r="B214" s="3" t="s">
        <v>1871</v>
      </c>
      <c r="C214" s="3" t="s">
        <v>35</v>
      </c>
      <c r="D214" s="3" t="s">
        <v>1872</v>
      </c>
      <c r="E214" s="3" t="s">
        <v>2106</v>
      </c>
      <c r="F214" s="3" t="s">
        <v>2107</v>
      </c>
      <c r="H214" t="str">
        <f t="shared" si="6"/>
        <v/>
      </c>
      <c r="I214" t="str">
        <f t="shared" si="7"/>
        <v/>
      </c>
    </row>
    <row r="215" spans="1:9" x14ac:dyDescent="0.4">
      <c r="A215" s="1" t="s">
        <v>609</v>
      </c>
      <c r="B215" s="1" t="s">
        <v>165</v>
      </c>
      <c r="C215" s="1" t="s">
        <v>610</v>
      </c>
      <c r="D215" s="1" t="s">
        <v>611</v>
      </c>
      <c r="E215" t="s">
        <v>1071</v>
      </c>
      <c r="F215" t="s">
        <v>1072</v>
      </c>
      <c r="H215" t="str">
        <f t="shared" si="6"/>
        <v/>
      </c>
      <c r="I215" t="str">
        <f t="shared" si="7"/>
        <v/>
      </c>
    </row>
    <row r="216" spans="1:9" x14ac:dyDescent="0.4">
      <c r="A216" s="1" t="s">
        <v>509</v>
      </c>
      <c r="B216" s="1" t="s">
        <v>11</v>
      </c>
      <c r="C216" s="1" t="s">
        <v>510</v>
      </c>
      <c r="D216" s="1" t="s">
        <v>511</v>
      </c>
      <c r="E216" t="s">
        <v>1073</v>
      </c>
      <c r="F216" t="s">
        <v>1074</v>
      </c>
      <c r="H216" t="str">
        <f t="shared" si="6"/>
        <v/>
      </c>
      <c r="I216" t="str">
        <f t="shared" si="7"/>
        <v/>
      </c>
    </row>
    <row r="217" spans="1:9" x14ac:dyDescent="0.4">
      <c r="A217" s="1" t="s">
        <v>343</v>
      </c>
      <c r="B217" s="1" t="s">
        <v>344</v>
      </c>
      <c r="C217" s="1" t="s">
        <v>345</v>
      </c>
      <c r="D217" s="1" t="s">
        <v>346</v>
      </c>
      <c r="E217" t="s">
        <v>1075</v>
      </c>
      <c r="F217" t="s">
        <v>1076</v>
      </c>
      <c r="H217" t="str">
        <f t="shared" si="6"/>
        <v/>
      </c>
      <c r="I217" t="str">
        <f t="shared" si="7"/>
        <v/>
      </c>
    </row>
    <row r="218" spans="1:9" x14ac:dyDescent="0.4">
      <c r="A218" s="1" t="s">
        <v>1786</v>
      </c>
      <c r="B218" s="1" t="s">
        <v>1649</v>
      </c>
      <c r="C218" s="1" t="s">
        <v>1787</v>
      </c>
      <c r="D218" s="1" t="s">
        <v>1788</v>
      </c>
      <c r="E218" t="s">
        <v>2108</v>
      </c>
      <c r="F218" t="s">
        <v>2109</v>
      </c>
      <c r="H218" t="str">
        <f t="shared" si="6"/>
        <v/>
      </c>
      <c r="I218" t="str">
        <f t="shared" si="7"/>
        <v/>
      </c>
    </row>
    <row r="219" spans="1:9" x14ac:dyDescent="0.4">
      <c r="A219" s="1" t="s">
        <v>271</v>
      </c>
      <c r="B219" s="1" t="s">
        <v>272</v>
      </c>
      <c r="C219" s="1" t="s">
        <v>35</v>
      </c>
      <c r="D219" s="1" t="s">
        <v>273</v>
      </c>
      <c r="E219" t="s">
        <v>1077</v>
      </c>
      <c r="F219" t="s">
        <v>1078</v>
      </c>
      <c r="H219" t="str">
        <f t="shared" si="6"/>
        <v/>
      </c>
      <c r="I219" t="str">
        <f t="shared" si="7"/>
        <v/>
      </c>
    </row>
    <row r="220" spans="1:9" x14ac:dyDescent="0.4">
      <c r="A220" s="1" t="s">
        <v>1663</v>
      </c>
      <c r="B220" s="1" t="s">
        <v>1649</v>
      </c>
      <c r="C220" s="1" t="s">
        <v>1664</v>
      </c>
      <c r="D220" s="1" t="s">
        <v>1665</v>
      </c>
      <c r="E220" t="s">
        <v>2110</v>
      </c>
      <c r="F220" t="s">
        <v>2111</v>
      </c>
      <c r="H220" t="str">
        <f t="shared" si="6"/>
        <v/>
      </c>
      <c r="I220" t="str">
        <f t="shared" si="7"/>
        <v/>
      </c>
    </row>
    <row r="221" spans="1:9" x14ac:dyDescent="0.4">
      <c r="A221" s="1" t="s">
        <v>26</v>
      </c>
      <c r="B221" s="1" t="s">
        <v>27</v>
      </c>
      <c r="C221" s="1" t="s">
        <v>28</v>
      </c>
      <c r="D221" s="1" t="s">
        <v>29</v>
      </c>
      <c r="E221" t="s">
        <v>1079</v>
      </c>
      <c r="F221" t="s">
        <v>1080</v>
      </c>
      <c r="H221" t="str">
        <f t="shared" si="6"/>
        <v/>
      </c>
      <c r="I221" t="str">
        <f t="shared" si="7"/>
        <v/>
      </c>
    </row>
    <row r="222" spans="1:9" x14ac:dyDescent="0.4">
      <c r="A222" s="1" t="s">
        <v>1733</v>
      </c>
      <c r="B222" s="1" t="s">
        <v>1649</v>
      </c>
      <c r="C222" s="1" t="s">
        <v>1734</v>
      </c>
      <c r="D222" s="1" t="s">
        <v>1735</v>
      </c>
      <c r="E222" t="s">
        <v>2112</v>
      </c>
      <c r="F222" t="s">
        <v>2113</v>
      </c>
      <c r="H222" t="str">
        <f t="shared" si="6"/>
        <v/>
      </c>
      <c r="I222" t="str">
        <f t="shared" si="7"/>
        <v/>
      </c>
    </row>
    <row r="223" spans="1:9" x14ac:dyDescent="0.3">
      <c r="A223" s="3" t="s">
        <v>1853</v>
      </c>
      <c r="B223" s="3" t="s">
        <v>1836</v>
      </c>
      <c r="C223" s="3" t="s">
        <v>121</v>
      </c>
      <c r="D223" s="1" t="s">
        <v>1735</v>
      </c>
      <c r="E223" s="3" t="s">
        <v>2114</v>
      </c>
      <c r="F223" s="3" t="s">
        <v>2115</v>
      </c>
      <c r="H223" t="str">
        <f t="shared" si="6"/>
        <v/>
      </c>
      <c r="I223" t="str">
        <f t="shared" si="7"/>
        <v/>
      </c>
    </row>
    <row r="224" spans="1:9" x14ac:dyDescent="0.4">
      <c r="A224" s="1" t="s">
        <v>1508</v>
      </c>
      <c r="B224" s="1" t="s">
        <v>1438</v>
      </c>
      <c r="C224" s="1" t="s">
        <v>1509</v>
      </c>
      <c r="D224" s="1" t="s">
        <v>1510</v>
      </c>
      <c r="E224" t="s">
        <v>1603</v>
      </c>
      <c r="F224" t="s">
        <v>1604</v>
      </c>
      <c r="H224" t="str">
        <f t="shared" si="6"/>
        <v/>
      </c>
      <c r="I224" t="str">
        <f t="shared" si="7"/>
        <v/>
      </c>
    </row>
    <row r="225" spans="1:9" x14ac:dyDescent="0.4">
      <c r="A225" s="1" t="s">
        <v>84</v>
      </c>
      <c r="B225" s="1" t="s">
        <v>14</v>
      </c>
      <c r="C225" s="1" t="s">
        <v>85</v>
      </c>
      <c r="D225" s="1" t="s">
        <v>86</v>
      </c>
      <c r="E225" t="s">
        <v>1081</v>
      </c>
      <c r="F225" t="s">
        <v>1082</v>
      </c>
      <c r="H225" t="str">
        <f t="shared" si="6"/>
        <v/>
      </c>
      <c r="I225" t="str">
        <f t="shared" si="7"/>
        <v/>
      </c>
    </row>
    <row r="226" spans="1:9" x14ac:dyDescent="0.4">
      <c r="A226" s="1" t="s">
        <v>1690</v>
      </c>
      <c r="B226" s="1" t="s">
        <v>1649</v>
      </c>
      <c r="C226" s="1" t="s">
        <v>265</v>
      </c>
      <c r="D226" s="1" t="s">
        <v>1691</v>
      </c>
      <c r="E226" t="s">
        <v>2116</v>
      </c>
      <c r="F226" t="s">
        <v>2117</v>
      </c>
      <c r="H226" t="str">
        <f t="shared" si="6"/>
        <v/>
      </c>
      <c r="I226" t="str">
        <f t="shared" si="7"/>
        <v/>
      </c>
    </row>
    <row r="227" spans="1:9" x14ac:dyDescent="0.4">
      <c r="A227" s="1" t="s">
        <v>533</v>
      </c>
      <c r="B227" s="1" t="s">
        <v>147</v>
      </c>
      <c r="C227" s="1" t="s">
        <v>534</v>
      </c>
      <c r="D227" s="1" t="s">
        <v>535</v>
      </c>
      <c r="E227" t="s">
        <v>1083</v>
      </c>
      <c r="F227" t="s">
        <v>1084</v>
      </c>
      <c r="H227" t="str">
        <f t="shared" si="6"/>
        <v/>
      </c>
      <c r="I227" t="str">
        <f t="shared" si="7"/>
        <v/>
      </c>
    </row>
    <row r="228" spans="1:9" x14ac:dyDescent="0.4">
      <c r="A228" s="1" t="s">
        <v>745</v>
      </c>
      <c r="B228" s="1" t="s">
        <v>50</v>
      </c>
      <c r="C228" s="1" t="s">
        <v>746</v>
      </c>
      <c r="D228" s="1" t="s">
        <v>747</v>
      </c>
      <c r="E228" t="s">
        <v>1085</v>
      </c>
      <c r="F228" t="s">
        <v>1086</v>
      </c>
      <c r="H228" t="str">
        <f t="shared" si="6"/>
        <v/>
      </c>
      <c r="I228" t="str">
        <f t="shared" si="7"/>
        <v/>
      </c>
    </row>
    <row r="229" spans="1:9" x14ac:dyDescent="0.4">
      <c r="A229" s="1" t="s">
        <v>512</v>
      </c>
      <c r="B229" s="1" t="s">
        <v>14</v>
      </c>
      <c r="C229" s="1" t="s">
        <v>513</v>
      </c>
      <c r="D229" s="1" t="s">
        <v>514</v>
      </c>
      <c r="E229" t="s">
        <v>1087</v>
      </c>
      <c r="F229" t="s">
        <v>1088</v>
      </c>
      <c r="H229" t="str">
        <f t="shared" si="6"/>
        <v/>
      </c>
      <c r="I229" t="str">
        <f t="shared" si="7"/>
        <v/>
      </c>
    </row>
    <row r="230" spans="1:9" x14ac:dyDescent="0.4">
      <c r="A230" s="1" t="s">
        <v>723</v>
      </c>
      <c r="B230" s="1" t="s">
        <v>147</v>
      </c>
      <c r="C230" s="1" t="s">
        <v>724</v>
      </c>
      <c r="D230" s="1" t="s">
        <v>725</v>
      </c>
      <c r="E230" t="s">
        <v>1089</v>
      </c>
      <c r="F230" t="s">
        <v>1090</v>
      </c>
      <c r="H230" t="str">
        <f t="shared" si="6"/>
        <v/>
      </c>
      <c r="I230" t="str">
        <f t="shared" si="7"/>
        <v/>
      </c>
    </row>
    <row r="231" spans="1:9" x14ac:dyDescent="0.4">
      <c r="A231" s="1" t="s">
        <v>1704</v>
      </c>
      <c r="B231" s="1" t="s">
        <v>1649</v>
      </c>
      <c r="C231" s="1" t="s">
        <v>1705</v>
      </c>
      <c r="D231" s="1" t="s">
        <v>1706</v>
      </c>
      <c r="E231" t="s">
        <v>2118</v>
      </c>
      <c r="F231" t="s">
        <v>2119</v>
      </c>
      <c r="H231" t="str">
        <f t="shared" si="6"/>
        <v/>
      </c>
      <c r="I231" t="str">
        <f t="shared" si="7"/>
        <v/>
      </c>
    </row>
    <row r="232" spans="1:9" x14ac:dyDescent="0.4">
      <c r="A232" s="1" t="s">
        <v>64</v>
      </c>
      <c r="B232" s="1" t="s">
        <v>1041</v>
      </c>
      <c r="C232" s="1" t="s">
        <v>65</v>
      </c>
      <c r="D232" s="1" t="s">
        <v>66</v>
      </c>
      <c r="E232" t="s">
        <v>1091</v>
      </c>
      <c r="F232" t="s">
        <v>1092</v>
      </c>
      <c r="H232" t="str">
        <f t="shared" si="6"/>
        <v/>
      </c>
      <c r="I232" t="str">
        <f t="shared" si="7"/>
        <v/>
      </c>
    </row>
    <row r="233" spans="1:9" x14ac:dyDescent="0.4">
      <c r="A233" s="1" t="s">
        <v>18</v>
      </c>
      <c r="B233" s="1" t="s">
        <v>14</v>
      </c>
      <c r="C233" s="1" t="s">
        <v>8</v>
      </c>
      <c r="D233" s="1" t="s">
        <v>19</v>
      </c>
      <c r="E233" t="s">
        <v>1093</v>
      </c>
      <c r="F233" t="s">
        <v>1094</v>
      </c>
      <c r="H233" t="str">
        <f t="shared" si="6"/>
        <v/>
      </c>
      <c r="I233" t="str">
        <f t="shared" si="7"/>
        <v/>
      </c>
    </row>
    <row r="234" spans="1:9" x14ac:dyDescent="0.3">
      <c r="A234" s="3" t="s">
        <v>1918</v>
      </c>
      <c r="B234" s="3" t="s">
        <v>1911</v>
      </c>
      <c r="C234" s="3" t="s">
        <v>1919</v>
      </c>
      <c r="D234" s="3" t="s">
        <v>1920</v>
      </c>
      <c r="E234" s="3" t="s">
        <v>2120</v>
      </c>
      <c r="F234" s="3" t="s">
        <v>2121</v>
      </c>
      <c r="H234" t="str">
        <f t="shared" si="6"/>
        <v/>
      </c>
      <c r="I234" t="str">
        <f t="shared" si="7"/>
        <v/>
      </c>
    </row>
    <row r="235" spans="1:9" x14ac:dyDescent="0.4">
      <c r="A235" s="1" t="s">
        <v>667</v>
      </c>
      <c r="B235" s="1" t="s">
        <v>14</v>
      </c>
      <c r="C235" s="1" t="s">
        <v>668</v>
      </c>
      <c r="D235" s="1" t="s">
        <v>669</v>
      </c>
      <c r="E235" t="s">
        <v>1095</v>
      </c>
      <c r="F235" t="s">
        <v>1096</v>
      </c>
      <c r="H235" t="str">
        <f t="shared" si="6"/>
        <v/>
      </c>
      <c r="I235" t="str">
        <f t="shared" si="7"/>
        <v/>
      </c>
    </row>
    <row r="236" spans="1:9" x14ac:dyDescent="0.4">
      <c r="A236" s="1" t="s">
        <v>71</v>
      </c>
      <c r="B236" s="1" t="s">
        <v>72</v>
      </c>
      <c r="C236" s="1" t="s">
        <v>73</v>
      </c>
      <c r="D236" s="1" t="s">
        <v>74</v>
      </c>
      <c r="E236" t="s">
        <v>1097</v>
      </c>
      <c r="F236" t="s">
        <v>1098</v>
      </c>
      <c r="H236" t="str">
        <f t="shared" si="6"/>
        <v/>
      </c>
      <c r="I236" t="str">
        <f t="shared" si="7"/>
        <v/>
      </c>
    </row>
    <row r="237" spans="1:9" x14ac:dyDescent="0.4">
      <c r="A237" s="1" t="s">
        <v>790</v>
      </c>
      <c r="B237" s="1" t="s">
        <v>14</v>
      </c>
      <c r="C237" s="1" t="s">
        <v>791</v>
      </c>
      <c r="D237" s="1" t="s">
        <v>792</v>
      </c>
      <c r="E237" t="s">
        <v>1099</v>
      </c>
      <c r="F237" t="s">
        <v>1100</v>
      </c>
      <c r="H237" t="str">
        <f t="shared" si="6"/>
        <v/>
      </c>
      <c r="I237" t="str">
        <f t="shared" si="7"/>
        <v/>
      </c>
    </row>
    <row r="238" spans="1:9" x14ac:dyDescent="0.4">
      <c r="A238" s="1" t="s">
        <v>1437</v>
      </c>
      <c r="B238" s="1" t="s">
        <v>1438</v>
      </c>
      <c r="C238" s="1" t="s">
        <v>1439</v>
      </c>
      <c r="D238" s="1" t="s">
        <v>792</v>
      </c>
      <c r="E238" t="s">
        <v>1551</v>
      </c>
      <c r="F238" t="s">
        <v>1552</v>
      </c>
      <c r="H238" t="str">
        <f t="shared" si="6"/>
        <v/>
      </c>
      <c r="I238" t="str">
        <f t="shared" si="7"/>
        <v/>
      </c>
    </row>
    <row r="239" spans="1:9" x14ac:dyDescent="0.4">
      <c r="A239" s="1" t="s">
        <v>737</v>
      </c>
      <c r="B239" s="1" t="s">
        <v>14</v>
      </c>
      <c r="C239" s="1" t="s">
        <v>738</v>
      </c>
      <c r="D239" s="1" t="s">
        <v>792</v>
      </c>
      <c r="E239" t="s">
        <v>1101</v>
      </c>
      <c r="F239" t="s">
        <v>1102</v>
      </c>
      <c r="H239" t="str">
        <f t="shared" si="6"/>
        <v/>
      </c>
      <c r="I239" t="str">
        <f t="shared" si="7"/>
        <v/>
      </c>
    </row>
    <row r="240" spans="1:9" x14ac:dyDescent="0.4">
      <c r="A240" s="1" t="s">
        <v>701</v>
      </c>
      <c r="B240" s="1" t="s">
        <v>147</v>
      </c>
      <c r="C240" s="1" t="s">
        <v>702</v>
      </c>
      <c r="D240" s="1" t="s">
        <v>703</v>
      </c>
      <c r="E240" t="s">
        <v>1103</v>
      </c>
      <c r="F240" t="s">
        <v>1104</v>
      </c>
      <c r="H240" t="str">
        <f t="shared" si="6"/>
        <v/>
      </c>
      <c r="I240" t="str">
        <f t="shared" si="7"/>
        <v/>
      </c>
    </row>
    <row r="241" spans="1:9" x14ac:dyDescent="0.4">
      <c r="A241" s="1" t="s">
        <v>20</v>
      </c>
      <c r="B241" s="1" t="s">
        <v>1544</v>
      </c>
      <c r="C241" s="1" t="s">
        <v>22</v>
      </c>
      <c r="D241" s="1" t="s">
        <v>23</v>
      </c>
      <c r="E241" t="s">
        <v>1105</v>
      </c>
      <c r="F241" t="s">
        <v>1106</v>
      </c>
      <c r="H241" t="str">
        <f t="shared" si="6"/>
        <v/>
      </c>
      <c r="I241" t="str">
        <f t="shared" si="7"/>
        <v/>
      </c>
    </row>
    <row r="242" spans="1:9" x14ac:dyDescent="0.4">
      <c r="A242" s="1" t="s">
        <v>1107</v>
      </c>
      <c r="B242" s="1" t="s">
        <v>1108</v>
      </c>
      <c r="C242" s="1" t="s">
        <v>1633</v>
      </c>
      <c r="D242" s="1" t="s">
        <v>23</v>
      </c>
      <c r="E242" t="s">
        <v>1109</v>
      </c>
      <c r="F242" t="s">
        <v>1110</v>
      </c>
      <c r="H242" t="str">
        <f t="shared" si="6"/>
        <v/>
      </c>
      <c r="I242" t="str">
        <f t="shared" si="7"/>
        <v/>
      </c>
    </row>
    <row r="243" spans="1:9" x14ac:dyDescent="0.4">
      <c r="A243" s="1" t="s">
        <v>428</v>
      </c>
      <c r="B243" s="1" t="s">
        <v>103</v>
      </c>
      <c r="C243" s="1" t="s">
        <v>429</v>
      </c>
      <c r="D243" s="1" t="s">
        <v>23</v>
      </c>
      <c r="E243" t="s">
        <v>1111</v>
      </c>
      <c r="F243" t="s">
        <v>1112</v>
      </c>
      <c r="H243" t="str">
        <f t="shared" si="6"/>
        <v/>
      </c>
      <c r="I243" t="str">
        <f t="shared" si="7"/>
        <v/>
      </c>
    </row>
    <row r="244" spans="1:9" x14ac:dyDescent="0.4">
      <c r="A244" s="1" t="s">
        <v>231</v>
      </c>
      <c r="B244" s="1" t="s">
        <v>191</v>
      </c>
      <c r="C244" s="1" t="s">
        <v>232</v>
      </c>
      <c r="D244" s="1" t="s">
        <v>233</v>
      </c>
      <c r="E244" t="s">
        <v>1113</v>
      </c>
      <c r="F244" t="s">
        <v>1114</v>
      </c>
      <c r="H244" t="str">
        <f t="shared" si="6"/>
        <v/>
      </c>
      <c r="I244" t="str">
        <f t="shared" si="7"/>
        <v/>
      </c>
    </row>
    <row r="245" spans="1:9" x14ac:dyDescent="0.4">
      <c r="A245" s="1" t="s">
        <v>549</v>
      </c>
      <c r="B245" s="1" t="s">
        <v>143</v>
      </c>
      <c r="C245" s="1" t="s">
        <v>485</v>
      </c>
      <c r="D245" s="1" t="s">
        <v>550</v>
      </c>
      <c r="E245" t="s">
        <v>1115</v>
      </c>
      <c r="F245" t="s">
        <v>1116</v>
      </c>
      <c r="H245" t="str">
        <f t="shared" si="6"/>
        <v/>
      </c>
      <c r="I245" t="str">
        <f t="shared" si="7"/>
        <v/>
      </c>
    </row>
    <row r="246" spans="1:9" x14ac:dyDescent="0.4">
      <c r="A246" s="1" t="s">
        <v>748</v>
      </c>
      <c r="B246" s="1" t="s">
        <v>454</v>
      </c>
      <c r="C246" s="1" t="s">
        <v>749</v>
      </c>
      <c r="D246" s="1" t="s">
        <v>750</v>
      </c>
      <c r="E246" t="s">
        <v>1117</v>
      </c>
      <c r="F246" t="s">
        <v>1118</v>
      </c>
      <c r="H246" t="str">
        <f t="shared" si="6"/>
        <v/>
      </c>
      <c r="I246" t="str">
        <f t="shared" si="7"/>
        <v/>
      </c>
    </row>
    <row r="247" spans="1:9" x14ac:dyDescent="0.3">
      <c r="A247" s="3" t="s">
        <v>1949</v>
      </c>
      <c r="B247" s="3" t="s">
        <v>1883</v>
      </c>
      <c r="C247" s="3" t="s">
        <v>1950</v>
      </c>
      <c r="D247" s="3" t="s">
        <v>1951</v>
      </c>
      <c r="E247" s="3" t="s">
        <v>2122</v>
      </c>
      <c r="F247" s="3" t="s">
        <v>2123</v>
      </c>
      <c r="H247" t="str">
        <f t="shared" si="6"/>
        <v/>
      </c>
      <c r="I247" t="str">
        <f t="shared" si="7"/>
        <v/>
      </c>
    </row>
    <row r="248" spans="1:9" x14ac:dyDescent="0.4">
      <c r="A248" s="1" t="s">
        <v>276</v>
      </c>
      <c r="B248" s="1" t="s">
        <v>264</v>
      </c>
      <c r="C248" s="1" t="s">
        <v>277</v>
      </c>
      <c r="D248" s="1" t="s">
        <v>278</v>
      </c>
      <c r="E248" t="s">
        <v>1119</v>
      </c>
      <c r="F248" t="s">
        <v>1120</v>
      </c>
      <c r="H248" t="str">
        <f t="shared" si="6"/>
        <v/>
      </c>
      <c r="I248" t="str">
        <f t="shared" si="7"/>
        <v/>
      </c>
    </row>
    <row r="249" spans="1:9" x14ac:dyDescent="0.4">
      <c r="A249" s="1" t="s">
        <v>291</v>
      </c>
      <c r="B249" s="1" t="s">
        <v>264</v>
      </c>
      <c r="C249" s="1" t="s">
        <v>230</v>
      </c>
      <c r="D249" s="1" t="s">
        <v>292</v>
      </c>
      <c r="E249" t="s">
        <v>1121</v>
      </c>
      <c r="F249" t="s">
        <v>1122</v>
      </c>
      <c r="H249" t="str">
        <f t="shared" si="6"/>
        <v/>
      </c>
      <c r="I249" t="str">
        <f t="shared" si="7"/>
        <v/>
      </c>
    </row>
    <row r="250" spans="1:9" x14ac:dyDescent="0.4">
      <c r="A250" s="1" t="s">
        <v>317</v>
      </c>
      <c r="B250" s="1" t="s">
        <v>264</v>
      </c>
      <c r="C250" s="1" t="s">
        <v>305</v>
      </c>
      <c r="D250" s="1" t="s">
        <v>210</v>
      </c>
      <c r="E250" t="s">
        <v>1123</v>
      </c>
      <c r="F250" t="s">
        <v>1124</v>
      </c>
      <c r="H250" t="str">
        <f t="shared" si="6"/>
        <v/>
      </c>
      <c r="I250" t="str">
        <f t="shared" si="7"/>
        <v/>
      </c>
    </row>
    <row r="251" spans="1:9" x14ac:dyDescent="0.4">
      <c r="A251" s="1" t="s">
        <v>263</v>
      </c>
      <c r="B251" s="1" t="s">
        <v>264</v>
      </c>
      <c r="C251" s="1" t="s">
        <v>265</v>
      </c>
      <c r="D251" s="1" t="s">
        <v>266</v>
      </c>
      <c r="E251" t="s">
        <v>1125</v>
      </c>
      <c r="F251" t="s">
        <v>1126</v>
      </c>
      <c r="H251" t="str">
        <f t="shared" si="6"/>
        <v/>
      </c>
      <c r="I251" t="str">
        <f t="shared" si="7"/>
        <v/>
      </c>
    </row>
    <row r="252" spans="1:9" x14ac:dyDescent="0.4">
      <c r="A252" s="1" t="s">
        <v>311</v>
      </c>
      <c r="B252" s="1" t="s">
        <v>264</v>
      </c>
      <c r="C252" s="1" t="s">
        <v>312</v>
      </c>
      <c r="D252" s="1" t="s">
        <v>313</v>
      </c>
      <c r="E252" t="s">
        <v>1127</v>
      </c>
      <c r="F252" t="s">
        <v>1128</v>
      </c>
      <c r="H252" t="str">
        <f t="shared" si="6"/>
        <v/>
      </c>
      <c r="I252" t="str">
        <f t="shared" si="7"/>
        <v/>
      </c>
    </row>
    <row r="253" spans="1:9" x14ac:dyDescent="0.4">
      <c r="A253" s="1" t="s">
        <v>267</v>
      </c>
      <c r="B253" s="1" t="s">
        <v>264</v>
      </c>
      <c r="C253" s="1" t="s">
        <v>31</v>
      </c>
      <c r="D253" s="1" t="s">
        <v>268</v>
      </c>
      <c r="E253" t="s">
        <v>1129</v>
      </c>
      <c r="F253" t="s">
        <v>1130</v>
      </c>
      <c r="H253" t="str">
        <f t="shared" si="6"/>
        <v/>
      </c>
      <c r="I253" t="str">
        <f t="shared" si="7"/>
        <v/>
      </c>
    </row>
    <row r="254" spans="1:9" x14ac:dyDescent="0.3">
      <c r="A254" s="3" t="s">
        <v>1839</v>
      </c>
      <c r="B254" s="3" t="s">
        <v>1840</v>
      </c>
      <c r="C254" s="3" t="s">
        <v>1841</v>
      </c>
      <c r="D254" s="1" t="s">
        <v>268</v>
      </c>
      <c r="E254" s="3" t="s">
        <v>2124</v>
      </c>
      <c r="F254" s="3" t="s">
        <v>2125</v>
      </c>
      <c r="H254" t="str">
        <f t="shared" si="6"/>
        <v/>
      </c>
      <c r="I254" t="str">
        <f t="shared" si="7"/>
        <v/>
      </c>
    </row>
    <row r="255" spans="1:9" x14ac:dyDescent="0.3">
      <c r="A255" s="3" t="s">
        <v>1885</v>
      </c>
      <c r="B255" s="3" t="s">
        <v>1840</v>
      </c>
      <c r="C255" s="3" t="s">
        <v>35</v>
      </c>
      <c r="D255" s="3" t="s">
        <v>1878</v>
      </c>
      <c r="E255" s="3" t="s">
        <v>2126</v>
      </c>
      <c r="F255" s="3" t="s">
        <v>2127</v>
      </c>
      <c r="H255" t="str">
        <f t="shared" si="6"/>
        <v/>
      </c>
      <c r="I255" t="str">
        <f t="shared" si="7"/>
        <v/>
      </c>
    </row>
    <row r="256" spans="1:9" x14ac:dyDescent="0.4">
      <c r="A256" s="1" t="s">
        <v>1517</v>
      </c>
      <c r="B256" s="1" t="s">
        <v>1518</v>
      </c>
      <c r="C256" s="1" t="s">
        <v>1514</v>
      </c>
      <c r="D256" s="1" t="s">
        <v>1519</v>
      </c>
      <c r="E256" t="s">
        <v>1611</v>
      </c>
      <c r="F256" t="s">
        <v>1612</v>
      </c>
      <c r="H256" t="str">
        <f t="shared" si="6"/>
        <v/>
      </c>
      <c r="I256" t="str">
        <f t="shared" si="7"/>
        <v/>
      </c>
    </row>
    <row r="257" spans="1:9" x14ac:dyDescent="0.4">
      <c r="A257" s="1" t="s">
        <v>375</v>
      </c>
      <c r="B257" s="1" t="s">
        <v>165</v>
      </c>
      <c r="C257" s="1" t="s">
        <v>376</v>
      </c>
      <c r="D257" s="1" t="s">
        <v>377</v>
      </c>
      <c r="E257" t="s">
        <v>1131</v>
      </c>
      <c r="F257" t="s">
        <v>1132</v>
      </c>
      <c r="H257" t="str">
        <f t="shared" si="6"/>
        <v/>
      </c>
      <c r="I257" t="str">
        <f t="shared" si="7"/>
        <v/>
      </c>
    </row>
    <row r="258" spans="1:9" x14ac:dyDescent="0.3">
      <c r="A258" s="3" t="s">
        <v>1938</v>
      </c>
      <c r="B258" s="3" t="s">
        <v>1939</v>
      </c>
      <c r="C258" s="3" t="s">
        <v>513</v>
      </c>
      <c r="D258" s="3" t="s">
        <v>1940</v>
      </c>
      <c r="E258" s="3" t="s">
        <v>2128</v>
      </c>
      <c r="F258" s="3" t="s">
        <v>2129</v>
      </c>
      <c r="H258" t="str">
        <f t="shared" si="6"/>
        <v/>
      </c>
      <c r="I258" t="str">
        <f t="shared" si="7"/>
        <v/>
      </c>
    </row>
    <row r="259" spans="1:9" x14ac:dyDescent="0.4">
      <c r="A259" s="1" t="s">
        <v>1474</v>
      </c>
      <c r="B259" s="1" t="s">
        <v>1438</v>
      </c>
      <c r="C259" s="1" t="s">
        <v>1475</v>
      </c>
      <c r="D259" s="1" t="s">
        <v>1476</v>
      </c>
      <c r="E259" t="s">
        <v>1579</v>
      </c>
      <c r="F259" t="s">
        <v>1580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4">
      <c r="A260" s="1" t="s">
        <v>6</v>
      </c>
      <c r="B260" s="1" t="s">
        <v>1108</v>
      </c>
      <c r="C260" s="1" t="s">
        <v>8</v>
      </c>
      <c r="D260" s="1" t="s">
        <v>9</v>
      </c>
      <c r="E260" t="s">
        <v>897</v>
      </c>
      <c r="F260" t="s">
        <v>898</v>
      </c>
      <c r="H260" t="str">
        <f t="shared" si="8"/>
        <v/>
      </c>
      <c r="I260" t="str">
        <f t="shared" si="9"/>
        <v/>
      </c>
    </row>
    <row r="261" spans="1:9" x14ac:dyDescent="0.4">
      <c r="A261" s="1" t="s">
        <v>1658</v>
      </c>
      <c r="B261" s="1" t="s">
        <v>1645</v>
      </c>
      <c r="C261" s="1" t="s">
        <v>1659</v>
      </c>
      <c r="D261" s="1" t="s">
        <v>1660</v>
      </c>
      <c r="E261" t="s">
        <v>2130</v>
      </c>
      <c r="F261" t="s">
        <v>2131</v>
      </c>
      <c r="H261" t="str">
        <f t="shared" si="8"/>
        <v/>
      </c>
      <c r="I261" t="str">
        <f t="shared" si="9"/>
        <v/>
      </c>
    </row>
    <row r="262" spans="1:9" x14ac:dyDescent="0.4">
      <c r="A262" s="1" t="s">
        <v>754</v>
      </c>
      <c r="B262" s="1" t="s">
        <v>11</v>
      </c>
      <c r="C262" s="1" t="s">
        <v>755</v>
      </c>
      <c r="D262" s="1" t="s">
        <v>756</v>
      </c>
      <c r="E262" t="s">
        <v>1133</v>
      </c>
      <c r="F262" t="s">
        <v>1134</v>
      </c>
      <c r="H262" t="str">
        <f t="shared" si="8"/>
        <v/>
      </c>
      <c r="I262" t="str">
        <f t="shared" si="9"/>
        <v/>
      </c>
    </row>
    <row r="263" spans="1:9" x14ac:dyDescent="0.4">
      <c r="A263" s="1" t="s">
        <v>447</v>
      </c>
      <c r="B263" s="1" t="s">
        <v>11</v>
      </c>
      <c r="C263" s="1" t="s">
        <v>448</v>
      </c>
      <c r="D263" s="1" t="s">
        <v>449</v>
      </c>
      <c r="E263" t="s">
        <v>1135</v>
      </c>
      <c r="F263" t="s">
        <v>1136</v>
      </c>
      <c r="H263" t="str">
        <f t="shared" si="8"/>
        <v/>
      </c>
      <c r="I263" t="str">
        <f t="shared" si="9"/>
        <v/>
      </c>
    </row>
    <row r="264" spans="1:9" x14ac:dyDescent="0.4">
      <c r="A264" s="1" t="s">
        <v>793</v>
      </c>
      <c r="B264" s="1" t="s">
        <v>27</v>
      </c>
      <c r="C264" s="1" t="s">
        <v>232</v>
      </c>
      <c r="D264" s="1" t="s">
        <v>794</v>
      </c>
      <c r="E264" t="s">
        <v>1137</v>
      </c>
      <c r="F264" t="s">
        <v>1138</v>
      </c>
      <c r="H264" t="str">
        <f t="shared" si="8"/>
        <v/>
      </c>
      <c r="I264" t="str">
        <f t="shared" si="9"/>
        <v/>
      </c>
    </row>
    <row r="265" spans="1:9" x14ac:dyDescent="0.4">
      <c r="A265" s="1" t="s">
        <v>254</v>
      </c>
      <c r="B265" s="1" t="s">
        <v>191</v>
      </c>
      <c r="C265" s="1" t="s">
        <v>255</v>
      </c>
      <c r="D265" s="1" t="s">
        <v>253</v>
      </c>
      <c r="E265" t="s">
        <v>1139</v>
      </c>
      <c r="F265" t="s">
        <v>1140</v>
      </c>
      <c r="H265" t="str">
        <f t="shared" si="8"/>
        <v/>
      </c>
      <c r="I265" t="str">
        <f t="shared" si="9"/>
        <v/>
      </c>
    </row>
    <row r="266" spans="1:9" x14ac:dyDescent="0.4">
      <c r="A266" s="1" t="s">
        <v>1654</v>
      </c>
      <c r="B266" s="1" t="s">
        <v>1649</v>
      </c>
      <c r="C266" s="1" t="s">
        <v>1655</v>
      </c>
      <c r="D266" s="1" t="s">
        <v>1656</v>
      </c>
      <c r="E266" t="s">
        <v>2132</v>
      </c>
      <c r="F266" t="s">
        <v>2133</v>
      </c>
      <c r="H266" t="str">
        <f t="shared" si="8"/>
        <v/>
      </c>
      <c r="I266" t="str">
        <f t="shared" si="9"/>
        <v/>
      </c>
    </row>
    <row r="267" spans="1:9" x14ac:dyDescent="0.4">
      <c r="A267" s="1" t="s">
        <v>405</v>
      </c>
      <c r="B267" s="1" t="s">
        <v>103</v>
      </c>
      <c r="C267" s="1" t="s">
        <v>406</v>
      </c>
      <c r="D267" s="1" t="s">
        <v>407</v>
      </c>
      <c r="E267" t="s">
        <v>1141</v>
      </c>
      <c r="F267" t="s">
        <v>1142</v>
      </c>
      <c r="H267" t="str">
        <f t="shared" si="8"/>
        <v/>
      </c>
      <c r="I267" t="str">
        <f t="shared" si="9"/>
        <v/>
      </c>
    </row>
    <row r="268" spans="1:9" x14ac:dyDescent="0.4">
      <c r="A268" s="1" t="s">
        <v>1450</v>
      </c>
      <c r="B268" s="1" t="s">
        <v>1451</v>
      </c>
      <c r="C268" s="1" t="s">
        <v>326</v>
      </c>
      <c r="D268" s="1" t="s">
        <v>1452</v>
      </c>
      <c r="E268" t="s">
        <v>1563</v>
      </c>
      <c r="F268" t="s">
        <v>1564</v>
      </c>
      <c r="H268" t="str">
        <f t="shared" si="8"/>
        <v/>
      </c>
      <c r="I268" t="str">
        <f t="shared" si="9"/>
        <v/>
      </c>
    </row>
    <row r="269" spans="1:9" x14ac:dyDescent="0.4">
      <c r="A269" s="1" t="s">
        <v>1775</v>
      </c>
      <c r="B269" s="1" t="s">
        <v>1649</v>
      </c>
      <c r="C269" s="1" t="s">
        <v>1776</v>
      </c>
      <c r="D269" s="1" t="s">
        <v>1452</v>
      </c>
      <c r="E269" t="s">
        <v>2134</v>
      </c>
      <c r="F269" t="s">
        <v>2135</v>
      </c>
      <c r="H269" t="str">
        <f t="shared" si="8"/>
        <v/>
      </c>
      <c r="I269" t="str">
        <f t="shared" si="9"/>
        <v/>
      </c>
    </row>
    <row r="270" spans="1:9" x14ac:dyDescent="0.4">
      <c r="A270" s="1" t="s">
        <v>787</v>
      </c>
      <c r="B270" s="1" t="s">
        <v>14</v>
      </c>
      <c r="C270" s="1" t="s">
        <v>788</v>
      </c>
      <c r="D270" s="1" t="s">
        <v>789</v>
      </c>
      <c r="E270" t="s">
        <v>1143</v>
      </c>
      <c r="F270" t="s">
        <v>1144</v>
      </c>
      <c r="H270" t="str">
        <f t="shared" si="8"/>
        <v/>
      </c>
      <c r="I270" t="str">
        <f t="shared" si="9"/>
        <v/>
      </c>
    </row>
    <row r="271" spans="1:9" x14ac:dyDescent="0.3">
      <c r="A271" s="3" t="s">
        <v>1854</v>
      </c>
      <c r="B271" s="3" t="s">
        <v>1855</v>
      </c>
      <c r="C271" s="3" t="s">
        <v>1856</v>
      </c>
      <c r="D271" s="3" t="s">
        <v>1857</v>
      </c>
      <c r="E271" s="3" t="s">
        <v>2136</v>
      </c>
      <c r="F271" s="3" t="s">
        <v>2137</v>
      </c>
      <c r="H271" t="str">
        <f t="shared" si="8"/>
        <v/>
      </c>
      <c r="I271" t="str">
        <f t="shared" si="9"/>
        <v/>
      </c>
    </row>
    <row r="272" spans="1:9" x14ac:dyDescent="0.3">
      <c r="A272" s="3" t="s">
        <v>1967</v>
      </c>
      <c r="B272" s="3" t="s">
        <v>1871</v>
      </c>
      <c r="C272" s="3" t="s">
        <v>1968</v>
      </c>
      <c r="D272" s="3" t="s">
        <v>1969</v>
      </c>
      <c r="E272" s="3" t="s">
        <v>2138</v>
      </c>
      <c r="F272" s="3" t="s">
        <v>2139</v>
      </c>
      <c r="H272" t="str">
        <f t="shared" si="8"/>
        <v/>
      </c>
      <c r="I272" t="str">
        <f t="shared" si="9"/>
        <v/>
      </c>
    </row>
    <row r="273" spans="1:9" x14ac:dyDescent="0.4">
      <c r="A273" s="1" t="s">
        <v>1744</v>
      </c>
      <c r="B273" s="1" t="s">
        <v>1745</v>
      </c>
      <c r="C273" s="1" t="s">
        <v>1746</v>
      </c>
      <c r="D273" s="1" t="s">
        <v>789</v>
      </c>
      <c r="E273" t="s">
        <v>2140</v>
      </c>
      <c r="F273" t="s">
        <v>2141</v>
      </c>
      <c r="H273" t="str">
        <f t="shared" si="8"/>
        <v/>
      </c>
      <c r="I273" t="str">
        <f t="shared" si="9"/>
        <v/>
      </c>
    </row>
    <row r="274" spans="1:9" x14ac:dyDescent="0.4">
      <c r="A274" s="1" t="s">
        <v>1707</v>
      </c>
      <c r="B274" s="1" t="s">
        <v>1649</v>
      </c>
      <c r="C274" s="1" t="s">
        <v>1708</v>
      </c>
      <c r="D274" s="1" t="s">
        <v>491</v>
      </c>
      <c r="E274" t="s">
        <v>2142</v>
      </c>
      <c r="F274" t="s">
        <v>2143</v>
      </c>
      <c r="H274" t="str">
        <f t="shared" si="8"/>
        <v/>
      </c>
      <c r="I274" t="str">
        <f t="shared" si="9"/>
        <v/>
      </c>
    </row>
    <row r="275" spans="1:9" x14ac:dyDescent="0.3">
      <c r="A275" s="3" t="s">
        <v>1964</v>
      </c>
      <c r="B275" s="3" t="s">
        <v>1883</v>
      </c>
      <c r="C275" s="3" t="s">
        <v>1965</v>
      </c>
      <c r="D275" s="3" t="s">
        <v>1966</v>
      </c>
      <c r="E275" s="3" t="s">
        <v>2144</v>
      </c>
      <c r="F275" s="3" t="s">
        <v>2145</v>
      </c>
      <c r="H275" t="str">
        <f t="shared" si="8"/>
        <v/>
      </c>
      <c r="I275" t="str">
        <f t="shared" si="9"/>
        <v/>
      </c>
    </row>
    <row r="276" spans="1:9" x14ac:dyDescent="0.4">
      <c r="A276" s="1" t="s">
        <v>603</v>
      </c>
      <c r="B276" s="1" t="s">
        <v>165</v>
      </c>
      <c r="C276" s="1" t="s">
        <v>604</v>
      </c>
      <c r="D276" s="1" t="s">
        <v>605</v>
      </c>
      <c r="E276" t="s">
        <v>1145</v>
      </c>
      <c r="F276" t="s">
        <v>1146</v>
      </c>
      <c r="H276" t="str">
        <f t="shared" si="8"/>
        <v/>
      </c>
      <c r="I276" t="str">
        <f t="shared" si="9"/>
        <v/>
      </c>
    </row>
    <row r="277" spans="1:9" x14ac:dyDescent="0.4">
      <c r="A277" s="1" t="s">
        <v>1147</v>
      </c>
      <c r="B277" s="1" t="s">
        <v>103</v>
      </c>
      <c r="C277" s="1" t="s">
        <v>28</v>
      </c>
      <c r="D277" s="1" t="s">
        <v>1412</v>
      </c>
      <c r="E277" t="s">
        <v>1148</v>
      </c>
      <c r="F277" t="s">
        <v>1149</v>
      </c>
      <c r="H277" t="str">
        <f t="shared" si="8"/>
        <v/>
      </c>
      <c r="I277" t="str">
        <f t="shared" si="9"/>
        <v/>
      </c>
    </row>
    <row r="278" spans="1:9" x14ac:dyDescent="0.4">
      <c r="A278" s="1" t="s">
        <v>214</v>
      </c>
      <c r="B278" s="1" t="s">
        <v>215</v>
      </c>
      <c r="C278" s="1" t="s">
        <v>216</v>
      </c>
      <c r="D278" s="1" t="s">
        <v>217</v>
      </c>
      <c r="E278" t="s">
        <v>1150</v>
      </c>
      <c r="F278" t="s">
        <v>1151</v>
      </c>
      <c r="H278" t="str">
        <f t="shared" si="8"/>
        <v/>
      </c>
      <c r="I278" t="str">
        <f t="shared" si="9"/>
        <v/>
      </c>
    </row>
    <row r="279" spans="1:9" x14ac:dyDescent="0.4">
      <c r="A279" s="1" t="s">
        <v>1689</v>
      </c>
      <c r="B279" s="1" t="s">
        <v>1649</v>
      </c>
      <c r="C279" s="1" t="s">
        <v>265</v>
      </c>
      <c r="D279" s="1" t="s">
        <v>217</v>
      </c>
      <c r="E279" t="s">
        <v>2146</v>
      </c>
      <c r="F279" t="s">
        <v>2147</v>
      </c>
      <c r="H279" t="str">
        <f t="shared" si="8"/>
        <v/>
      </c>
      <c r="I279" t="str">
        <f t="shared" si="9"/>
        <v/>
      </c>
    </row>
    <row r="280" spans="1:9" x14ac:dyDescent="0.4">
      <c r="A280" s="1" t="s">
        <v>1819</v>
      </c>
      <c r="B280" s="1" t="s">
        <v>1649</v>
      </c>
      <c r="C280" s="1" t="s">
        <v>1820</v>
      </c>
      <c r="D280" s="1" t="s">
        <v>1821</v>
      </c>
      <c r="E280" t="s">
        <v>2148</v>
      </c>
      <c r="F280" t="s">
        <v>2149</v>
      </c>
      <c r="H280" t="str">
        <f t="shared" si="8"/>
        <v/>
      </c>
      <c r="I280" t="str">
        <f t="shared" si="9"/>
        <v/>
      </c>
    </row>
    <row r="281" spans="1:9" x14ac:dyDescent="0.4">
      <c r="A281" s="1" t="s">
        <v>1816</v>
      </c>
      <c r="B281" s="1" t="s">
        <v>1745</v>
      </c>
      <c r="C281" s="1" t="s">
        <v>1817</v>
      </c>
      <c r="D281" s="1" t="s">
        <v>1818</v>
      </c>
      <c r="E281" t="s">
        <v>2150</v>
      </c>
      <c r="F281" t="s">
        <v>2151</v>
      </c>
      <c r="H281" t="str">
        <f t="shared" si="8"/>
        <v/>
      </c>
      <c r="I281" t="str">
        <f t="shared" si="9"/>
        <v/>
      </c>
    </row>
    <row r="282" spans="1:9" x14ac:dyDescent="0.4">
      <c r="A282" s="1" t="s">
        <v>1777</v>
      </c>
      <c r="B282" s="1" t="s">
        <v>1649</v>
      </c>
      <c r="C282" s="1" t="s">
        <v>1778</v>
      </c>
      <c r="D282" s="1" t="s">
        <v>1779</v>
      </c>
      <c r="E282" t="s">
        <v>2152</v>
      </c>
      <c r="F282" t="s">
        <v>2153</v>
      </c>
      <c r="H282" t="str">
        <f t="shared" si="8"/>
        <v/>
      </c>
      <c r="I282" t="str">
        <f t="shared" si="9"/>
        <v/>
      </c>
    </row>
    <row r="283" spans="1:9" x14ac:dyDescent="0.4">
      <c r="A283" s="1" t="s">
        <v>220</v>
      </c>
      <c r="B283" s="1" t="s">
        <v>191</v>
      </c>
      <c r="C283" s="1" t="s">
        <v>221</v>
      </c>
      <c r="D283" s="1" t="s">
        <v>222</v>
      </c>
      <c r="E283" t="s">
        <v>1152</v>
      </c>
      <c r="F283" t="s">
        <v>1153</v>
      </c>
      <c r="H283" t="str">
        <f t="shared" si="8"/>
        <v/>
      </c>
      <c r="I283" t="str">
        <f t="shared" si="9"/>
        <v/>
      </c>
    </row>
    <row r="284" spans="1:9" x14ac:dyDescent="0.4">
      <c r="A284" s="1" t="s">
        <v>474</v>
      </c>
      <c r="B284" s="1" t="s">
        <v>475</v>
      </c>
      <c r="C284" s="1" t="s">
        <v>476</v>
      </c>
      <c r="D284" s="1" t="s">
        <v>477</v>
      </c>
      <c r="E284" t="s">
        <v>1154</v>
      </c>
      <c r="F284" t="s">
        <v>1155</v>
      </c>
      <c r="H284" t="str">
        <f t="shared" si="8"/>
        <v/>
      </c>
      <c r="I284" t="str">
        <f t="shared" si="9"/>
        <v/>
      </c>
    </row>
    <row r="285" spans="1:9" x14ac:dyDescent="0.4">
      <c r="A285" s="1" t="s">
        <v>1724</v>
      </c>
      <c r="B285" s="1" t="s">
        <v>1725</v>
      </c>
      <c r="C285" s="1" t="s">
        <v>1726</v>
      </c>
      <c r="D285" s="1" t="s">
        <v>1727</v>
      </c>
      <c r="E285" t="s">
        <v>2154</v>
      </c>
      <c r="F285" t="s">
        <v>2155</v>
      </c>
      <c r="H285" t="str">
        <f t="shared" si="8"/>
        <v/>
      </c>
      <c r="I285" t="str">
        <f t="shared" si="9"/>
        <v/>
      </c>
    </row>
    <row r="286" spans="1:9" x14ac:dyDescent="0.4">
      <c r="A286" s="1" t="s">
        <v>1805</v>
      </c>
      <c r="B286" s="1" t="s">
        <v>1725</v>
      </c>
      <c r="C286" s="1" t="s">
        <v>1806</v>
      </c>
      <c r="D286" s="1" t="s">
        <v>1807</v>
      </c>
      <c r="E286" t="s">
        <v>2156</v>
      </c>
      <c r="F286" t="s">
        <v>2157</v>
      </c>
      <c r="H286" t="str">
        <f t="shared" si="8"/>
        <v/>
      </c>
      <c r="I286" t="str">
        <f t="shared" si="9"/>
        <v/>
      </c>
    </row>
    <row r="287" spans="1:9" x14ac:dyDescent="0.4">
      <c r="A287" s="1" t="s">
        <v>1824</v>
      </c>
      <c r="B287" s="1" t="s">
        <v>1725</v>
      </c>
      <c r="C287" s="1" t="s">
        <v>1825</v>
      </c>
      <c r="D287" s="1" t="s">
        <v>1807</v>
      </c>
      <c r="E287" t="s">
        <v>2158</v>
      </c>
      <c r="F287" t="s">
        <v>2159</v>
      </c>
      <c r="H287" t="str">
        <f t="shared" si="8"/>
        <v/>
      </c>
      <c r="I287" t="str">
        <f t="shared" si="9"/>
        <v/>
      </c>
    </row>
    <row r="288" spans="1:9" x14ac:dyDescent="0.4">
      <c r="A288" s="1" t="s">
        <v>304</v>
      </c>
      <c r="B288" s="1" t="s">
        <v>236</v>
      </c>
      <c r="C288" s="1" t="s">
        <v>305</v>
      </c>
      <c r="D288" s="1" t="s">
        <v>303</v>
      </c>
      <c r="E288" t="s">
        <v>1156</v>
      </c>
      <c r="F288" t="s">
        <v>1157</v>
      </c>
      <c r="H288" t="str">
        <f t="shared" si="8"/>
        <v/>
      </c>
      <c r="I288" t="str">
        <f t="shared" si="9"/>
        <v/>
      </c>
    </row>
    <row r="289" spans="1:9" x14ac:dyDescent="0.4">
      <c r="A289" s="1" t="s">
        <v>363</v>
      </c>
      <c r="B289" s="1" t="s">
        <v>165</v>
      </c>
      <c r="C289" s="1" t="s">
        <v>364</v>
      </c>
      <c r="D289" s="1" t="s">
        <v>365</v>
      </c>
      <c r="E289" t="s">
        <v>1158</v>
      </c>
      <c r="F289" t="s">
        <v>1159</v>
      </c>
      <c r="H289" t="str">
        <f t="shared" si="8"/>
        <v/>
      </c>
      <c r="I289" t="str">
        <f t="shared" si="9"/>
        <v/>
      </c>
    </row>
    <row r="290" spans="1:9" x14ac:dyDescent="0.4">
      <c r="A290" s="1" t="s">
        <v>16</v>
      </c>
      <c r="B290" s="1" t="s">
        <v>7</v>
      </c>
      <c r="C290" s="1" t="s">
        <v>8</v>
      </c>
      <c r="D290" s="1" t="s">
        <v>17</v>
      </c>
      <c r="E290" t="s">
        <v>1160</v>
      </c>
      <c r="F290" t="s">
        <v>1161</v>
      </c>
      <c r="H290" t="str">
        <f t="shared" si="8"/>
        <v/>
      </c>
      <c r="I290" t="str">
        <f t="shared" si="9"/>
        <v/>
      </c>
    </row>
    <row r="291" spans="1:9" x14ac:dyDescent="0.4">
      <c r="A291" s="1" t="s">
        <v>116</v>
      </c>
      <c r="B291" s="1" t="s">
        <v>103</v>
      </c>
      <c r="C291" s="1" t="s">
        <v>117</v>
      </c>
      <c r="D291" s="1" t="s">
        <v>118</v>
      </c>
      <c r="E291" t="s">
        <v>1162</v>
      </c>
      <c r="F291" t="s">
        <v>1163</v>
      </c>
      <c r="H291" t="str">
        <f t="shared" si="8"/>
        <v/>
      </c>
      <c r="I291" t="str">
        <f t="shared" si="9"/>
        <v/>
      </c>
    </row>
    <row r="292" spans="1:9" x14ac:dyDescent="0.4">
      <c r="A292" s="1" t="s">
        <v>142</v>
      </c>
      <c r="B292" s="1" t="s">
        <v>143</v>
      </c>
      <c r="C292" s="1" t="s">
        <v>144</v>
      </c>
      <c r="D292" s="1" t="s">
        <v>145</v>
      </c>
      <c r="E292" t="s">
        <v>1164</v>
      </c>
      <c r="F292" t="s">
        <v>1165</v>
      </c>
      <c r="H292" t="str">
        <f t="shared" si="8"/>
        <v/>
      </c>
      <c r="I292" t="str">
        <f t="shared" si="9"/>
        <v/>
      </c>
    </row>
    <row r="293" spans="1:9" x14ac:dyDescent="0.4">
      <c r="A293" s="1" t="s">
        <v>1682</v>
      </c>
      <c r="B293" s="1" t="s">
        <v>1667</v>
      </c>
      <c r="C293" s="1" t="s">
        <v>265</v>
      </c>
      <c r="D293" s="1" t="s">
        <v>145</v>
      </c>
      <c r="E293" t="s">
        <v>2160</v>
      </c>
      <c r="F293" t="s">
        <v>2161</v>
      </c>
      <c r="H293" t="str">
        <f t="shared" si="8"/>
        <v/>
      </c>
      <c r="I293" t="str">
        <f t="shared" si="9"/>
        <v/>
      </c>
    </row>
    <row r="294" spans="1:9" x14ac:dyDescent="0.4">
      <c r="A294" s="1" t="s">
        <v>707</v>
      </c>
      <c r="B294" s="1" t="s">
        <v>147</v>
      </c>
      <c r="C294" s="1" t="s">
        <v>708</v>
      </c>
      <c r="D294" s="1" t="s">
        <v>709</v>
      </c>
      <c r="E294" t="s">
        <v>1166</v>
      </c>
      <c r="F294" t="s">
        <v>1167</v>
      </c>
      <c r="H294" t="str">
        <f t="shared" si="8"/>
        <v/>
      </c>
      <c r="I294" t="str">
        <f t="shared" si="9"/>
        <v/>
      </c>
    </row>
    <row r="295" spans="1:9" x14ac:dyDescent="0.4">
      <c r="A295" s="1" t="s">
        <v>712</v>
      </c>
      <c r="B295" s="1" t="s">
        <v>143</v>
      </c>
      <c r="C295" s="1" t="s">
        <v>713</v>
      </c>
      <c r="D295" s="1" t="s">
        <v>714</v>
      </c>
      <c r="E295" t="s">
        <v>1168</v>
      </c>
      <c r="F295" t="s">
        <v>1169</v>
      </c>
      <c r="H295" t="str">
        <f t="shared" si="8"/>
        <v/>
      </c>
      <c r="I295" t="str">
        <f t="shared" si="9"/>
        <v/>
      </c>
    </row>
    <row r="296" spans="1:9" x14ac:dyDescent="0.3">
      <c r="A296" s="3" t="s">
        <v>1935</v>
      </c>
      <c r="B296" s="3" t="s">
        <v>1871</v>
      </c>
      <c r="C296" s="3" t="s">
        <v>1936</v>
      </c>
      <c r="D296" s="3" t="s">
        <v>1937</v>
      </c>
      <c r="E296" s="3" t="s">
        <v>2162</v>
      </c>
      <c r="F296" s="3" t="s">
        <v>2163</v>
      </c>
      <c r="H296" t="str">
        <f t="shared" si="8"/>
        <v/>
      </c>
      <c r="I296" t="str">
        <f t="shared" si="9"/>
        <v/>
      </c>
    </row>
    <row r="297" spans="1:9" x14ac:dyDescent="0.4">
      <c r="A297" s="1" t="s">
        <v>676</v>
      </c>
      <c r="B297" s="1" t="s">
        <v>677</v>
      </c>
      <c r="C297" s="1" t="s">
        <v>678</v>
      </c>
      <c r="D297" s="1" t="s">
        <v>714</v>
      </c>
      <c r="E297" t="s">
        <v>1170</v>
      </c>
      <c r="F297" t="s">
        <v>1171</v>
      </c>
      <c r="H297" t="str">
        <f t="shared" si="8"/>
        <v/>
      </c>
      <c r="I297" t="str">
        <f t="shared" si="9"/>
        <v/>
      </c>
    </row>
    <row r="298" spans="1:9" x14ac:dyDescent="0.4">
      <c r="A298" s="1" t="s">
        <v>201</v>
      </c>
      <c r="B298" s="1" t="s">
        <v>191</v>
      </c>
      <c r="C298" s="1" t="s">
        <v>202</v>
      </c>
      <c r="D298" s="1" t="s">
        <v>203</v>
      </c>
      <c r="E298" t="s">
        <v>1172</v>
      </c>
      <c r="F298" t="s">
        <v>1173</v>
      </c>
      <c r="H298" t="str">
        <f t="shared" si="8"/>
        <v/>
      </c>
      <c r="I298" t="str">
        <f t="shared" si="9"/>
        <v/>
      </c>
    </row>
    <row r="299" spans="1:9" x14ac:dyDescent="0.4">
      <c r="A299" s="1" t="s">
        <v>546</v>
      </c>
      <c r="B299" s="1" t="s">
        <v>249</v>
      </c>
      <c r="C299" s="1" t="s">
        <v>547</v>
      </c>
      <c r="D299" s="1" t="s">
        <v>548</v>
      </c>
      <c r="E299" t="s">
        <v>1174</v>
      </c>
      <c r="F299" t="s">
        <v>1175</v>
      </c>
      <c r="H299" t="str">
        <f t="shared" si="8"/>
        <v/>
      </c>
      <c r="I299" t="str">
        <f t="shared" si="9"/>
        <v/>
      </c>
    </row>
    <row r="300" spans="1:9" x14ac:dyDescent="0.4">
      <c r="A300" s="1" t="s">
        <v>174</v>
      </c>
      <c r="B300" s="1" t="s">
        <v>143</v>
      </c>
      <c r="C300" s="1" t="s">
        <v>175</v>
      </c>
      <c r="D300" s="1" t="s">
        <v>176</v>
      </c>
      <c r="E300" t="s">
        <v>1176</v>
      </c>
      <c r="F300" t="s">
        <v>1177</v>
      </c>
      <c r="H300" t="str">
        <f t="shared" si="8"/>
        <v/>
      </c>
      <c r="I300" t="str">
        <f t="shared" si="9"/>
        <v/>
      </c>
    </row>
    <row r="301" spans="1:9" x14ac:dyDescent="0.3">
      <c r="A301" s="3" t="s">
        <v>1941</v>
      </c>
      <c r="B301" s="3" t="s">
        <v>1836</v>
      </c>
      <c r="C301" s="3" t="s">
        <v>1942</v>
      </c>
      <c r="D301" s="3" t="s">
        <v>1943</v>
      </c>
      <c r="E301" s="3" t="s">
        <v>2164</v>
      </c>
      <c r="F301" s="3" t="s">
        <v>2165</v>
      </c>
      <c r="H301" t="str">
        <f t="shared" si="8"/>
        <v/>
      </c>
      <c r="I301" t="str">
        <f t="shared" si="9"/>
        <v/>
      </c>
    </row>
    <row r="302" spans="1:9" x14ac:dyDescent="0.3">
      <c r="A302" s="3" t="s">
        <v>1955</v>
      </c>
      <c r="B302" s="3" t="s">
        <v>1836</v>
      </c>
      <c r="C302" s="3" t="s">
        <v>1956</v>
      </c>
      <c r="D302" s="3" t="s">
        <v>1957</v>
      </c>
      <c r="E302" s="3" t="s">
        <v>2166</v>
      </c>
      <c r="F302" s="3" t="s">
        <v>2167</v>
      </c>
      <c r="H302" t="str">
        <f t="shared" si="8"/>
        <v/>
      </c>
      <c r="I302" t="str">
        <f t="shared" si="9"/>
        <v/>
      </c>
    </row>
    <row r="303" spans="1:9" x14ac:dyDescent="0.3">
      <c r="A303" s="3" t="s">
        <v>1882</v>
      </c>
      <c r="B303" s="3" t="s">
        <v>1883</v>
      </c>
      <c r="C303" s="3" t="s">
        <v>8</v>
      </c>
      <c r="D303" s="3" t="s">
        <v>1884</v>
      </c>
      <c r="E303" s="3" t="s">
        <v>2080</v>
      </c>
      <c r="F303" s="3" t="s">
        <v>2081</v>
      </c>
      <c r="H303" t="str">
        <f t="shared" si="8"/>
        <v/>
      </c>
      <c r="I303" t="str">
        <f t="shared" si="9"/>
        <v/>
      </c>
    </row>
    <row r="304" spans="1:9" x14ac:dyDescent="0.4">
      <c r="A304" s="1" t="s">
        <v>226</v>
      </c>
      <c r="B304" s="1" t="s">
        <v>191</v>
      </c>
      <c r="C304" s="1" t="s">
        <v>227</v>
      </c>
      <c r="D304" s="1" t="s">
        <v>228</v>
      </c>
      <c r="E304" t="s">
        <v>1033</v>
      </c>
      <c r="F304" t="s">
        <v>1034</v>
      </c>
      <c r="H304" t="str">
        <f t="shared" si="8"/>
        <v/>
      </c>
      <c r="I304" t="str">
        <f t="shared" si="9"/>
        <v/>
      </c>
    </row>
    <row r="305" spans="1:9" x14ac:dyDescent="0.4">
      <c r="A305" s="1" t="s">
        <v>731</v>
      </c>
      <c r="B305" s="1" t="s">
        <v>143</v>
      </c>
      <c r="C305" s="1" t="s">
        <v>732</v>
      </c>
      <c r="D305" s="1" t="s">
        <v>733</v>
      </c>
      <c r="E305" t="s">
        <v>1178</v>
      </c>
      <c r="F305" t="s">
        <v>1179</v>
      </c>
      <c r="H305" t="str">
        <f t="shared" si="8"/>
        <v/>
      </c>
      <c r="I305" t="str">
        <f t="shared" si="9"/>
        <v/>
      </c>
    </row>
    <row r="306" spans="1:9" x14ac:dyDescent="0.4">
      <c r="A306" s="1" t="s">
        <v>661</v>
      </c>
      <c r="B306" s="1" t="s">
        <v>662</v>
      </c>
      <c r="C306" s="1" t="s">
        <v>663</v>
      </c>
      <c r="D306" s="1" t="s">
        <v>664</v>
      </c>
      <c r="E306" t="s">
        <v>1180</v>
      </c>
      <c r="F306" t="s">
        <v>1181</v>
      </c>
      <c r="H306" t="str">
        <f t="shared" si="8"/>
        <v/>
      </c>
      <c r="I306" t="str">
        <f t="shared" si="9"/>
        <v/>
      </c>
    </row>
    <row r="307" spans="1:9" x14ac:dyDescent="0.4">
      <c r="A307" s="1" t="s">
        <v>102</v>
      </c>
      <c r="B307" s="1" t="s">
        <v>103</v>
      </c>
      <c r="C307" s="1" t="s">
        <v>104</v>
      </c>
      <c r="D307" s="1" t="s">
        <v>105</v>
      </c>
      <c r="E307" t="s">
        <v>1182</v>
      </c>
      <c r="F307" t="s">
        <v>1183</v>
      </c>
      <c r="H307" t="str">
        <f t="shared" si="8"/>
        <v/>
      </c>
      <c r="I307" t="str">
        <f t="shared" si="9"/>
        <v/>
      </c>
    </row>
    <row r="308" spans="1:9" x14ac:dyDescent="0.4">
      <c r="A308" s="1" t="s">
        <v>612</v>
      </c>
      <c r="B308" s="1" t="s">
        <v>165</v>
      </c>
      <c r="C308" s="1" t="s">
        <v>613</v>
      </c>
      <c r="D308" s="1" t="s">
        <v>614</v>
      </c>
      <c r="E308" t="s">
        <v>1184</v>
      </c>
      <c r="F308" t="s">
        <v>1185</v>
      </c>
      <c r="H308" t="str">
        <f t="shared" si="8"/>
        <v/>
      </c>
      <c r="I308" t="str">
        <f t="shared" si="9"/>
        <v/>
      </c>
    </row>
    <row r="309" spans="1:9" x14ac:dyDescent="0.4">
      <c r="A309" s="1" t="s">
        <v>1750</v>
      </c>
      <c r="B309" s="1" t="s">
        <v>1649</v>
      </c>
      <c r="C309" s="1" t="s">
        <v>1751</v>
      </c>
      <c r="D309" s="1" t="s">
        <v>1752</v>
      </c>
      <c r="E309" t="s">
        <v>2168</v>
      </c>
      <c r="F309" t="s">
        <v>2169</v>
      </c>
      <c r="H309" t="str">
        <f t="shared" si="8"/>
        <v/>
      </c>
      <c r="I309" t="str">
        <f t="shared" si="9"/>
        <v/>
      </c>
    </row>
    <row r="310" spans="1:9" x14ac:dyDescent="0.4">
      <c r="A310" s="1" t="s">
        <v>1756</v>
      </c>
      <c r="B310" s="1" t="s">
        <v>1757</v>
      </c>
      <c r="C310" s="1" t="s">
        <v>1758</v>
      </c>
      <c r="D310" s="1" t="s">
        <v>1759</v>
      </c>
      <c r="E310" t="s">
        <v>2170</v>
      </c>
      <c r="F310" t="s">
        <v>2171</v>
      </c>
      <c r="H310" t="str">
        <f t="shared" si="8"/>
        <v/>
      </c>
      <c r="I310" t="str">
        <f t="shared" si="9"/>
        <v/>
      </c>
    </row>
    <row r="311" spans="1:9" x14ac:dyDescent="0.4">
      <c r="A311" s="1" t="s">
        <v>717</v>
      </c>
      <c r="B311" s="1" t="s">
        <v>147</v>
      </c>
      <c r="C311" s="1" t="s">
        <v>718</v>
      </c>
      <c r="D311" s="1" t="s">
        <v>719</v>
      </c>
      <c r="E311" t="s">
        <v>1186</v>
      </c>
      <c r="F311" t="s">
        <v>1187</v>
      </c>
      <c r="H311" t="str">
        <f t="shared" si="8"/>
        <v/>
      </c>
      <c r="I311" t="str">
        <f t="shared" si="9"/>
        <v/>
      </c>
    </row>
    <row r="312" spans="1:9" x14ac:dyDescent="0.4">
      <c r="A312" s="1" t="s">
        <v>1768</v>
      </c>
      <c r="B312" s="1" t="s">
        <v>1725</v>
      </c>
      <c r="C312" s="1" t="s">
        <v>583</v>
      </c>
      <c r="D312" s="1" t="s">
        <v>1769</v>
      </c>
      <c r="E312" t="s">
        <v>2172</v>
      </c>
      <c r="F312" t="s">
        <v>2173</v>
      </c>
      <c r="H312" t="str">
        <f t="shared" si="8"/>
        <v/>
      </c>
      <c r="I312" t="str">
        <f t="shared" si="9"/>
        <v/>
      </c>
    </row>
    <row r="313" spans="1:9" x14ac:dyDescent="0.4">
      <c r="A313" s="1" t="s">
        <v>187</v>
      </c>
      <c r="B313" s="1" t="s">
        <v>165</v>
      </c>
      <c r="C313" s="1" t="s">
        <v>188</v>
      </c>
      <c r="D313" s="1" t="s">
        <v>189</v>
      </c>
      <c r="E313" t="s">
        <v>1188</v>
      </c>
      <c r="F313" t="s">
        <v>1189</v>
      </c>
      <c r="H313" t="str">
        <f t="shared" si="8"/>
        <v/>
      </c>
      <c r="I313" t="str">
        <f t="shared" si="9"/>
        <v/>
      </c>
    </row>
    <row r="314" spans="1:9" x14ac:dyDescent="0.4">
      <c r="A314" s="1" t="s">
        <v>1826</v>
      </c>
      <c r="B314" s="1" t="s">
        <v>1667</v>
      </c>
      <c r="C314" s="1" t="s">
        <v>1827</v>
      </c>
      <c r="D314" s="1" t="s">
        <v>1828</v>
      </c>
      <c r="E314" t="s">
        <v>2174</v>
      </c>
      <c r="F314" t="s">
        <v>2175</v>
      </c>
      <c r="H314" t="str">
        <f t="shared" si="8"/>
        <v/>
      </c>
      <c r="I314" t="str">
        <f t="shared" si="9"/>
        <v/>
      </c>
    </row>
    <row r="315" spans="1:9" x14ac:dyDescent="0.4">
      <c r="A315" s="1" t="s">
        <v>274</v>
      </c>
      <c r="B315" s="1" t="s">
        <v>236</v>
      </c>
      <c r="C315" s="1" t="s">
        <v>265</v>
      </c>
      <c r="D315" s="1" t="s">
        <v>275</v>
      </c>
      <c r="E315" t="s">
        <v>1190</v>
      </c>
      <c r="F315" t="s">
        <v>1191</v>
      </c>
      <c r="H315" t="str">
        <f t="shared" si="8"/>
        <v/>
      </c>
      <c r="I315" t="str">
        <f t="shared" si="9"/>
        <v/>
      </c>
    </row>
    <row r="316" spans="1:9" x14ac:dyDescent="0.4">
      <c r="A316" s="1" t="s">
        <v>468</v>
      </c>
      <c r="B316" s="1" t="s">
        <v>7</v>
      </c>
      <c r="C316" s="1" t="s">
        <v>469</v>
      </c>
      <c r="D316" s="1" t="s">
        <v>470</v>
      </c>
      <c r="E316" t="s">
        <v>1192</v>
      </c>
      <c r="F316" t="s">
        <v>1193</v>
      </c>
      <c r="H316" t="str">
        <f t="shared" si="8"/>
        <v/>
      </c>
      <c r="I316" t="str">
        <f t="shared" si="9"/>
        <v/>
      </c>
    </row>
    <row r="317" spans="1:9" x14ac:dyDescent="0.4">
      <c r="A317" s="1" t="s">
        <v>10</v>
      </c>
      <c r="B317" s="1" t="s">
        <v>11</v>
      </c>
      <c r="C317" s="1" t="s">
        <v>8</v>
      </c>
      <c r="D317" s="1" t="s">
        <v>12</v>
      </c>
      <c r="E317" t="s">
        <v>1194</v>
      </c>
      <c r="F317" t="s">
        <v>1195</v>
      </c>
      <c r="H317" t="str">
        <f t="shared" si="8"/>
        <v/>
      </c>
      <c r="I317" t="str">
        <f t="shared" si="9"/>
        <v/>
      </c>
    </row>
    <row r="318" spans="1:9" x14ac:dyDescent="0.3">
      <c r="A318" s="3" t="s">
        <v>1858</v>
      </c>
      <c r="B318" s="3" t="s">
        <v>1859</v>
      </c>
      <c r="C318" s="3" t="s">
        <v>1860</v>
      </c>
      <c r="D318" s="3" t="s">
        <v>1861</v>
      </c>
      <c r="E318" s="3" t="s">
        <v>2176</v>
      </c>
      <c r="F318" s="3" t="s">
        <v>2177</v>
      </c>
      <c r="H318" t="str">
        <f t="shared" si="8"/>
        <v/>
      </c>
      <c r="I318" t="str">
        <f t="shared" si="9"/>
        <v/>
      </c>
    </row>
    <row r="319" spans="1:9" x14ac:dyDescent="0.3">
      <c r="A319" s="3" t="s">
        <v>1952</v>
      </c>
      <c r="B319" s="3" t="s">
        <v>1836</v>
      </c>
      <c r="C319" s="3" t="s">
        <v>1953</v>
      </c>
      <c r="D319" s="3" t="s">
        <v>1954</v>
      </c>
      <c r="E319" s="3" t="s">
        <v>2178</v>
      </c>
      <c r="F319" s="3" t="s">
        <v>2179</v>
      </c>
      <c r="H319" t="str">
        <f t="shared" si="8"/>
        <v/>
      </c>
      <c r="I319" t="str">
        <f t="shared" si="9"/>
        <v/>
      </c>
    </row>
    <row r="320" spans="1:9" x14ac:dyDescent="0.4">
      <c r="A320" s="1" t="s">
        <v>314</v>
      </c>
      <c r="B320" s="1" t="s">
        <v>264</v>
      </c>
      <c r="C320" s="1" t="s">
        <v>315</v>
      </c>
      <c r="D320" s="1" t="s">
        <v>316</v>
      </c>
      <c r="E320" t="s">
        <v>1196</v>
      </c>
      <c r="F320" t="s">
        <v>1197</v>
      </c>
      <c r="H320" t="str">
        <f t="shared" si="8"/>
        <v/>
      </c>
      <c r="I320" t="str">
        <f t="shared" si="9"/>
        <v/>
      </c>
    </row>
    <row r="321" spans="1:9" x14ac:dyDescent="0.4">
      <c r="A321" s="1" t="s">
        <v>235</v>
      </c>
      <c r="B321" s="1" t="s">
        <v>236</v>
      </c>
      <c r="C321" s="1" t="s">
        <v>35</v>
      </c>
      <c r="D321" s="1" t="s">
        <v>237</v>
      </c>
      <c r="E321" t="s">
        <v>1198</v>
      </c>
      <c r="F321" t="s">
        <v>1199</v>
      </c>
      <c r="H321" t="str">
        <f t="shared" si="8"/>
        <v/>
      </c>
      <c r="I321" t="str">
        <f t="shared" si="9"/>
        <v/>
      </c>
    </row>
    <row r="322" spans="1:9" x14ac:dyDescent="0.4">
      <c r="A322" s="1" t="s">
        <v>269</v>
      </c>
      <c r="B322" s="1" t="s">
        <v>236</v>
      </c>
      <c r="C322" s="1" t="s">
        <v>35</v>
      </c>
      <c r="D322" s="1" t="s">
        <v>270</v>
      </c>
      <c r="E322" t="s">
        <v>1200</v>
      </c>
      <c r="F322" t="s">
        <v>1201</v>
      </c>
      <c r="H322" t="str">
        <f t="shared" si="8"/>
        <v/>
      </c>
      <c r="I322" t="str">
        <f t="shared" si="9"/>
        <v/>
      </c>
    </row>
    <row r="323" spans="1:9" x14ac:dyDescent="0.4">
      <c r="A323" s="1" t="s">
        <v>688</v>
      </c>
      <c r="B323" s="1" t="s">
        <v>689</v>
      </c>
      <c r="C323" s="1" t="s">
        <v>690</v>
      </c>
      <c r="D323" s="1" t="s">
        <v>691</v>
      </c>
      <c r="E323" t="s">
        <v>1202</v>
      </c>
      <c r="F323" t="s">
        <v>1203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4">
      <c r="A324" s="1" t="s">
        <v>655</v>
      </c>
      <c r="B324" s="1" t="s">
        <v>103</v>
      </c>
      <c r="C324" s="1" t="s">
        <v>656</v>
      </c>
      <c r="D324" s="1" t="s">
        <v>657</v>
      </c>
      <c r="E324" t="s">
        <v>1204</v>
      </c>
      <c r="F324" t="s">
        <v>1205</v>
      </c>
      <c r="H324" t="str">
        <f t="shared" si="10"/>
        <v/>
      </c>
      <c r="I324" t="str">
        <f t="shared" si="11"/>
        <v/>
      </c>
    </row>
    <row r="325" spans="1:9" x14ac:dyDescent="0.4">
      <c r="A325" s="1" t="s">
        <v>646</v>
      </c>
      <c r="B325" s="1" t="s">
        <v>103</v>
      </c>
      <c r="C325" s="1" t="s">
        <v>647</v>
      </c>
      <c r="D325" s="1" t="s">
        <v>648</v>
      </c>
      <c r="E325" t="s">
        <v>1206</v>
      </c>
      <c r="F325" t="s">
        <v>1207</v>
      </c>
      <c r="H325" t="str">
        <f t="shared" si="10"/>
        <v/>
      </c>
      <c r="I325" t="str">
        <f t="shared" si="11"/>
        <v/>
      </c>
    </row>
    <row r="326" spans="1:9" x14ac:dyDescent="0.4">
      <c r="A326" s="1" t="s">
        <v>465</v>
      </c>
      <c r="B326" s="1" t="s">
        <v>11</v>
      </c>
      <c r="C326" s="1" t="s">
        <v>466</v>
      </c>
      <c r="D326" s="1" t="s">
        <v>467</v>
      </c>
      <c r="E326" t="s">
        <v>1208</v>
      </c>
      <c r="F326" t="s">
        <v>1209</v>
      </c>
      <c r="H326" t="str">
        <f t="shared" si="10"/>
        <v/>
      </c>
      <c r="I326" t="str">
        <f t="shared" si="11"/>
        <v/>
      </c>
    </row>
    <row r="327" spans="1:9" x14ac:dyDescent="0.4">
      <c r="A327" s="1" t="s">
        <v>422</v>
      </c>
      <c r="B327" s="1" t="s">
        <v>103</v>
      </c>
      <c r="C327" s="1" t="s">
        <v>423</v>
      </c>
      <c r="D327" s="1" t="s">
        <v>424</v>
      </c>
      <c r="E327" t="s">
        <v>1210</v>
      </c>
      <c r="F327" t="s">
        <v>1211</v>
      </c>
      <c r="H327" t="str">
        <f t="shared" si="10"/>
        <v/>
      </c>
      <c r="I327" t="str">
        <f t="shared" si="11"/>
        <v/>
      </c>
    </row>
    <row r="328" spans="1:9" x14ac:dyDescent="0.4">
      <c r="A328" s="1" t="s">
        <v>1794</v>
      </c>
      <c r="B328" s="1" t="s">
        <v>1649</v>
      </c>
      <c r="C328" s="1" t="s">
        <v>1795</v>
      </c>
      <c r="D328" s="1" t="s">
        <v>1796</v>
      </c>
      <c r="E328" t="s">
        <v>2180</v>
      </c>
      <c r="F328" t="s">
        <v>2181</v>
      </c>
      <c r="H328" t="str">
        <f t="shared" si="10"/>
        <v/>
      </c>
      <c r="I328" t="str">
        <f t="shared" si="11"/>
        <v/>
      </c>
    </row>
    <row r="329" spans="1:9" x14ac:dyDescent="0.4">
      <c r="A329" s="1" t="s">
        <v>565</v>
      </c>
      <c r="B329" s="1" t="s">
        <v>103</v>
      </c>
      <c r="C329" s="1" t="s">
        <v>566</v>
      </c>
      <c r="D329" s="1" t="s">
        <v>567</v>
      </c>
      <c r="E329" t="s">
        <v>1212</v>
      </c>
      <c r="F329" t="s">
        <v>1213</v>
      </c>
      <c r="H329" t="str">
        <f t="shared" si="10"/>
        <v/>
      </c>
      <c r="I329" t="str">
        <f t="shared" si="11"/>
        <v/>
      </c>
    </row>
    <row r="330" spans="1:9" x14ac:dyDescent="0.4">
      <c r="A330" s="1" t="s">
        <v>40</v>
      </c>
      <c r="B330" s="1" t="s">
        <v>41</v>
      </c>
      <c r="C330" s="1" t="s">
        <v>8</v>
      </c>
      <c r="D330" s="1" t="s">
        <v>42</v>
      </c>
      <c r="E330" t="s">
        <v>1214</v>
      </c>
      <c r="F330" t="s">
        <v>1215</v>
      </c>
      <c r="H330" t="str">
        <f t="shared" si="10"/>
        <v/>
      </c>
      <c r="I330" t="str">
        <f t="shared" si="11"/>
        <v/>
      </c>
    </row>
    <row r="331" spans="1:9" x14ac:dyDescent="0.3">
      <c r="A331" s="3" t="s">
        <v>1929</v>
      </c>
      <c r="B331" s="3" t="s">
        <v>1930</v>
      </c>
      <c r="C331" s="3" t="s">
        <v>1931</v>
      </c>
      <c r="D331" s="3" t="s">
        <v>1932</v>
      </c>
      <c r="E331" s="3" t="s">
        <v>2182</v>
      </c>
      <c r="F331" s="3" t="s">
        <v>2183</v>
      </c>
      <c r="H331" t="str">
        <f t="shared" si="10"/>
        <v/>
      </c>
      <c r="I331" t="str">
        <f t="shared" si="11"/>
        <v/>
      </c>
    </row>
    <row r="332" spans="1:9" x14ac:dyDescent="0.4">
      <c r="A332" s="1" t="s">
        <v>387</v>
      </c>
      <c r="B332" s="1" t="s">
        <v>165</v>
      </c>
      <c r="C332" s="1" t="s">
        <v>388</v>
      </c>
      <c r="D332" s="1" t="s">
        <v>389</v>
      </c>
      <c r="E332" t="s">
        <v>1216</v>
      </c>
      <c r="F332" t="s">
        <v>1217</v>
      </c>
      <c r="H332" t="str">
        <f t="shared" si="10"/>
        <v/>
      </c>
      <c r="I332" t="str">
        <f t="shared" si="11"/>
        <v/>
      </c>
    </row>
    <row r="333" spans="1:9" x14ac:dyDescent="0.4">
      <c r="A333" s="1" t="s">
        <v>679</v>
      </c>
      <c r="B333" s="1" t="s">
        <v>14</v>
      </c>
      <c r="C333" s="1" t="s">
        <v>680</v>
      </c>
      <c r="D333" s="1" t="s">
        <v>681</v>
      </c>
      <c r="E333" t="s">
        <v>1218</v>
      </c>
      <c r="F333" t="s">
        <v>1219</v>
      </c>
      <c r="H333" t="str">
        <f t="shared" si="10"/>
        <v/>
      </c>
      <c r="I333" t="str">
        <f t="shared" si="11"/>
        <v/>
      </c>
    </row>
    <row r="334" spans="1:9" x14ac:dyDescent="0.4">
      <c r="A334" s="1" t="s">
        <v>692</v>
      </c>
      <c r="B334" s="1" t="s">
        <v>14</v>
      </c>
      <c r="C334" s="1" t="s">
        <v>693</v>
      </c>
      <c r="D334" s="1" t="s">
        <v>694</v>
      </c>
      <c r="E334" t="s">
        <v>1220</v>
      </c>
      <c r="F334" t="s">
        <v>1221</v>
      </c>
      <c r="H334" t="str">
        <f t="shared" si="10"/>
        <v/>
      </c>
      <c r="I334" t="str">
        <f t="shared" si="11"/>
        <v/>
      </c>
    </row>
    <row r="335" spans="1:9" x14ac:dyDescent="0.4">
      <c r="A335" s="1" t="s">
        <v>1780</v>
      </c>
      <c r="B335" s="1" t="s">
        <v>1649</v>
      </c>
      <c r="C335" s="1" t="s">
        <v>1781</v>
      </c>
      <c r="D335" s="1" t="s">
        <v>1782</v>
      </c>
      <c r="E335" t="s">
        <v>2184</v>
      </c>
      <c r="F335" t="s">
        <v>2185</v>
      </c>
      <c r="H335" t="str">
        <f t="shared" si="10"/>
        <v/>
      </c>
      <c r="I335" t="str">
        <f t="shared" si="11"/>
        <v/>
      </c>
    </row>
    <row r="336" spans="1:9" x14ac:dyDescent="0.4">
      <c r="A336" s="1" t="s">
        <v>1766</v>
      </c>
      <c r="B336" s="1" t="s">
        <v>1649</v>
      </c>
      <c r="C336" s="1" t="s">
        <v>1767</v>
      </c>
      <c r="D336" s="1" t="s">
        <v>1782</v>
      </c>
      <c r="E336" t="s">
        <v>2186</v>
      </c>
      <c r="F336" t="s">
        <v>2187</v>
      </c>
      <c r="H336" t="str">
        <f t="shared" si="10"/>
        <v/>
      </c>
      <c r="I336" t="str">
        <f t="shared" si="11"/>
        <v/>
      </c>
    </row>
    <row r="337" spans="1:9" x14ac:dyDescent="0.4">
      <c r="A337" s="1" t="s">
        <v>1493</v>
      </c>
      <c r="B337" s="1" t="s">
        <v>1438</v>
      </c>
      <c r="C337" s="1" t="s">
        <v>1494</v>
      </c>
      <c r="D337" s="1" t="s">
        <v>1495</v>
      </c>
      <c r="E337" t="s">
        <v>1593</v>
      </c>
      <c r="F337" t="s">
        <v>1594</v>
      </c>
      <c r="H337" t="str">
        <f t="shared" si="10"/>
        <v/>
      </c>
      <c r="I337" t="str">
        <f t="shared" si="11"/>
        <v/>
      </c>
    </row>
    <row r="338" spans="1:9" x14ac:dyDescent="0.4">
      <c r="A338" s="1" t="s">
        <v>91</v>
      </c>
      <c r="B338" s="1" t="s">
        <v>41</v>
      </c>
      <c r="C338" s="1" t="s">
        <v>92</v>
      </c>
      <c r="D338" s="1" t="s">
        <v>93</v>
      </c>
      <c r="E338" t="s">
        <v>1222</v>
      </c>
      <c r="F338" t="s">
        <v>1223</v>
      </c>
      <c r="H338" t="str">
        <f t="shared" si="10"/>
        <v/>
      </c>
      <c r="I338" t="str">
        <f t="shared" si="11"/>
        <v/>
      </c>
    </row>
    <row r="339" spans="1:9" x14ac:dyDescent="0.4">
      <c r="A339" s="1" t="s">
        <v>527</v>
      </c>
      <c r="B339" s="1" t="s">
        <v>143</v>
      </c>
      <c r="C339" s="1" t="s">
        <v>528</v>
      </c>
      <c r="D339" s="1" t="s">
        <v>529</v>
      </c>
      <c r="E339" t="s">
        <v>1224</v>
      </c>
      <c r="F339" t="s">
        <v>1225</v>
      </c>
      <c r="H339" t="str">
        <f t="shared" si="10"/>
        <v/>
      </c>
      <c r="I339" t="str">
        <f t="shared" si="11"/>
        <v/>
      </c>
    </row>
    <row r="340" spans="1:9" x14ac:dyDescent="0.4">
      <c r="A340" s="1" t="s">
        <v>551</v>
      </c>
      <c r="B340" s="1" t="s">
        <v>147</v>
      </c>
      <c r="C340" s="1" t="s">
        <v>552</v>
      </c>
      <c r="D340" s="1" t="s">
        <v>553</v>
      </c>
      <c r="E340" t="s">
        <v>1226</v>
      </c>
      <c r="F340" t="s">
        <v>1227</v>
      </c>
      <c r="H340" t="str">
        <f t="shared" si="10"/>
        <v/>
      </c>
      <c r="I340" t="str">
        <f t="shared" si="11"/>
        <v/>
      </c>
    </row>
    <row r="341" spans="1:9" x14ac:dyDescent="0.4">
      <c r="A341" s="1" t="s">
        <v>298</v>
      </c>
      <c r="B341" s="1" t="s">
        <v>236</v>
      </c>
      <c r="C341" s="1" t="s">
        <v>299</v>
      </c>
      <c r="D341" s="1" t="s">
        <v>300</v>
      </c>
      <c r="E341" t="s">
        <v>1228</v>
      </c>
      <c r="F341" t="s">
        <v>1229</v>
      </c>
      <c r="H341" t="str">
        <f t="shared" si="10"/>
        <v/>
      </c>
      <c r="I341" t="str">
        <f t="shared" si="11"/>
        <v/>
      </c>
    </row>
    <row r="342" spans="1:9" x14ac:dyDescent="0.4">
      <c r="A342" s="1" t="s">
        <v>739</v>
      </c>
      <c r="B342" s="1" t="s">
        <v>14</v>
      </c>
      <c r="C342" s="1" t="s">
        <v>740</v>
      </c>
      <c r="D342" s="1" t="s">
        <v>741</v>
      </c>
      <c r="E342" t="s">
        <v>1230</v>
      </c>
      <c r="F342" t="s">
        <v>1231</v>
      </c>
      <c r="H342" t="str">
        <f t="shared" si="10"/>
        <v/>
      </c>
      <c r="I342" t="str">
        <f t="shared" si="11"/>
        <v/>
      </c>
    </row>
    <row r="343" spans="1:9" x14ac:dyDescent="0.4">
      <c r="A343" s="1" t="s">
        <v>1829</v>
      </c>
      <c r="B343" s="1" t="s">
        <v>1649</v>
      </c>
      <c r="C343" s="1" t="s">
        <v>1830</v>
      </c>
      <c r="D343" s="1" t="s">
        <v>1831</v>
      </c>
      <c r="E343" t="s">
        <v>2188</v>
      </c>
      <c r="F343" t="s">
        <v>2189</v>
      </c>
      <c r="H343" t="str">
        <f t="shared" si="10"/>
        <v/>
      </c>
      <c r="I343" t="str">
        <f t="shared" si="11"/>
        <v/>
      </c>
    </row>
    <row r="344" spans="1:9" x14ac:dyDescent="0.4">
      <c r="A344" s="1" t="s">
        <v>60</v>
      </c>
      <c r="B344" s="1" t="s">
        <v>61</v>
      </c>
      <c r="C344" s="1" t="s">
        <v>62</v>
      </c>
      <c r="D344" s="1" t="s">
        <v>63</v>
      </c>
      <c r="E344" t="s">
        <v>1232</v>
      </c>
      <c r="F344" t="s">
        <v>1233</v>
      </c>
      <c r="H344" t="str">
        <f t="shared" si="10"/>
        <v/>
      </c>
      <c r="I344" t="str">
        <f t="shared" si="11"/>
        <v/>
      </c>
    </row>
    <row r="345" spans="1:9" x14ac:dyDescent="0.4">
      <c r="A345" s="1" t="s">
        <v>123</v>
      </c>
      <c r="B345" s="1" t="s">
        <v>124</v>
      </c>
      <c r="C345" s="1" t="s">
        <v>125</v>
      </c>
      <c r="D345" s="1" t="s">
        <v>126</v>
      </c>
      <c r="E345" t="s">
        <v>1234</v>
      </c>
      <c r="F345" t="s">
        <v>1235</v>
      </c>
      <c r="H345" t="str">
        <f t="shared" si="10"/>
        <v/>
      </c>
      <c r="I345" t="str">
        <f t="shared" si="11"/>
        <v/>
      </c>
    </row>
    <row r="346" spans="1:9" x14ac:dyDescent="0.4">
      <c r="A346" s="1" t="s">
        <v>1236</v>
      </c>
      <c r="B346" s="1" t="s">
        <v>124</v>
      </c>
      <c r="C346" s="1" t="s">
        <v>1639</v>
      </c>
      <c r="D346" s="1" t="s">
        <v>1413</v>
      </c>
      <c r="E346" t="s">
        <v>1237</v>
      </c>
      <c r="F346" t="s">
        <v>1238</v>
      </c>
      <c r="H346" t="str">
        <f t="shared" si="10"/>
        <v/>
      </c>
      <c r="I346" t="str">
        <f t="shared" si="11"/>
        <v/>
      </c>
    </row>
    <row r="347" spans="1:9" x14ac:dyDescent="0.4">
      <c r="A347" s="1" t="s">
        <v>1772</v>
      </c>
      <c r="B347" s="1" t="s">
        <v>1667</v>
      </c>
      <c r="C347" s="1" t="s">
        <v>1773</v>
      </c>
      <c r="D347" s="1" t="s">
        <v>1774</v>
      </c>
      <c r="E347" t="s">
        <v>2190</v>
      </c>
      <c r="F347" t="s">
        <v>2191</v>
      </c>
      <c r="H347" t="str">
        <f t="shared" si="10"/>
        <v/>
      </c>
      <c r="I347" t="str">
        <f t="shared" si="11"/>
        <v/>
      </c>
    </row>
    <row r="348" spans="1:9" x14ac:dyDescent="0.4">
      <c r="A348" s="1" t="s">
        <v>481</v>
      </c>
      <c r="B348" s="1" t="s">
        <v>50</v>
      </c>
      <c r="C348" s="1" t="s">
        <v>482</v>
      </c>
      <c r="D348" s="1" t="s">
        <v>483</v>
      </c>
      <c r="E348" t="s">
        <v>1239</v>
      </c>
      <c r="F348" t="s">
        <v>1240</v>
      </c>
      <c r="H348" t="str">
        <f t="shared" si="10"/>
        <v/>
      </c>
      <c r="I348" t="str">
        <f t="shared" si="11"/>
        <v/>
      </c>
    </row>
    <row r="349" spans="1:9" x14ac:dyDescent="0.4">
      <c r="A349" s="1" t="s">
        <v>433</v>
      </c>
      <c r="B349" s="1" t="s">
        <v>103</v>
      </c>
      <c r="C349" s="1" t="s">
        <v>434</v>
      </c>
      <c r="D349" s="1" t="s">
        <v>435</v>
      </c>
      <c r="E349" t="s">
        <v>1241</v>
      </c>
      <c r="F349" t="s">
        <v>1242</v>
      </c>
      <c r="H349" t="str">
        <f t="shared" si="10"/>
        <v/>
      </c>
      <c r="I349" t="str">
        <f t="shared" si="11"/>
        <v/>
      </c>
    </row>
    <row r="350" spans="1:9" x14ac:dyDescent="0.4">
      <c r="A350" s="1" t="s">
        <v>1683</v>
      </c>
      <c r="B350" s="1" t="s">
        <v>1667</v>
      </c>
      <c r="C350" s="1" t="s">
        <v>8</v>
      </c>
      <c r="D350" s="1" t="s">
        <v>1684</v>
      </c>
      <c r="E350" t="s">
        <v>2192</v>
      </c>
      <c r="F350" t="s">
        <v>2193</v>
      </c>
      <c r="H350" t="str">
        <f t="shared" si="10"/>
        <v/>
      </c>
      <c r="I350" t="str">
        <f t="shared" si="11"/>
        <v/>
      </c>
    </row>
    <row r="351" spans="1:9" x14ac:dyDescent="0.4">
      <c r="A351" s="1" t="s">
        <v>698</v>
      </c>
      <c r="B351" s="1" t="s">
        <v>27</v>
      </c>
      <c r="C351" s="1" t="s">
        <v>699</v>
      </c>
      <c r="D351" s="1" t="s">
        <v>700</v>
      </c>
      <c r="E351" t="s">
        <v>1243</v>
      </c>
      <c r="F351" t="s">
        <v>1244</v>
      </c>
      <c r="H351" t="str">
        <f t="shared" si="10"/>
        <v/>
      </c>
      <c r="I351" t="str">
        <f t="shared" si="11"/>
        <v/>
      </c>
    </row>
    <row r="352" spans="1:9" x14ac:dyDescent="0.4">
      <c r="A352" s="1" t="s">
        <v>658</v>
      </c>
      <c r="B352" s="1" t="s">
        <v>27</v>
      </c>
      <c r="C352" s="1" t="s">
        <v>659</v>
      </c>
      <c r="D352" s="1" t="s">
        <v>660</v>
      </c>
      <c r="E352" t="s">
        <v>1245</v>
      </c>
      <c r="F352" t="s">
        <v>1246</v>
      </c>
      <c r="H352" t="str">
        <f t="shared" si="10"/>
        <v/>
      </c>
      <c r="I352" t="str">
        <f t="shared" si="11"/>
        <v/>
      </c>
    </row>
    <row r="353" spans="1:9" x14ac:dyDescent="0.4">
      <c r="A353" s="1" t="s">
        <v>726</v>
      </c>
      <c r="B353" s="1" t="s">
        <v>143</v>
      </c>
      <c r="C353" s="1" t="s">
        <v>727</v>
      </c>
      <c r="D353" s="1" t="s">
        <v>728</v>
      </c>
      <c r="E353" t="s">
        <v>1247</v>
      </c>
      <c r="F353" t="s">
        <v>1248</v>
      </c>
      <c r="H353" t="str">
        <f t="shared" si="10"/>
        <v/>
      </c>
      <c r="I353" t="str">
        <f t="shared" si="11"/>
        <v/>
      </c>
    </row>
    <row r="354" spans="1:9" x14ac:dyDescent="0.4">
      <c r="A354" s="1" t="s">
        <v>53</v>
      </c>
      <c r="B354" s="1" t="s">
        <v>41</v>
      </c>
      <c r="C354" s="1" t="s">
        <v>54</v>
      </c>
      <c r="D354" s="1" t="s">
        <v>55</v>
      </c>
      <c r="E354" t="s">
        <v>1249</v>
      </c>
      <c r="F354" t="s">
        <v>1250</v>
      </c>
      <c r="H354" t="str">
        <f t="shared" si="10"/>
        <v/>
      </c>
      <c r="I354" t="str">
        <f t="shared" si="11"/>
        <v/>
      </c>
    </row>
    <row r="355" spans="1:9" x14ac:dyDescent="0.4">
      <c r="A355" s="1" t="s">
        <v>223</v>
      </c>
      <c r="B355" s="1" t="s">
        <v>191</v>
      </c>
      <c r="C355" s="1" t="s">
        <v>224</v>
      </c>
      <c r="D355" s="1" t="s">
        <v>225</v>
      </c>
      <c r="E355" t="s">
        <v>1251</v>
      </c>
      <c r="F355" t="s">
        <v>1252</v>
      </c>
      <c r="H355" t="str">
        <f t="shared" si="10"/>
        <v/>
      </c>
      <c r="I355" t="str">
        <f t="shared" si="11"/>
        <v/>
      </c>
    </row>
    <row r="356" spans="1:9" x14ac:dyDescent="0.4">
      <c r="A356" s="1" t="s">
        <v>293</v>
      </c>
      <c r="B356" s="1" t="s">
        <v>264</v>
      </c>
      <c r="C356" s="1" t="s">
        <v>289</v>
      </c>
      <c r="D356" s="1" t="s">
        <v>294</v>
      </c>
      <c r="E356" t="s">
        <v>1253</v>
      </c>
      <c r="F356" t="s">
        <v>1254</v>
      </c>
      <c r="H356" t="str">
        <f t="shared" si="10"/>
        <v/>
      </c>
      <c r="I356" t="str">
        <f t="shared" si="11"/>
        <v/>
      </c>
    </row>
    <row r="357" spans="1:9" x14ac:dyDescent="0.4">
      <c r="A357" s="1" t="s">
        <v>1679</v>
      </c>
      <c r="B357" s="1" t="s">
        <v>1645</v>
      </c>
      <c r="C357" s="1" t="s">
        <v>1680</v>
      </c>
      <c r="D357" s="1" t="s">
        <v>1681</v>
      </c>
      <c r="E357" t="s">
        <v>2194</v>
      </c>
      <c r="F357" t="s">
        <v>2195</v>
      </c>
      <c r="H357" t="str">
        <f t="shared" si="10"/>
        <v/>
      </c>
      <c r="I357" t="str">
        <f t="shared" si="11"/>
        <v/>
      </c>
    </row>
    <row r="358" spans="1:9" x14ac:dyDescent="0.4">
      <c r="A358" s="1" t="s">
        <v>539</v>
      </c>
      <c r="B358" s="1" t="s">
        <v>143</v>
      </c>
      <c r="C358" s="1" t="s">
        <v>540</v>
      </c>
      <c r="D358" s="1" t="s">
        <v>541</v>
      </c>
      <c r="E358" t="s">
        <v>1255</v>
      </c>
      <c r="F358" t="s">
        <v>1256</v>
      </c>
      <c r="H358" t="str">
        <f t="shared" si="10"/>
        <v/>
      </c>
      <c r="I358" t="str">
        <f t="shared" si="11"/>
        <v/>
      </c>
    </row>
    <row r="359" spans="1:9" x14ac:dyDescent="0.4">
      <c r="A359" s="1" t="s">
        <v>1257</v>
      </c>
      <c r="B359" s="1" t="s">
        <v>1258</v>
      </c>
      <c r="C359" s="1" t="s">
        <v>1641</v>
      </c>
      <c r="D359" s="1" t="s">
        <v>1414</v>
      </c>
      <c r="E359" t="s">
        <v>1259</v>
      </c>
      <c r="F359" t="s">
        <v>1260</v>
      </c>
      <c r="H359" t="str">
        <f t="shared" si="10"/>
        <v/>
      </c>
      <c r="I359" t="str">
        <f t="shared" si="11"/>
        <v/>
      </c>
    </row>
    <row r="360" spans="1:9" x14ac:dyDescent="0.4">
      <c r="A360" s="1" t="s">
        <v>1261</v>
      </c>
      <c r="B360" s="1" t="s">
        <v>1258</v>
      </c>
      <c r="C360" s="1" t="s">
        <v>335</v>
      </c>
      <c r="D360" s="1" t="s">
        <v>1415</v>
      </c>
      <c r="E360" t="s">
        <v>1262</v>
      </c>
      <c r="F360" t="s">
        <v>1263</v>
      </c>
      <c r="H360" t="str">
        <f t="shared" si="10"/>
        <v/>
      </c>
      <c r="I360" t="str">
        <f t="shared" si="11"/>
        <v/>
      </c>
    </row>
    <row r="361" spans="1:9" x14ac:dyDescent="0.4">
      <c r="A361" s="1" t="s">
        <v>1264</v>
      </c>
      <c r="B361" s="1" t="s">
        <v>1265</v>
      </c>
      <c r="C361" s="1" t="s">
        <v>1266</v>
      </c>
      <c r="D361" s="1" t="s">
        <v>1416</v>
      </c>
      <c r="E361" t="s">
        <v>1267</v>
      </c>
      <c r="F361" t="s">
        <v>1268</v>
      </c>
      <c r="H361" t="str">
        <f t="shared" si="10"/>
        <v/>
      </c>
      <c r="I361" t="str">
        <f t="shared" si="11"/>
        <v/>
      </c>
    </row>
    <row r="362" spans="1:9" x14ac:dyDescent="0.4">
      <c r="A362" s="1" t="s">
        <v>417</v>
      </c>
      <c r="B362" s="1" t="s">
        <v>103</v>
      </c>
      <c r="C362" s="1" t="s">
        <v>418</v>
      </c>
      <c r="D362" s="1" t="s">
        <v>1416</v>
      </c>
      <c r="E362" t="s">
        <v>1269</v>
      </c>
      <c r="F362" t="s">
        <v>1270</v>
      </c>
      <c r="H362" t="str">
        <f t="shared" si="10"/>
        <v/>
      </c>
      <c r="I362" t="str">
        <f t="shared" si="11"/>
        <v/>
      </c>
    </row>
    <row r="363" spans="1:9" x14ac:dyDescent="0.4">
      <c r="A363" s="1" t="s">
        <v>411</v>
      </c>
      <c r="B363" s="1" t="s">
        <v>103</v>
      </c>
      <c r="C363" s="1" t="s">
        <v>412</v>
      </c>
      <c r="D363" s="1" t="s">
        <v>413</v>
      </c>
      <c r="E363" t="s">
        <v>1271</v>
      </c>
      <c r="F363" t="s">
        <v>1272</v>
      </c>
      <c r="H363" t="str">
        <f t="shared" si="10"/>
        <v/>
      </c>
      <c r="I363" t="str">
        <f t="shared" si="11"/>
        <v/>
      </c>
    </row>
    <row r="364" spans="1:9" x14ac:dyDescent="0.4">
      <c r="A364" s="1" t="s">
        <v>419</v>
      </c>
      <c r="B364" s="1" t="s">
        <v>103</v>
      </c>
      <c r="C364" s="1" t="s">
        <v>420</v>
      </c>
      <c r="D364" s="1" t="s">
        <v>421</v>
      </c>
      <c r="E364" t="s">
        <v>1273</v>
      </c>
      <c r="F364" t="s">
        <v>1274</v>
      </c>
      <c r="H364" t="str">
        <f t="shared" si="10"/>
        <v/>
      </c>
      <c r="I364" t="str">
        <f t="shared" si="11"/>
        <v/>
      </c>
    </row>
    <row r="365" spans="1:9" x14ac:dyDescent="0.4">
      <c r="A365" s="1" t="s">
        <v>110</v>
      </c>
      <c r="B365" s="1" t="s">
        <v>111</v>
      </c>
      <c r="C365" s="1" t="s">
        <v>112</v>
      </c>
      <c r="D365" s="1" t="s">
        <v>113</v>
      </c>
      <c r="E365" t="s">
        <v>1275</v>
      </c>
      <c r="F365" t="s">
        <v>1276</v>
      </c>
      <c r="H365" t="str">
        <f t="shared" si="10"/>
        <v/>
      </c>
      <c r="I365" t="str">
        <f t="shared" si="11"/>
        <v/>
      </c>
    </row>
    <row r="366" spans="1:9" x14ac:dyDescent="0.4">
      <c r="A366" s="1" t="s">
        <v>1277</v>
      </c>
      <c r="B366" s="1" t="s">
        <v>103</v>
      </c>
      <c r="C366" s="1" t="s">
        <v>1642</v>
      </c>
      <c r="D366" s="1" t="s">
        <v>1417</v>
      </c>
      <c r="E366" t="s">
        <v>1278</v>
      </c>
      <c r="F366" t="s">
        <v>1279</v>
      </c>
      <c r="H366" t="str">
        <f t="shared" si="10"/>
        <v/>
      </c>
      <c r="I366" t="str">
        <f t="shared" si="11"/>
        <v/>
      </c>
    </row>
    <row r="367" spans="1:9" x14ac:dyDescent="0.4">
      <c r="A367" s="1" t="s">
        <v>704</v>
      </c>
      <c r="B367" s="1" t="s">
        <v>143</v>
      </c>
      <c r="C367" s="1" t="s">
        <v>705</v>
      </c>
      <c r="D367" s="1" t="s">
        <v>706</v>
      </c>
      <c r="E367" t="s">
        <v>1280</v>
      </c>
      <c r="F367" t="s">
        <v>1281</v>
      </c>
      <c r="H367" t="str">
        <f t="shared" si="10"/>
        <v/>
      </c>
      <c r="I367" t="str">
        <f t="shared" si="11"/>
        <v/>
      </c>
    </row>
    <row r="368" spans="1:9" x14ac:dyDescent="0.4">
      <c r="A368" s="1" t="s">
        <v>1701</v>
      </c>
      <c r="B368" s="1" t="s">
        <v>1667</v>
      </c>
      <c r="C368" s="1" t="s">
        <v>1702</v>
      </c>
      <c r="D368" s="1" t="s">
        <v>1703</v>
      </c>
      <c r="E368" t="s">
        <v>2196</v>
      </c>
      <c r="F368" t="s">
        <v>2197</v>
      </c>
      <c r="H368" t="str">
        <f t="shared" si="10"/>
        <v/>
      </c>
      <c r="I368" t="str">
        <f t="shared" si="11"/>
        <v/>
      </c>
    </row>
    <row r="369" spans="1:9" x14ac:dyDescent="0.4">
      <c r="A369" s="1" t="s">
        <v>190</v>
      </c>
      <c r="B369" s="1" t="s">
        <v>191</v>
      </c>
      <c r="C369" s="1" t="s">
        <v>192</v>
      </c>
      <c r="D369" s="1" t="s">
        <v>193</v>
      </c>
      <c r="E369" t="s">
        <v>1282</v>
      </c>
      <c r="F369" t="s">
        <v>1283</v>
      </c>
      <c r="H369" t="str">
        <f t="shared" si="10"/>
        <v/>
      </c>
      <c r="I369" t="str">
        <f t="shared" si="11"/>
        <v/>
      </c>
    </row>
    <row r="370" spans="1:9" x14ac:dyDescent="0.3">
      <c r="A370" s="3" t="s">
        <v>1910</v>
      </c>
      <c r="B370" s="3" t="s">
        <v>1911</v>
      </c>
      <c r="C370" s="3" t="s">
        <v>1912</v>
      </c>
      <c r="D370" s="3" t="s">
        <v>1913</v>
      </c>
      <c r="E370" s="3" t="s">
        <v>2198</v>
      </c>
      <c r="F370" s="3" t="s">
        <v>2199</v>
      </c>
      <c r="H370" t="str">
        <f t="shared" si="10"/>
        <v/>
      </c>
      <c r="I370" t="str">
        <f t="shared" si="11"/>
        <v/>
      </c>
    </row>
    <row r="371" spans="1:9" x14ac:dyDescent="0.3">
      <c r="A371" s="3" t="s">
        <v>1921</v>
      </c>
      <c r="B371" s="3" t="s">
        <v>1883</v>
      </c>
      <c r="C371" s="3" t="s">
        <v>1922</v>
      </c>
      <c r="D371" s="3" t="s">
        <v>1923</v>
      </c>
      <c r="E371" s="3" t="s">
        <v>2200</v>
      </c>
      <c r="F371" s="3" t="s">
        <v>2201</v>
      </c>
      <c r="H371" t="str">
        <f t="shared" si="10"/>
        <v/>
      </c>
      <c r="I371" t="str">
        <f t="shared" si="11"/>
        <v/>
      </c>
    </row>
    <row r="372" spans="1:9" x14ac:dyDescent="0.3">
      <c r="A372" s="3" t="s">
        <v>1848</v>
      </c>
      <c r="B372" s="3" t="s">
        <v>1836</v>
      </c>
      <c r="C372" s="3" t="s">
        <v>777</v>
      </c>
      <c r="D372" s="3" t="s">
        <v>1849</v>
      </c>
      <c r="E372" s="3" t="s">
        <v>2202</v>
      </c>
      <c r="F372" s="3" t="s">
        <v>2203</v>
      </c>
      <c r="H372" t="str">
        <f t="shared" si="10"/>
        <v/>
      </c>
      <c r="I372" t="str">
        <f t="shared" si="11"/>
        <v/>
      </c>
    </row>
    <row r="373" spans="1:9" x14ac:dyDescent="0.3">
      <c r="A373" s="3" t="s">
        <v>1984</v>
      </c>
      <c r="B373" s="3" t="s">
        <v>1836</v>
      </c>
      <c r="C373" s="3" t="s">
        <v>1985</v>
      </c>
      <c r="D373" s="3" t="s">
        <v>1849</v>
      </c>
      <c r="E373" s="3" t="s">
        <v>2204</v>
      </c>
      <c r="F373" s="3" t="s">
        <v>2205</v>
      </c>
      <c r="H373" t="str">
        <f t="shared" si="10"/>
        <v/>
      </c>
      <c r="I373" t="str">
        <f t="shared" si="11"/>
        <v/>
      </c>
    </row>
    <row r="374" spans="1:9" x14ac:dyDescent="0.3">
      <c r="A374" s="3" t="s">
        <v>1867</v>
      </c>
      <c r="B374" s="3" t="s">
        <v>1868</v>
      </c>
      <c r="C374" s="3" t="s">
        <v>35</v>
      </c>
      <c r="D374" s="3" t="s">
        <v>1869</v>
      </c>
      <c r="E374" s="3" t="s">
        <v>2206</v>
      </c>
      <c r="F374" s="3" t="s">
        <v>2207</v>
      </c>
      <c r="H374" t="str">
        <f t="shared" si="10"/>
        <v/>
      </c>
      <c r="I374" t="str">
        <f t="shared" si="11"/>
        <v/>
      </c>
    </row>
    <row r="375" spans="1:9" x14ac:dyDescent="0.4">
      <c r="A375" s="1" t="s">
        <v>286</v>
      </c>
      <c r="B375" s="1" t="s">
        <v>287</v>
      </c>
      <c r="C375" s="1" t="s">
        <v>35</v>
      </c>
      <c r="D375" s="1" t="s">
        <v>219</v>
      </c>
      <c r="E375" t="s">
        <v>1284</v>
      </c>
      <c r="F375" t="s">
        <v>1285</v>
      </c>
      <c r="H375" t="str">
        <f t="shared" si="10"/>
        <v/>
      </c>
      <c r="I375" t="str">
        <f t="shared" si="11"/>
        <v/>
      </c>
    </row>
    <row r="376" spans="1:9" x14ac:dyDescent="0.4">
      <c r="A376" s="1" t="s">
        <v>1741</v>
      </c>
      <c r="B376" s="1" t="s">
        <v>1645</v>
      </c>
      <c r="C376" s="1" t="s">
        <v>1742</v>
      </c>
      <c r="D376" s="1" t="s">
        <v>1743</v>
      </c>
      <c r="E376" t="s">
        <v>2208</v>
      </c>
      <c r="F376" t="s">
        <v>2209</v>
      </c>
      <c r="H376" t="str">
        <f t="shared" si="10"/>
        <v/>
      </c>
      <c r="I376" t="str">
        <f t="shared" si="11"/>
        <v/>
      </c>
    </row>
    <row r="377" spans="1:9" x14ac:dyDescent="0.4">
      <c r="A377" s="1" t="s">
        <v>1442</v>
      </c>
      <c r="B377" s="1" t="s">
        <v>1438</v>
      </c>
      <c r="C377" s="1" t="s">
        <v>1443</v>
      </c>
      <c r="D377" s="1" t="s">
        <v>219</v>
      </c>
      <c r="E377" t="s">
        <v>1555</v>
      </c>
      <c r="F377" t="s">
        <v>1556</v>
      </c>
      <c r="H377" t="str">
        <f t="shared" si="10"/>
        <v/>
      </c>
      <c r="I377" t="str">
        <f t="shared" si="11"/>
        <v/>
      </c>
    </row>
    <row r="378" spans="1:9" x14ac:dyDescent="0.4">
      <c r="A378" s="1" t="s">
        <v>1692</v>
      </c>
      <c r="B378" s="1" t="s">
        <v>1649</v>
      </c>
      <c r="C378" s="1" t="s">
        <v>8</v>
      </c>
      <c r="D378" s="1" t="s">
        <v>1693</v>
      </c>
      <c r="E378" t="s">
        <v>2210</v>
      </c>
      <c r="F378" t="s">
        <v>2211</v>
      </c>
      <c r="H378" t="str">
        <f t="shared" si="10"/>
        <v/>
      </c>
      <c r="I378" t="str">
        <f t="shared" si="11"/>
        <v/>
      </c>
    </row>
    <row r="379" spans="1:9" x14ac:dyDescent="0.3">
      <c r="A379" s="3" t="s">
        <v>1976</v>
      </c>
      <c r="B379" s="3" t="s">
        <v>1836</v>
      </c>
      <c r="C379" s="3" t="s">
        <v>1977</v>
      </c>
      <c r="D379" s="3" t="s">
        <v>1978</v>
      </c>
      <c r="E379" s="3" t="s">
        <v>2212</v>
      </c>
      <c r="F379" s="3" t="s">
        <v>2213</v>
      </c>
      <c r="H379" t="str">
        <f t="shared" si="10"/>
        <v/>
      </c>
      <c r="I379" t="str">
        <f t="shared" si="11"/>
        <v/>
      </c>
    </row>
    <row r="380" spans="1:9" x14ac:dyDescent="0.3">
      <c r="A380" s="3" t="s">
        <v>1916</v>
      </c>
      <c r="B380" s="3" t="s">
        <v>1911</v>
      </c>
      <c r="C380" s="3" t="s">
        <v>1917</v>
      </c>
      <c r="D380" s="3" t="s">
        <v>1978</v>
      </c>
      <c r="E380" s="3" t="s">
        <v>2214</v>
      </c>
      <c r="F380" s="3" t="s">
        <v>2215</v>
      </c>
      <c r="H380" t="str">
        <f t="shared" si="10"/>
        <v/>
      </c>
      <c r="I380" t="str">
        <f t="shared" si="11"/>
        <v/>
      </c>
    </row>
    <row r="381" spans="1:9" x14ac:dyDescent="0.4">
      <c r="A381" s="1" t="s">
        <v>135</v>
      </c>
      <c r="B381" s="1" t="s">
        <v>103</v>
      </c>
      <c r="C381" s="1" t="s">
        <v>136</v>
      </c>
      <c r="D381" s="1" t="s">
        <v>137</v>
      </c>
      <c r="E381" t="s">
        <v>1286</v>
      </c>
      <c r="F381" t="s">
        <v>1287</v>
      </c>
      <c r="H381" t="str">
        <f t="shared" si="10"/>
        <v/>
      </c>
      <c r="I381" t="str">
        <f t="shared" si="11"/>
        <v/>
      </c>
    </row>
    <row r="382" spans="1:9" x14ac:dyDescent="0.4">
      <c r="A382" s="1" t="s">
        <v>597</v>
      </c>
      <c r="B382" s="1" t="s">
        <v>165</v>
      </c>
      <c r="C382" s="1" t="s">
        <v>598</v>
      </c>
      <c r="D382" s="1" t="s">
        <v>599</v>
      </c>
      <c r="E382" t="s">
        <v>1288</v>
      </c>
      <c r="F382" t="s">
        <v>1289</v>
      </c>
      <c r="H382" t="str">
        <f t="shared" si="10"/>
        <v/>
      </c>
      <c r="I382" t="str">
        <f t="shared" si="11"/>
        <v/>
      </c>
    </row>
    <row r="383" spans="1:9" x14ac:dyDescent="0.4">
      <c r="A383" s="1" t="s">
        <v>1511</v>
      </c>
      <c r="B383" s="1" t="s">
        <v>1438</v>
      </c>
      <c r="C383" s="1" t="s">
        <v>610</v>
      </c>
      <c r="D383" s="1" t="s">
        <v>1512</v>
      </c>
      <c r="E383" t="s">
        <v>1605</v>
      </c>
      <c r="F383" t="s">
        <v>1606</v>
      </c>
      <c r="H383" t="str">
        <f t="shared" si="10"/>
        <v/>
      </c>
      <c r="I383" t="str">
        <f t="shared" si="11"/>
        <v/>
      </c>
    </row>
    <row r="384" spans="1:9" x14ac:dyDescent="0.3">
      <c r="A384" s="3" t="s">
        <v>1862</v>
      </c>
      <c r="B384" s="3" t="s">
        <v>1851</v>
      </c>
      <c r="C384" s="3" t="s">
        <v>1863</v>
      </c>
      <c r="D384" s="3" t="s">
        <v>1864</v>
      </c>
      <c r="E384" s="3" t="s">
        <v>2216</v>
      </c>
      <c r="F384" s="3" t="s">
        <v>2217</v>
      </c>
      <c r="H384" t="str">
        <f t="shared" si="10"/>
        <v/>
      </c>
      <c r="I384" t="str">
        <f t="shared" si="11"/>
        <v/>
      </c>
    </row>
    <row r="385" spans="1:9" x14ac:dyDescent="0.4">
      <c r="A385" s="1" t="s">
        <v>1290</v>
      </c>
      <c r="B385" s="1" t="s">
        <v>147</v>
      </c>
      <c r="C385" s="1" t="s">
        <v>1634</v>
      </c>
      <c r="D385" s="1" t="s">
        <v>1418</v>
      </c>
      <c r="E385" t="s">
        <v>1291</v>
      </c>
      <c r="F385" t="s">
        <v>1292</v>
      </c>
      <c r="H385" t="str">
        <f t="shared" si="10"/>
        <v/>
      </c>
      <c r="I385" t="str">
        <f t="shared" si="11"/>
        <v/>
      </c>
    </row>
    <row r="386" spans="1:9" x14ac:dyDescent="0.4">
      <c r="A386" s="1" t="s">
        <v>356</v>
      </c>
      <c r="B386" s="1" t="s">
        <v>165</v>
      </c>
      <c r="C386" s="1" t="s">
        <v>357</v>
      </c>
      <c r="D386" s="1" t="s">
        <v>358</v>
      </c>
      <c r="E386" t="s">
        <v>1293</v>
      </c>
      <c r="F386" t="s">
        <v>1294</v>
      </c>
      <c r="H386" t="str">
        <f t="shared" si="10"/>
        <v/>
      </c>
      <c r="I386" t="str">
        <f t="shared" si="11"/>
        <v/>
      </c>
    </row>
    <row r="387" spans="1:9" x14ac:dyDescent="0.3">
      <c r="A387" s="3" t="s">
        <v>1981</v>
      </c>
      <c r="B387" s="3" t="s">
        <v>1836</v>
      </c>
      <c r="C387" s="3" t="s">
        <v>1982</v>
      </c>
      <c r="D387" s="3" t="s">
        <v>1983</v>
      </c>
      <c r="E387" s="3" t="s">
        <v>2218</v>
      </c>
      <c r="F387" s="3" t="s">
        <v>2219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4">
      <c r="A388" s="1" t="s">
        <v>279</v>
      </c>
      <c r="B388" s="1" t="s">
        <v>272</v>
      </c>
      <c r="C388" s="1" t="s">
        <v>280</v>
      </c>
      <c r="D388" s="1" t="s">
        <v>281</v>
      </c>
      <c r="E388" t="s">
        <v>1295</v>
      </c>
      <c r="F388" t="s">
        <v>1296</v>
      </c>
      <c r="H388" t="str">
        <f t="shared" si="12"/>
        <v/>
      </c>
      <c r="I388" t="str">
        <f t="shared" si="13"/>
        <v/>
      </c>
    </row>
    <row r="389" spans="1:9" x14ac:dyDescent="0.3">
      <c r="A389" s="3" t="s">
        <v>1905</v>
      </c>
      <c r="B389" s="3" t="s">
        <v>1836</v>
      </c>
      <c r="C389" s="3" t="s">
        <v>1906</v>
      </c>
      <c r="D389" s="1" t="s">
        <v>281</v>
      </c>
      <c r="E389" s="3" t="s">
        <v>2220</v>
      </c>
      <c r="F389" s="3" t="s">
        <v>2221</v>
      </c>
      <c r="H389" t="str">
        <f t="shared" si="12"/>
        <v/>
      </c>
      <c r="I389" t="str">
        <f t="shared" si="13"/>
        <v/>
      </c>
    </row>
    <row r="390" spans="1:9" x14ac:dyDescent="0.4">
      <c r="A390" s="1" t="s">
        <v>520</v>
      </c>
      <c r="B390" s="1" t="s">
        <v>41</v>
      </c>
      <c r="C390" s="1" t="s">
        <v>521</v>
      </c>
      <c r="D390" s="1" t="s">
        <v>522</v>
      </c>
      <c r="E390" t="s">
        <v>1297</v>
      </c>
      <c r="F390" t="s">
        <v>1298</v>
      </c>
      <c r="H390" t="str">
        <f t="shared" si="12"/>
        <v/>
      </c>
      <c r="I390" t="str">
        <f t="shared" si="13"/>
        <v/>
      </c>
    </row>
    <row r="391" spans="1:9" x14ac:dyDescent="0.3">
      <c r="A391" s="3" t="s">
        <v>1886</v>
      </c>
      <c r="B391" s="3" t="s">
        <v>1887</v>
      </c>
      <c r="C391" s="3" t="s">
        <v>8</v>
      </c>
      <c r="D391" s="3" t="s">
        <v>1888</v>
      </c>
      <c r="E391" s="3" t="s">
        <v>2222</v>
      </c>
      <c r="F391" s="3" t="s">
        <v>2223</v>
      </c>
      <c r="H391" t="str">
        <f t="shared" si="12"/>
        <v/>
      </c>
      <c r="I391" t="str">
        <f t="shared" si="13"/>
        <v/>
      </c>
    </row>
    <row r="392" spans="1:9" x14ac:dyDescent="0.4">
      <c r="A392" s="1" t="s">
        <v>523</v>
      </c>
      <c r="B392" s="1" t="s">
        <v>524</v>
      </c>
      <c r="C392" s="1" t="s">
        <v>525</v>
      </c>
      <c r="D392" s="1" t="s">
        <v>526</v>
      </c>
      <c r="E392" t="s">
        <v>1299</v>
      </c>
      <c r="F392" t="s">
        <v>1300</v>
      </c>
      <c r="H392" t="str">
        <f t="shared" si="12"/>
        <v/>
      </c>
      <c r="I392" t="str">
        <f t="shared" si="13"/>
        <v/>
      </c>
    </row>
    <row r="393" spans="1:9" x14ac:dyDescent="0.3">
      <c r="A393" s="3" t="s">
        <v>1902</v>
      </c>
      <c r="B393" s="3" t="s">
        <v>1871</v>
      </c>
      <c r="C393" s="3" t="s">
        <v>1903</v>
      </c>
      <c r="D393" s="3" t="s">
        <v>1904</v>
      </c>
      <c r="E393" s="3" t="s">
        <v>2224</v>
      </c>
      <c r="F393" s="3" t="s">
        <v>2225</v>
      </c>
      <c r="H393" t="str">
        <f t="shared" si="12"/>
        <v/>
      </c>
      <c r="I393" t="str">
        <f t="shared" si="13"/>
        <v/>
      </c>
    </row>
    <row r="394" spans="1:9" x14ac:dyDescent="0.4">
      <c r="A394" s="1" t="s">
        <v>1441</v>
      </c>
      <c r="B394" s="1" t="s">
        <v>1438</v>
      </c>
      <c r="C394" s="1" t="s">
        <v>35</v>
      </c>
      <c r="D394" s="1" t="s">
        <v>526</v>
      </c>
      <c r="E394" t="s">
        <v>1553</v>
      </c>
      <c r="F394" t="s">
        <v>1554</v>
      </c>
      <c r="H394" t="str">
        <f t="shared" si="12"/>
        <v/>
      </c>
      <c r="I394" t="str">
        <f t="shared" si="13"/>
        <v/>
      </c>
    </row>
    <row r="395" spans="1:9" x14ac:dyDescent="0.4">
      <c r="A395" s="1" t="s">
        <v>1491</v>
      </c>
      <c r="B395" s="1" t="s">
        <v>1438</v>
      </c>
      <c r="C395" s="1" t="s">
        <v>487</v>
      </c>
      <c r="D395" s="1" t="s">
        <v>1492</v>
      </c>
      <c r="E395" t="s">
        <v>1591</v>
      </c>
      <c r="F395" t="s">
        <v>1592</v>
      </c>
      <c r="H395" t="str">
        <f t="shared" si="12"/>
        <v/>
      </c>
      <c r="I395" t="str">
        <f t="shared" si="13"/>
        <v/>
      </c>
    </row>
    <row r="396" spans="1:9" x14ac:dyDescent="0.3">
      <c r="A396" s="3" t="s">
        <v>1958</v>
      </c>
      <c r="B396" s="3" t="s">
        <v>1836</v>
      </c>
      <c r="C396" s="3" t="s">
        <v>1959</v>
      </c>
      <c r="D396" s="3" t="s">
        <v>1960</v>
      </c>
      <c r="E396" s="3" t="s">
        <v>2226</v>
      </c>
      <c r="F396" s="3" t="s">
        <v>2227</v>
      </c>
      <c r="H396" t="str">
        <f t="shared" si="12"/>
        <v/>
      </c>
      <c r="I396" t="str">
        <f t="shared" si="13"/>
        <v/>
      </c>
    </row>
    <row r="397" spans="1:9" x14ac:dyDescent="0.3">
      <c r="A397" s="3" t="s">
        <v>1879</v>
      </c>
      <c r="B397" s="3" t="s">
        <v>1880</v>
      </c>
      <c r="C397" s="3" t="s">
        <v>35</v>
      </c>
      <c r="D397" s="3" t="s">
        <v>1881</v>
      </c>
      <c r="E397" s="3" t="s">
        <v>2228</v>
      </c>
      <c r="F397" s="3" t="s">
        <v>2229</v>
      </c>
      <c r="H397" t="str">
        <f t="shared" si="12"/>
        <v/>
      </c>
      <c r="I397" t="str">
        <f t="shared" si="13"/>
        <v/>
      </c>
    </row>
    <row r="398" spans="1:9" x14ac:dyDescent="0.4">
      <c r="A398" s="1" t="s">
        <v>560</v>
      </c>
      <c r="B398" s="1" t="s">
        <v>143</v>
      </c>
      <c r="C398" s="1" t="s">
        <v>561</v>
      </c>
      <c r="D398" s="1" t="s">
        <v>1492</v>
      </c>
      <c r="E398" t="s">
        <v>1301</v>
      </c>
      <c r="F398" t="s">
        <v>1302</v>
      </c>
      <c r="H398" t="str">
        <f t="shared" si="12"/>
        <v/>
      </c>
      <c r="I398" t="str">
        <f t="shared" si="13"/>
        <v/>
      </c>
    </row>
    <row r="399" spans="1:9" x14ac:dyDescent="0.4">
      <c r="A399" s="1" t="s">
        <v>1536</v>
      </c>
      <c r="B399" s="1" t="s">
        <v>1438</v>
      </c>
      <c r="C399" s="1" t="s">
        <v>1537</v>
      </c>
      <c r="D399" s="1" t="s">
        <v>1492</v>
      </c>
      <c r="E399" t="s">
        <v>1623</v>
      </c>
      <c r="F399" t="s">
        <v>1624</v>
      </c>
      <c r="H399" t="str">
        <f t="shared" si="12"/>
        <v/>
      </c>
      <c r="I399" t="str">
        <f t="shared" si="13"/>
        <v/>
      </c>
    </row>
    <row r="400" spans="1:9" x14ac:dyDescent="0.4">
      <c r="A400" s="1" t="s">
        <v>172</v>
      </c>
      <c r="B400" s="1" t="s">
        <v>143</v>
      </c>
      <c r="C400" s="1" t="s">
        <v>82</v>
      </c>
      <c r="D400" s="1" t="s">
        <v>173</v>
      </c>
      <c r="E400" t="s">
        <v>926</v>
      </c>
      <c r="F400" t="s">
        <v>927</v>
      </c>
      <c r="H400" t="str">
        <f t="shared" si="12"/>
        <v/>
      </c>
      <c r="I400" t="str">
        <f t="shared" si="13"/>
        <v/>
      </c>
    </row>
    <row r="401" spans="1:9" x14ac:dyDescent="0.4">
      <c r="A401" s="1" t="s">
        <v>1465</v>
      </c>
      <c r="B401" s="1" t="s">
        <v>1447</v>
      </c>
      <c r="C401" s="1" t="s">
        <v>1466</v>
      </c>
      <c r="D401" s="1" t="s">
        <v>1467</v>
      </c>
      <c r="E401" t="s">
        <v>1573</v>
      </c>
      <c r="F401" t="s">
        <v>1574</v>
      </c>
      <c r="H401" t="str">
        <f t="shared" si="12"/>
        <v/>
      </c>
      <c r="I401" t="str">
        <f t="shared" si="13"/>
        <v/>
      </c>
    </row>
    <row r="402" spans="1:9" x14ac:dyDescent="0.4">
      <c r="A402" s="1" t="s">
        <v>1446</v>
      </c>
      <c r="B402" s="1" t="s">
        <v>1447</v>
      </c>
      <c r="C402" s="1" t="s">
        <v>326</v>
      </c>
      <c r="D402" s="1" t="s">
        <v>1467</v>
      </c>
      <c r="E402" t="s">
        <v>1559</v>
      </c>
      <c r="F402" t="s">
        <v>1560</v>
      </c>
      <c r="H402" t="str">
        <f t="shared" si="12"/>
        <v/>
      </c>
      <c r="I402" t="str">
        <f t="shared" si="13"/>
        <v/>
      </c>
    </row>
    <row r="403" spans="1:9" x14ac:dyDescent="0.4">
      <c r="A403" s="1" t="s">
        <v>149</v>
      </c>
      <c r="B403" s="1" t="s">
        <v>150</v>
      </c>
      <c r="C403" s="1" t="s">
        <v>151</v>
      </c>
      <c r="D403" s="1" t="s">
        <v>152</v>
      </c>
      <c r="E403" t="s">
        <v>1303</v>
      </c>
      <c r="F403" t="s">
        <v>1304</v>
      </c>
      <c r="H403" t="str">
        <f t="shared" si="12"/>
        <v/>
      </c>
      <c r="I403" t="str">
        <f t="shared" si="13"/>
        <v/>
      </c>
    </row>
    <row r="404" spans="1:9" x14ac:dyDescent="0.4">
      <c r="A404" s="1" t="s">
        <v>588</v>
      </c>
      <c r="B404" s="1" t="s">
        <v>150</v>
      </c>
      <c r="C404" s="1" t="s">
        <v>589</v>
      </c>
      <c r="D404" s="1" t="s">
        <v>590</v>
      </c>
      <c r="E404" t="s">
        <v>1305</v>
      </c>
      <c r="F404" t="s">
        <v>1306</v>
      </c>
      <c r="H404" t="str">
        <f t="shared" si="12"/>
        <v/>
      </c>
      <c r="I404" t="str">
        <f t="shared" si="13"/>
        <v/>
      </c>
    </row>
    <row r="405" spans="1:9" x14ac:dyDescent="0.4">
      <c r="A405" s="1" t="s">
        <v>378</v>
      </c>
      <c r="B405" s="1" t="s">
        <v>165</v>
      </c>
      <c r="C405" s="1" t="s">
        <v>379</v>
      </c>
      <c r="D405" s="1" t="s">
        <v>380</v>
      </c>
      <c r="E405" t="s">
        <v>1307</v>
      </c>
      <c r="F405" t="s">
        <v>1308</v>
      </c>
      <c r="H405" t="str">
        <f t="shared" si="12"/>
        <v/>
      </c>
      <c r="I405" t="str">
        <f t="shared" si="13"/>
        <v/>
      </c>
    </row>
    <row r="406" spans="1:9" x14ac:dyDescent="0.4">
      <c r="A406" s="1" t="s">
        <v>1676</v>
      </c>
      <c r="B406" s="1" t="s">
        <v>1677</v>
      </c>
      <c r="C406" s="1" t="s">
        <v>777</v>
      </c>
      <c r="D406" s="1" t="s">
        <v>1678</v>
      </c>
      <c r="E406" t="s">
        <v>2230</v>
      </c>
      <c r="F406" t="s">
        <v>2231</v>
      </c>
      <c r="H406" t="str">
        <f t="shared" si="12"/>
        <v/>
      </c>
      <c r="I406" t="str">
        <f t="shared" si="13"/>
        <v/>
      </c>
    </row>
    <row r="407" spans="1:9" x14ac:dyDescent="0.4">
      <c r="A407" s="1" t="s">
        <v>1763</v>
      </c>
      <c r="B407" s="1" t="s">
        <v>1757</v>
      </c>
      <c r="C407" s="1" t="s">
        <v>1764</v>
      </c>
      <c r="D407" s="1" t="s">
        <v>1765</v>
      </c>
      <c r="E407" t="s">
        <v>2232</v>
      </c>
      <c r="F407" t="s">
        <v>2233</v>
      </c>
      <c r="H407" t="str">
        <f t="shared" si="12"/>
        <v/>
      </c>
      <c r="I407" t="str">
        <f t="shared" si="13"/>
        <v/>
      </c>
    </row>
    <row r="408" spans="1:9" x14ac:dyDescent="0.4">
      <c r="A408" s="1" t="s">
        <v>127</v>
      </c>
      <c r="B408" s="1" t="s">
        <v>128</v>
      </c>
      <c r="C408" s="1" t="s">
        <v>129</v>
      </c>
      <c r="D408" s="1" t="s">
        <v>130</v>
      </c>
      <c r="E408" t="s">
        <v>1309</v>
      </c>
      <c r="F408" t="s">
        <v>1310</v>
      </c>
      <c r="H408" t="str">
        <f t="shared" si="12"/>
        <v/>
      </c>
      <c r="I408" t="str">
        <f t="shared" si="13"/>
        <v/>
      </c>
    </row>
    <row r="409" spans="1:9" x14ac:dyDescent="0.4">
      <c r="A409" s="1" t="s">
        <v>1311</v>
      </c>
      <c r="B409" s="1" t="s">
        <v>128</v>
      </c>
      <c r="C409" s="1" t="s">
        <v>1638</v>
      </c>
      <c r="D409" s="1" t="s">
        <v>1419</v>
      </c>
      <c r="E409" t="s">
        <v>1312</v>
      </c>
      <c r="F409" t="s">
        <v>1313</v>
      </c>
      <c r="H409" t="str">
        <f t="shared" si="12"/>
        <v/>
      </c>
      <c r="I409" t="str">
        <f t="shared" si="13"/>
        <v/>
      </c>
    </row>
    <row r="410" spans="1:9" x14ac:dyDescent="0.4">
      <c r="A410" s="1" t="s">
        <v>585</v>
      </c>
      <c r="B410" s="1" t="s">
        <v>128</v>
      </c>
      <c r="C410" s="1" t="s">
        <v>586</v>
      </c>
      <c r="D410" s="1" t="s">
        <v>587</v>
      </c>
      <c r="E410" t="s">
        <v>1314</v>
      </c>
      <c r="F410" t="s">
        <v>1315</v>
      </c>
      <c r="H410" t="str">
        <f t="shared" si="12"/>
        <v/>
      </c>
      <c r="I410" t="str">
        <f t="shared" si="13"/>
        <v/>
      </c>
    </row>
    <row r="411" spans="1:9" x14ac:dyDescent="0.4">
      <c r="A411" s="1" t="s">
        <v>457</v>
      </c>
      <c r="B411" s="1" t="s">
        <v>41</v>
      </c>
      <c r="C411" s="1" t="s">
        <v>458</v>
      </c>
      <c r="D411" s="1" t="s">
        <v>587</v>
      </c>
      <c r="E411" t="s">
        <v>1316</v>
      </c>
      <c r="F411" t="s">
        <v>1317</v>
      </c>
      <c r="H411" t="str">
        <f t="shared" si="12"/>
        <v/>
      </c>
      <c r="I411" t="str">
        <f t="shared" si="13"/>
        <v/>
      </c>
    </row>
    <row r="412" spans="1:9" x14ac:dyDescent="0.4">
      <c r="A412" s="1" t="s">
        <v>670</v>
      </c>
      <c r="B412" s="1" t="s">
        <v>68</v>
      </c>
      <c r="C412" s="1" t="s">
        <v>671</v>
      </c>
      <c r="D412" s="1" t="s">
        <v>672</v>
      </c>
      <c r="E412" t="s">
        <v>1318</v>
      </c>
      <c r="F412" t="s">
        <v>1319</v>
      </c>
      <c r="H412" t="str">
        <f t="shared" si="12"/>
        <v/>
      </c>
      <c r="I412" t="str">
        <f t="shared" si="13"/>
        <v/>
      </c>
    </row>
    <row r="413" spans="1:9" x14ac:dyDescent="0.3">
      <c r="A413" s="3" t="s">
        <v>1961</v>
      </c>
      <c r="B413" s="3" t="s">
        <v>1836</v>
      </c>
      <c r="C413" s="3" t="s">
        <v>1962</v>
      </c>
      <c r="D413" s="3" t="s">
        <v>1963</v>
      </c>
      <c r="E413" s="3" t="s">
        <v>2234</v>
      </c>
      <c r="F413" s="3" t="s">
        <v>2235</v>
      </c>
      <c r="H413" t="str">
        <f t="shared" si="12"/>
        <v/>
      </c>
      <c r="I413" t="str">
        <f t="shared" si="13"/>
        <v/>
      </c>
    </row>
    <row r="414" spans="1:9" x14ac:dyDescent="0.4">
      <c r="A414" s="1" t="s">
        <v>1789</v>
      </c>
      <c r="B414" s="1" t="s">
        <v>1645</v>
      </c>
      <c r="C414" s="1" t="s">
        <v>397</v>
      </c>
      <c r="D414" s="1" t="s">
        <v>1790</v>
      </c>
      <c r="E414" t="s">
        <v>2236</v>
      </c>
      <c r="F414" t="s">
        <v>2237</v>
      </c>
      <c r="H414" t="str">
        <f t="shared" si="12"/>
        <v/>
      </c>
      <c r="I414" t="str">
        <f t="shared" si="13"/>
        <v/>
      </c>
    </row>
    <row r="415" spans="1:9" x14ac:dyDescent="0.4">
      <c r="A415" s="1" t="s">
        <v>629</v>
      </c>
      <c r="B415" s="1" t="s">
        <v>630</v>
      </c>
      <c r="C415" s="1" t="s">
        <v>631</v>
      </c>
      <c r="D415" s="1" t="s">
        <v>632</v>
      </c>
      <c r="E415" t="s">
        <v>1320</v>
      </c>
      <c r="F415" t="s">
        <v>1321</v>
      </c>
      <c r="H415" t="str">
        <f t="shared" si="12"/>
        <v/>
      </c>
      <c r="I415" t="str">
        <f t="shared" si="13"/>
        <v/>
      </c>
    </row>
    <row r="416" spans="1:9" x14ac:dyDescent="0.4">
      <c r="A416" s="1" t="s">
        <v>301</v>
      </c>
      <c r="B416" s="1" t="s">
        <v>252</v>
      </c>
      <c r="C416" s="1" t="s">
        <v>302</v>
      </c>
      <c r="D416" s="1" t="s">
        <v>303</v>
      </c>
      <c r="E416" t="s">
        <v>1322</v>
      </c>
      <c r="F416" t="s">
        <v>1323</v>
      </c>
      <c r="H416" t="str">
        <f t="shared" si="12"/>
        <v/>
      </c>
      <c r="I416" t="str">
        <f t="shared" si="13"/>
        <v/>
      </c>
    </row>
    <row r="417" spans="1:9" x14ac:dyDescent="0.4">
      <c r="A417" s="1" t="s">
        <v>56</v>
      </c>
      <c r="B417" s="1" t="s">
        <v>57</v>
      </c>
      <c r="C417" s="1" t="s">
        <v>58</v>
      </c>
      <c r="D417" s="1" t="s">
        <v>59</v>
      </c>
      <c r="E417" t="s">
        <v>1324</v>
      </c>
      <c r="F417" t="s">
        <v>1325</v>
      </c>
      <c r="H417" t="str">
        <f t="shared" si="12"/>
        <v/>
      </c>
      <c r="I417" t="str">
        <f t="shared" si="13"/>
        <v/>
      </c>
    </row>
    <row r="418" spans="1:9" x14ac:dyDescent="0.4">
      <c r="A418" s="1" t="s">
        <v>1712</v>
      </c>
      <c r="B418" s="1" t="s">
        <v>1667</v>
      </c>
      <c r="C418" s="1" t="s">
        <v>1713</v>
      </c>
      <c r="D418" s="1" t="s">
        <v>1714</v>
      </c>
      <c r="E418" t="s">
        <v>2238</v>
      </c>
      <c r="F418" t="s">
        <v>2239</v>
      </c>
      <c r="H418" t="str">
        <f t="shared" si="12"/>
        <v/>
      </c>
      <c r="I418" t="str">
        <f t="shared" si="13"/>
        <v/>
      </c>
    </row>
    <row r="419" spans="1:9" x14ac:dyDescent="0.3">
      <c r="A419" s="3" t="s">
        <v>1991</v>
      </c>
      <c r="B419" s="3" t="s">
        <v>1836</v>
      </c>
      <c r="C419" s="3" t="s">
        <v>1992</v>
      </c>
      <c r="D419" s="3" t="s">
        <v>1993</v>
      </c>
      <c r="E419" s="3" t="s">
        <v>2240</v>
      </c>
      <c r="F419" s="3" t="s">
        <v>2241</v>
      </c>
      <c r="H419" t="str">
        <f t="shared" si="12"/>
        <v/>
      </c>
      <c r="I419" t="str">
        <f t="shared" si="13"/>
        <v/>
      </c>
    </row>
    <row r="420" spans="1:9" x14ac:dyDescent="0.4">
      <c r="A420" s="1" t="s">
        <v>554</v>
      </c>
      <c r="B420" s="1" t="s">
        <v>143</v>
      </c>
      <c r="C420" s="1" t="s">
        <v>555</v>
      </c>
      <c r="D420" s="1" t="s">
        <v>556</v>
      </c>
      <c r="E420" t="s">
        <v>1326</v>
      </c>
      <c r="F420" t="s">
        <v>1327</v>
      </c>
      <c r="H420" t="str">
        <f t="shared" si="12"/>
        <v/>
      </c>
      <c r="I420" t="str">
        <f t="shared" si="13"/>
        <v/>
      </c>
    </row>
    <row r="421" spans="1:9" x14ac:dyDescent="0.4">
      <c r="A421" s="1" t="s">
        <v>396</v>
      </c>
      <c r="B421" s="1" t="s">
        <v>165</v>
      </c>
      <c r="C421" s="1" t="s">
        <v>397</v>
      </c>
      <c r="D421" s="1" t="s">
        <v>398</v>
      </c>
      <c r="E421" t="s">
        <v>1328</v>
      </c>
      <c r="F421" t="s">
        <v>1329</v>
      </c>
      <c r="H421" t="str">
        <f t="shared" si="12"/>
        <v/>
      </c>
      <c r="I421" t="str">
        <f t="shared" si="13"/>
        <v/>
      </c>
    </row>
    <row r="422" spans="1:9" x14ac:dyDescent="0.4">
      <c r="A422" s="1" t="s">
        <v>1648</v>
      </c>
      <c r="B422" s="1" t="s">
        <v>1649</v>
      </c>
      <c r="C422" s="1" t="s">
        <v>299</v>
      </c>
      <c r="D422" s="1" t="s">
        <v>1650</v>
      </c>
      <c r="E422" t="s">
        <v>2242</v>
      </c>
      <c r="F422" t="s">
        <v>2243</v>
      </c>
      <c r="H422" t="str">
        <f t="shared" si="12"/>
        <v/>
      </c>
      <c r="I422" t="str">
        <f t="shared" si="13"/>
        <v/>
      </c>
    </row>
    <row r="423" spans="1:9" x14ac:dyDescent="0.3">
      <c r="A423" s="3" t="s">
        <v>1894</v>
      </c>
      <c r="B423" s="3" t="s">
        <v>1836</v>
      </c>
      <c r="C423" s="3" t="s">
        <v>1895</v>
      </c>
      <c r="D423" s="1" t="s">
        <v>1650</v>
      </c>
      <c r="E423" s="3" t="s">
        <v>2244</v>
      </c>
      <c r="F423" s="3" t="s">
        <v>2245</v>
      </c>
      <c r="H423" t="str">
        <f t="shared" si="12"/>
        <v/>
      </c>
      <c r="I423" t="str">
        <f t="shared" si="13"/>
        <v/>
      </c>
    </row>
    <row r="424" spans="1:9" x14ac:dyDescent="0.4">
      <c r="A424" s="1" t="s">
        <v>372</v>
      </c>
      <c r="B424" s="1" t="s">
        <v>165</v>
      </c>
      <c r="C424" s="1" t="s">
        <v>373</v>
      </c>
      <c r="D424" s="1" t="s">
        <v>374</v>
      </c>
      <c r="E424" t="s">
        <v>1330</v>
      </c>
      <c r="F424" t="s">
        <v>1331</v>
      </c>
      <c r="H424" t="str">
        <f t="shared" si="12"/>
        <v/>
      </c>
      <c r="I424" t="str">
        <f t="shared" si="13"/>
        <v/>
      </c>
    </row>
    <row r="425" spans="1:9" x14ac:dyDescent="0.4">
      <c r="A425" s="1" t="s">
        <v>337</v>
      </c>
      <c r="B425" s="1" t="s">
        <v>338</v>
      </c>
      <c r="C425" s="1" t="s">
        <v>205</v>
      </c>
      <c r="D425" s="1" t="s">
        <v>339</v>
      </c>
      <c r="E425" t="s">
        <v>1332</v>
      </c>
      <c r="F425" t="s">
        <v>1333</v>
      </c>
      <c r="H425" t="str">
        <f t="shared" si="12"/>
        <v/>
      </c>
      <c r="I425" t="str">
        <f t="shared" si="13"/>
        <v/>
      </c>
    </row>
    <row r="426" spans="1:9" x14ac:dyDescent="0.4">
      <c r="A426" s="1" t="s">
        <v>401</v>
      </c>
      <c r="B426" s="1" t="s">
        <v>402</v>
      </c>
      <c r="C426" s="1" t="s">
        <v>403</v>
      </c>
      <c r="D426" s="1" t="s">
        <v>404</v>
      </c>
      <c r="E426" t="s">
        <v>1334</v>
      </c>
      <c r="F426" t="s">
        <v>1335</v>
      </c>
      <c r="H426" t="str">
        <f t="shared" si="12"/>
        <v/>
      </c>
      <c r="I426" t="str">
        <f t="shared" si="13"/>
        <v/>
      </c>
    </row>
    <row r="427" spans="1:9" x14ac:dyDescent="0.4">
      <c r="A427" s="1" t="s">
        <v>350</v>
      </c>
      <c r="B427" s="1" t="s">
        <v>165</v>
      </c>
      <c r="C427" s="1" t="s">
        <v>351</v>
      </c>
      <c r="D427" s="1" t="s">
        <v>404</v>
      </c>
      <c r="E427" t="s">
        <v>1336</v>
      </c>
      <c r="F427" t="s">
        <v>1337</v>
      </c>
      <c r="H427" t="str">
        <f t="shared" si="12"/>
        <v/>
      </c>
      <c r="I427" t="str">
        <f t="shared" si="13"/>
        <v/>
      </c>
    </row>
    <row r="428" spans="1:9" x14ac:dyDescent="0.4">
      <c r="A428" s="1" t="s">
        <v>184</v>
      </c>
      <c r="B428" s="1" t="s">
        <v>181</v>
      </c>
      <c r="C428" s="1" t="s">
        <v>185</v>
      </c>
      <c r="D428" s="1" t="s">
        <v>186</v>
      </c>
      <c r="E428" t="s">
        <v>1338</v>
      </c>
      <c r="F428" t="s">
        <v>1339</v>
      </c>
      <c r="H428" t="str">
        <f t="shared" si="12"/>
        <v/>
      </c>
      <c r="I428" t="str">
        <f t="shared" si="13"/>
        <v/>
      </c>
    </row>
    <row r="429" spans="1:9" x14ac:dyDescent="0.4">
      <c r="A429" s="1" t="s">
        <v>180</v>
      </c>
      <c r="B429" s="1" t="s">
        <v>181</v>
      </c>
      <c r="C429" s="1" t="s">
        <v>182</v>
      </c>
      <c r="D429" s="1" t="s">
        <v>183</v>
      </c>
      <c r="E429" t="s">
        <v>1340</v>
      </c>
      <c r="F429" t="s">
        <v>1341</v>
      </c>
      <c r="H429" t="str">
        <f t="shared" si="12"/>
        <v/>
      </c>
      <c r="I429" t="str">
        <f t="shared" si="13"/>
        <v/>
      </c>
    </row>
    <row r="430" spans="1:9" x14ac:dyDescent="0.4">
      <c r="A430" s="1" t="s">
        <v>618</v>
      </c>
      <c r="B430" s="1" t="s">
        <v>181</v>
      </c>
      <c r="C430" s="1" t="s">
        <v>619</v>
      </c>
      <c r="D430" s="1" t="s">
        <v>620</v>
      </c>
      <c r="E430" t="s">
        <v>1342</v>
      </c>
      <c r="F430" t="s">
        <v>1343</v>
      </c>
      <c r="H430" t="str">
        <f t="shared" si="12"/>
        <v/>
      </c>
      <c r="I430" t="str">
        <f t="shared" si="13"/>
        <v/>
      </c>
    </row>
    <row r="431" spans="1:9" x14ac:dyDescent="0.4">
      <c r="A431" s="1" t="s">
        <v>592</v>
      </c>
      <c r="B431" s="1" t="s">
        <v>181</v>
      </c>
      <c r="C431" s="1" t="s">
        <v>593</v>
      </c>
      <c r="D431" s="1" t="s">
        <v>594</v>
      </c>
      <c r="E431" t="s">
        <v>1344</v>
      </c>
      <c r="F431" t="s">
        <v>1345</v>
      </c>
      <c r="H431" t="str">
        <f t="shared" si="12"/>
        <v/>
      </c>
      <c r="I431" t="str">
        <f t="shared" si="13"/>
        <v/>
      </c>
    </row>
    <row r="432" spans="1:9" x14ac:dyDescent="0.4">
      <c r="A432" s="1" t="s">
        <v>334</v>
      </c>
      <c r="B432" s="1" t="s">
        <v>181</v>
      </c>
      <c r="C432" s="1" t="s">
        <v>335</v>
      </c>
      <c r="D432" s="1" t="s">
        <v>336</v>
      </c>
      <c r="E432" t="s">
        <v>1346</v>
      </c>
      <c r="F432" t="s">
        <v>1347</v>
      </c>
      <c r="H432" t="str">
        <f t="shared" si="12"/>
        <v/>
      </c>
      <c r="I432" t="str">
        <f t="shared" si="13"/>
        <v/>
      </c>
    </row>
    <row r="433" spans="1:9" x14ac:dyDescent="0.4">
      <c r="A433" s="1" t="s">
        <v>347</v>
      </c>
      <c r="B433" s="1" t="s">
        <v>181</v>
      </c>
      <c r="C433" s="1" t="s">
        <v>348</v>
      </c>
      <c r="D433" s="1" t="s">
        <v>349</v>
      </c>
      <c r="E433" t="s">
        <v>1348</v>
      </c>
      <c r="F433" t="s">
        <v>1349</v>
      </c>
      <c r="H433" t="str">
        <f t="shared" si="12"/>
        <v/>
      </c>
      <c r="I433" t="str">
        <f t="shared" si="13"/>
        <v/>
      </c>
    </row>
    <row r="434" spans="1:9" x14ac:dyDescent="0.4">
      <c r="A434" s="1" t="s">
        <v>168</v>
      </c>
      <c r="B434" s="1" t="s">
        <v>169</v>
      </c>
      <c r="C434" s="1" t="s">
        <v>170</v>
      </c>
      <c r="D434" s="1" t="s">
        <v>171</v>
      </c>
      <c r="E434" t="s">
        <v>1350</v>
      </c>
      <c r="F434" t="s">
        <v>1351</v>
      </c>
      <c r="H434" t="str">
        <f t="shared" si="12"/>
        <v/>
      </c>
      <c r="I434" t="str">
        <f t="shared" si="13"/>
        <v/>
      </c>
    </row>
    <row r="435" spans="1:9" x14ac:dyDescent="0.4">
      <c r="A435" s="1" t="s">
        <v>359</v>
      </c>
      <c r="B435" s="1" t="s">
        <v>360</v>
      </c>
      <c r="C435" s="1" t="s">
        <v>361</v>
      </c>
      <c r="D435" s="1" t="s">
        <v>362</v>
      </c>
      <c r="E435" t="s">
        <v>1352</v>
      </c>
      <c r="F435" t="s">
        <v>1353</v>
      </c>
      <c r="H435" t="str">
        <f t="shared" si="12"/>
        <v/>
      </c>
      <c r="I435" t="str">
        <f t="shared" si="13"/>
        <v/>
      </c>
    </row>
    <row r="436" spans="1:9" x14ac:dyDescent="0.4">
      <c r="A436" s="1" t="s">
        <v>1483</v>
      </c>
      <c r="B436" s="1" t="s">
        <v>1438</v>
      </c>
      <c r="C436" s="1" t="s">
        <v>1484</v>
      </c>
      <c r="D436" s="1" t="s">
        <v>362</v>
      </c>
      <c r="E436" t="s">
        <v>1585</v>
      </c>
      <c r="F436" t="s">
        <v>1586</v>
      </c>
      <c r="H436" t="str">
        <f t="shared" si="12"/>
        <v/>
      </c>
      <c r="I436" t="str">
        <f t="shared" si="13"/>
        <v/>
      </c>
    </row>
    <row r="437" spans="1:9" x14ac:dyDescent="0.4">
      <c r="A437" s="1" t="s">
        <v>621</v>
      </c>
      <c r="B437" s="1" t="s">
        <v>165</v>
      </c>
      <c r="C437" s="1" t="s">
        <v>622</v>
      </c>
      <c r="D437" s="1" t="s">
        <v>623</v>
      </c>
      <c r="E437" t="s">
        <v>1354</v>
      </c>
      <c r="F437" t="s">
        <v>1355</v>
      </c>
      <c r="H437" t="str">
        <f t="shared" si="12"/>
        <v/>
      </c>
      <c r="I437" t="str">
        <f t="shared" si="13"/>
        <v/>
      </c>
    </row>
    <row r="438" spans="1:9" x14ac:dyDescent="0.4">
      <c r="A438" s="1" t="s">
        <v>393</v>
      </c>
      <c r="B438" s="1" t="s">
        <v>165</v>
      </c>
      <c r="C438" s="1" t="s">
        <v>394</v>
      </c>
      <c r="D438" s="1" t="s">
        <v>395</v>
      </c>
      <c r="E438" t="s">
        <v>1356</v>
      </c>
      <c r="F438" t="s">
        <v>1357</v>
      </c>
      <c r="H438" t="str">
        <f t="shared" si="12"/>
        <v/>
      </c>
      <c r="I438" t="str">
        <f t="shared" si="13"/>
        <v/>
      </c>
    </row>
    <row r="439" spans="1:9" x14ac:dyDescent="0.4">
      <c r="A439" s="1" t="s">
        <v>615</v>
      </c>
      <c r="B439" s="1" t="s">
        <v>161</v>
      </c>
      <c r="C439" s="1" t="s">
        <v>616</v>
      </c>
      <c r="D439" s="1" t="s">
        <v>617</v>
      </c>
      <c r="E439" t="s">
        <v>1358</v>
      </c>
      <c r="F439" t="s">
        <v>1359</v>
      </c>
      <c r="H439" t="str">
        <f t="shared" si="12"/>
        <v/>
      </c>
      <c r="I439" t="str">
        <f t="shared" si="13"/>
        <v/>
      </c>
    </row>
    <row r="440" spans="1:9" x14ac:dyDescent="0.4">
      <c r="A440" s="1" t="s">
        <v>160</v>
      </c>
      <c r="B440" s="1" t="s">
        <v>161</v>
      </c>
      <c r="C440" s="1" t="s">
        <v>162</v>
      </c>
      <c r="D440" s="1" t="s">
        <v>163</v>
      </c>
      <c r="E440" t="s">
        <v>1360</v>
      </c>
      <c r="F440" t="s">
        <v>1361</v>
      </c>
      <c r="H440" t="str">
        <f t="shared" si="12"/>
        <v/>
      </c>
      <c r="I440" t="str">
        <f t="shared" si="13"/>
        <v/>
      </c>
    </row>
    <row r="441" spans="1:9" x14ac:dyDescent="0.4">
      <c r="A441" s="1" t="s">
        <v>325</v>
      </c>
      <c r="B441" s="1" t="s">
        <v>161</v>
      </c>
      <c r="C441" s="1" t="s">
        <v>326</v>
      </c>
      <c r="D441" s="1" t="s">
        <v>327</v>
      </c>
      <c r="E441" t="s">
        <v>1362</v>
      </c>
      <c r="F441" t="s">
        <v>1363</v>
      </c>
      <c r="H441" t="str">
        <f t="shared" si="12"/>
        <v/>
      </c>
      <c r="I441" t="str">
        <f t="shared" si="13"/>
        <v/>
      </c>
    </row>
    <row r="442" spans="1:9" x14ac:dyDescent="0.4">
      <c r="A442" s="1" t="s">
        <v>627</v>
      </c>
      <c r="B442" s="1" t="s">
        <v>161</v>
      </c>
      <c r="C442" s="1" t="s">
        <v>616</v>
      </c>
      <c r="D442" s="1" t="s">
        <v>628</v>
      </c>
      <c r="E442" t="s">
        <v>1364</v>
      </c>
      <c r="F442" t="s">
        <v>1365</v>
      </c>
      <c r="H442" t="str">
        <f t="shared" si="12"/>
        <v/>
      </c>
      <c r="I442" t="str">
        <f t="shared" si="13"/>
        <v/>
      </c>
    </row>
    <row r="443" spans="1:9" x14ac:dyDescent="0.4">
      <c r="A443" s="1" t="s">
        <v>390</v>
      </c>
      <c r="B443" s="1" t="s">
        <v>165</v>
      </c>
      <c r="C443" s="1" t="s">
        <v>391</v>
      </c>
      <c r="D443" s="1" t="s">
        <v>392</v>
      </c>
      <c r="E443" t="s">
        <v>1366</v>
      </c>
      <c r="F443" t="s">
        <v>1367</v>
      </c>
      <c r="H443" t="str">
        <f t="shared" si="12"/>
        <v/>
      </c>
      <c r="I443" t="str">
        <f t="shared" si="13"/>
        <v/>
      </c>
    </row>
    <row r="444" spans="1:9" x14ac:dyDescent="0.4">
      <c r="A444" s="1" t="s">
        <v>331</v>
      </c>
      <c r="B444" s="1" t="s">
        <v>165</v>
      </c>
      <c r="C444" s="1" t="s">
        <v>332</v>
      </c>
      <c r="D444" s="1" t="s">
        <v>333</v>
      </c>
      <c r="E444" t="s">
        <v>1368</v>
      </c>
      <c r="F444" t="s">
        <v>1369</v>
      </c>
      <c r="H444" t="str">
        <f t="shared" si="12"/>
        <v/>
      </c>
      <c r="I444" t="str">
        <f t="shared" si="13"/>
        <v/>
      </c>
    </row>
    <row r="445" spans="1:9" x14ac:dyDescent="0.4">
      <c r="A445" s="1" t="s">
        <v>206</v>
      </c>
      <c r="B445" s="1" t="s">
        <v>191</v>
      </c>
      <c r="C445" s="1" t="s">
        <v>207</v>
      </c>
      <c r="D445" s="1" t="s">
        <v>203</v>
      </c>
      <c r="E445" t="s">
        <v>1370</v>
      </c>
      <c r="F445" t="s">
        <v>1371</v>
      </c>
      <c r="H445" t="str">
        <f t="shared" si="12"/>
        <v/>
      </c>
      <c r="I445" t="str">
        <f t="shared" si="13"/>
        <v/>
      </c>
    </row>
    <row r="446" spans="1:9" x14ac:dyDescent="0.4">
      <c r="A446" s="1" t="s">
        <v>1698</v>
      </c>
      <c r="B446" s="1" t="s">
        <v>1667</v>
      </c>
      <c r="C446" s="1" t="s">
        <v>8</v>
      </c>
      <c r="D446" s="1" t="s">
        <v>203</v>
      </c>
      <c r="E446" t="s">
        <v>2246</v>
      </c>
      <c r="F446" t="s">
        <v>2247</v>
      </c>
      <c r="H446" t="str">
        <f t="shared" si="12"/>
        <v/>
      </c>
      <c r="I446" t="str">
        <f t="shared" si="13"/>
        <v/>
      </c>
    </row>
    <row r="447" spans="1:9" x14ac:dyDescent="0.4">
      <c r="A447" s="1" t="s">
        <v>459</v>
      </c>
      <c r="B447" s="1" t="s">
        <v>14</v>
      </c>
      <c r="C447" s="1" t="s">
        <v>460</v>
      </c>
      <c r="D447" s="1" t="s">
        <v>461</v>
      </c>
      <c r="E447" t="s">
        <v>1372</v>
      </c>
      <c r="F447" t="s">
        <v>1373</v>
      </c>
      <c r="H447" t="str">
        <f t="shared" si="12"/>
        <v/>
      </c>
      <c r="I447" t="str">
        <f t="shared" si="13"/>
        <v/>
      </c>
    </row>
    <row r="448" spans="1:9" x14ac:dyDescent="0.4">
      <c r="A448" s="1" t="s">
        <v>685</v>
      </c>
      <c r="B448" s="1" t="s">
        <v>14</v>
      </c>
      <c r="C448" s="1" t="s">
        <v>686</v>
      </c>
      <c r="D448" s="1" t="s">
        <v>687</v>
      </c>
      <c r="E448" t="s">
        <v>1374</v>
      </c>
      <c r="F448" t="s">
        <v>1375</v>
      </c>
      <c r="H448" t="str">
        <f t="shared" si="12"/>
        <v/>
      </c>
      <c r="I448" t="str">
        <f t="shared" si="13"/>
        <v/>
      </c>
    </row>
    <row r="449" spans="1:9" x14ac:dyDescent="0.4">
      <c r="A449" s="1" t="s">
        <v>582</v>
      </c>
      <c r="B449" s="1" t="s">
        <v>103</v>
      </c>
      <c r="C449" s="1" t="s">
        <v>583</v>
      </c>
      <c r="D449" s="1" t="s">
        <v>584</v>
      </c>
      <c r="E449" t="s">
        <v>1376</v>
      </c>
      <c r="F449" t="s">
        <v>1377</v>
      </c>
      <c r="H449" t="str">
        <f t="shared" si="12"/>
        <v/>
      </c>
      <c r="I449" t="str">
        <f t="shared" si="13"/>
        <v/>
      </c>
    </row>
    <row r="450" spans="1:9" x14ac:dyDescent="0.4">
      <c r="A450" s="1" t="s">
        <v>256</v>
      </c>
      <c r="B450" s="1" t="s">
        <v>191</v>
      </c>
      <c r="C450" s="1" t="s">
        <v>255</v>
      </c>
      <c r="D450" s="1" t="s">
        <v>257</v>
      </c>
      <c r="E450" t="s">
        <v>1378</v>
      </c>
      <c r="F450" t="s">
        <v>1379</v>
      </c>
      <c r="H450" t="str">
        <f t="shared" si="12"/>
        <v/>
      </c>
      <c r="I450" t="str">
        <f t="shared" si="13"/>
        <v/>
      </c>
    </row>
    <row r="451" spans="1:9" x14ac:dyDescent="0.4">
      <c r="A451" s="1" t="s">
        <v>765</v>
      </c>
      <c r="B451" s="1" t="s">
        <v>50</v>
      </c>
      <c r="C451" s="1" t="s">
        <v>766</v>
      </c>
      <c r="D451" s="1" t="s">
        <v>767</v>
      </c>
      <c r="E451" t="s">
        <v>1380</v>
      </c>
      <c r="F451" t="s">
        <v>1381</v>
      </c>
      <c r="H451" t="str">
        <f t="shared" ref="H451:H500" si="14">IF(A451=A452,"!!!!","")</f>
        <v/>
      </c>
      <c r="I451" t="str">
        <f t="shared" ref="I451:I500" si="15">IF(TRIM(D451)="","!전화번호 없음","")</f>
        <v/>
      </c>
    </row>
    <row r="452" spans="1:9" x14ac:dyDescent="0.3">
      <c r="A452" s="3" t="s">
        <v>1845</v>
      </c>
      <c r="B452" s="3" t="s">
        <v>1846</v>
      </c>
      <c r="C452" s="3" t="s">
        <v>1680</v>
      </c>
      <c r="D452" s="3" t="s">
        <v>1847</v>
      </c>
      <c r="E452" s="3" t="s">
        <v>2248</v>
      </c>
      <c r="F452" s="3" t="s">
        <v>2249</v>
      </c>
      <c r="H452" t="str">
        <f t="shared" si="14"/>
        <v/>
      </c>
      <c r="I452" t="str">
        <f t="shared" si="15"/>
        <v/>
      </c>
    </row>
    <row r="453" spans="1:9" x14ac:dyDescent="0.4">
      <c r="A453" s="1" t="s">
        <v>742</v>
      </c>
      <c r="B453" s="1" t="s">
        <v>27</v>
      </c>
      <c r="C453" s="1" t="s">
        <v>743</v>
      </c>
      <c r="D453" s="1" t="s">
        <v>744</v>
      </c>
      <c r="E453" t="s">
        <v>1382</v>
      </c>
      <c r="F453" t="s">
        <v>1383</v>
      </c>
      <c r="H453" t="str">
        <f t="shared" si="14"/>
        <v/>
      </c>
      <c r="I453" t="str">
        <f t="shared" si="15"/>
        <v/>
      </c>
    </row>
    <row r="454" spans="1:9" x14ac:dyDescent="0.4">
      <c r="A454" s="1" t="s">
        <v>194</v>
      </c>
      <c r="B454" s="1" t="s">
        <v>191</v>
      </c>
      <c r="C454" s="1" t="s">
        <v>195</v>
      </c>
      <c r="D454" s="1" t="s">
        <v>196</v>
      </c>
      <c r="E454" t="s">
        <v>1384</v>
      </c>
      <c r="F454" t="s">
        <v>1385</v>
      </c>
      <c r="H454" t="str">
        <f t="shared" si="14"/>
        <v/>
      </c>
      <c r="I454" t="str">
        <f t="shared" si="15"/>
        <v/>
      </c>
    </row>
    <row r="455" spans="1:9" x14ac:dyDescent="0.4">
      <c r="A455" s="1" t="s">
        <v>665</v>
      </c>
      <c r="B455" s="1" t="s">
        <v>454</v>
      </c>
      <c r="C455" s="1" t="s">
        <v>639</v>
      </c>
      <c r="D455" s="1" t="s">
        <v>666</v>
      </c>
      <c r="E455" t="s">
        <v>1386</v>
      </c>
      <c r="F455" t="s">
        <v>1387</v>
      </c>
      <c r="H455" t="str">
        <f t="shared" si="14"/>
        <v/>
      </c>
      <c r="I455" t="str">
        <f t="shared" si="15"/>
        <v/>
      </c>
    </row>
    <row r="456" spans="1:9" x14ac:dyDescent="0.4">
      <c r="A456" s="1" t="s">
        <v>204</v>
      </c>
      <c r="B456" s="1" t="s">
        <v>191</v>
      </c>
      <c r="C456" s="1" t="s">
        <v>205</v>
      </c>
      <c r="D456" s="1" t="s">
        <v>203</v>
      </c>
      <c r="E456" t="s">
        <v>1388</v>
      </c>
      <c r="F456" t="s">
        <v>1389</v>
      </c>
      <c r="H456" t="str">
        <f t="shared" si="14"/>
        <v/>
      </c>
      <c r="I456" t="str">
        <f t="shared" si="15"/>
        <v/>
      </c>
    </row>
    <row r="457" spans="1:9" x14ac:dyDescent="0.3">
      <c r="A457" s="3" t="s">
        <v>1850</v>
      </c>
      <c r="B457" s="3" t="s">
        <v>1851</v>
      </c>
      <c r="C457" s="3" t="s">
        <v>240</v>
      </c>
      <c r="D457" s="3" t="s">
        <v>1852</v>
      </c>
      <c r="E457" s="3" t="s">
        <v>2250</v>
      </c>
      <c r="F457" s="3" t="s">
        <v>2251</v>
      </c>
      <c r="H457" t="str">
        <f t="shared" si="14"/>
        <v/>
      </c>
      <c r="I457" t="str">
        <f t="shared" si="15"/>
        <v/>
      </c>
    </row>
    <row r="458" spans="1:9" x14ac:dyDescent="0.4">
      <c r="A458" s="1" t="s">
        <v>1709</v>
      </c>
      <c r="B458" s="1" t="s">
        <v>1649</v>
      </c>
      <c r="C458" s="1" t="s">
        <v>1710</v>
      </c>
      <c r="D458" s="1" t="s">
        <v>1711</v>
      </c>
      <c r="E458" t="s">
        <v>2252</v>
      </c>
      <c r="F458" t="s">
        <v>2253</v>
      </c>
      <c r="H458" t="str">
        <f t="shared" si="14"/>
        <v/>
      </c>
      <c r="I458" t="str">
        <f t="shared" si="15"/>
        <v/>
      </c>
    </row>
    <row r="459" spans="1:9" x14ac:dyDescent="0.4">
      <c r="A459" s="1" t="s">
        <v>1687</v>
      </c>
      <c r="B459" s="1" t="s">
        <v>1645</v>
      </c>
      <c r="C459" s="1" t="s">
        <v>265</v>
      </c>
      <c r="D459" s="1" t="s">
        <v>1688</v>
      </c>
      <c r="E459" t="s">
        <v>2116</v>
      </c>
      <c r="F459" t="s">
        <v>2117</v>
      </c>
      <c r="H459" t="str">
        <f t="shared" si="14"/>
        <v/>
      </c>
      <c r="I459" t="str">
        <f t="shared" si="15"/>
        <v/>
      </c>
    </row>
    <row r="460" spans="1:9" x14ac:dyDescent="0.4">
      <c r="A460" s="1" t="s">
        <v>1666</v>
      </c>
      <c r="B460" s="1" t="s">
        <v>1667</v>
      </c>
      <c r="C460" s="1" t="s">
        <v>1668</v>
      </c>
      <c r="D460" s="1" t="s">
        <v>1669</v>
      </c>
      <c r="E460" t="s">
        <v>2254</v>
      </c>
      <c r="F460" t="s">
        <v>2255</v>
      </c>
      <c r="H460" t="str">
        <f t="shared" si="14"/>
        <v/>
      </c>
      <c r="I460" t="str">
        <f t="shared" si="15"/>
        <v/>
      </c>
    </row>
    <row r="461" spans="1:9" x14ac:dyDescent="0.4">
      <c r="A461" s="1" t="s">
        <v>1822</v>
      </c>
      <c r="B461" s="1" t="s">
        <v>1649</v>
      </c>
      <c r="C461" s="1" t="s">
        <v>1823</v>
      </c>
      <c r="D461" s="1" t="s">
        <v>489</v>
      </c>
      <c r="E461" t="s">
        <v>2256</v>
      </c>
      <c r="F461" t="s">
        <v>2257</v>
      </c>
      <c r="H461" t="str">
        <f t="shared" si="14"/>
        <v/>
      </c>
      <c r="I461" t="str">
        <f t="shared" si="15"/>
        <v/>
      </c>
    </row>
    <row r="462" spans="1:9" x14ac:dyDescent="0.4">
      <c r="A462" s="1" t="s">
        <v>600</v>
      </c>
      <c r="B462" s="1" t="s">
        <v>165</v>
      </c>
      <c r="C462" s="1" t="s">
        <v>601</v>
      </c>
      <c r="D462" s="1" t="s">
        <v>602</v>
      </c>
      <c r="E462" t="s">
        <v>1390</v>
      </c>
      <c r="F462" t="s">
        <v>1391</v>
      </c>
      <c r="H462" t="str">
        <f t="shared" si="14"/>
        <v/>
      </c>
      <c r="I462" t="str">
        <f t="shared" si="15"/>
        <v/>
      </c>
    </row>
    <row r="463" spans="1:9" x14ac:dyDescent="0.4">
      <c r="A463" s="1" t="s">
        <v>208</v>
      </c>
      <c r="B463" s="1" t="s">
        <v>191</v>
      </c>
      <c r="C463" s="1" t="s">
        <v>209</v>
      </c>
      <c r="D463" s="1" t="s">
        <v>210</v>
      </c>
      <c r="E463" t="s">
        <v>1392</v>
      </c>
      <c r="F463" t="s">
        <v>1393</v>
      </c>
      <c r="H463" t="str">
        <f t="shared" si="14"/>
        <v/>
      </c>
      <c r="I463" t="str">
        <f t="shared" si="15"/>
        <v/>
      </c>
    </row>
    <row r="464" spans="1:9" x14ac:dyDescent="0.4">
      <c r="A464" s="1" t="s">
        <v>757</v>
      </c>
      <c r="B464" s="1" t="s">
        <v>7</v>
      </c>
      <c r="C464" s="1" t="s">
        <v>758</v>
      </c>
      <c r="D464" s="1" t="s">
        <v>759</v>
      </c>
      <c r="E464" t="s">
        <v>1394</v>
      </c>
      <c r="F464" t="s">
        <v>1395</v>
      </c>
      <c r="H464" t="str">
        <f t="shared" si="14"/>
        <v/>
      </c>
      <c r="I464" t="str">
        <f t="shared" si="15"/>
        <v/>
      </c>
    </row>
    <row r="465" spans="1:9" x14ac:dyDescent="0.4">
      <c r="A465" s="1" t="s">
        <v>652</v>
      </c>
      <c r="B465" s="1" t="s">
        <v>103</v>
      </c>
      <c r="C465" s="1" t="s">
        <v>653</v>
      </c>
      <c r="D465" s="1" t="s">
        <v>654</v>
      </c>
      <c r="E465" t="s">
        <v>1396</v>
      </c>
      <c r="F465" t="s">
        <v>1397</v>
      </c>
      <c r="H465" t="str">
        <f t="shared" si="14"/>
        <v/>
      </c>
      <c r="I465" t="str">
        <f t="shared" si="15"/>
        <v/>
      </c>
    </row>
    <row r="466" spans="1:9" x14ac:dyDescent="0.4">
      <c r="A466" s="1" t="s">
        <v>282</v>
      </c>
      <c r="B466" s="1" t="s">
        <v>252</v>
      </c>
      <c r="C466" s="1" t="s">
        <v>35</v>
      </c>
      <c r="D466" s="1" t="s">
        <v>283</v>
      </c>
      <c r="E466" t="s">
        <v>1398</v>
      </c>
      <c r="F466" t="s">
        <v>1399</v>
      </c>
      <c r="H466" t="str">
        <f t="shared" si="14"/>
        <v/>
      </c>
      <c r="I466" t="str">
        <f t="shared" si="15"/>
        <v/>
      </c>
    </row>
    <row r="467" spans="1:9" x14ac:dyDescent="0.4">
      <c r="A467" s="1" t="s">
        <v>1728</v>
      </c>
      <c r="B467" s="1" t="s">
        <v>1667</v>
      </c>
      <c r="C467" s="1" t="s">
        <v>1729</v>
      </c>
      <c r="D467" s="1" t="s">
        <v>1730</v>
      </c>
      <c r="E467" t="s">
        <v>2258</v>
      </c>
      <c r="F467" t="s">
        <v>2259</v>
      </c>
      <c r="H467" t="str">
        <f t="shared" si="14"/>
        <v/>
      </c>
      <c r="I467" t="str">
        <f t="shared" si="15"/>
        <v/>
      </c>
    </row>
    <row r="468" spans="1:9" x14ac:dyDescent="0.4">
      <c r="A468" s="1" t="s">
        <v>484</v>
      </c>
      <c r="B468" s="1" t="s">
        <v>44</v>
      </c>
      <c r="C468" s="1" t="s">
        <v>485</v>
      </c>
      <c r="D468" s="1" t="s">
        <v>486</v>
      </c>
      <c r="E468" t="s">
        <v>1115</v>
      </c>
      <c r="F468" t="s">
        <v>1116</v>
      </c>
      <c r="H468" t="str">
        <f t="shared" si="14"/>
        <v/>
      </c>
      <c r="I468" t="str">
        <f t="shared" si="15"/>
        <v/>
      </c>
    </row>
    <row r="469" spans="1:9" x14ac:dyDescent="0.3">
      <c r="A469" s="3" t="s">
        <v>1865</v>
      </c>
      <c r="B469" s="3" t="s">
        <v>1836</v>
      </c>
      <c r="C469" s="3" t="s">
        <v>1866</v>
      </c>
      <c r="D469" s="1" t="s">
        <v>486</v>
      </c>
      <c r="E469" s="3" t="s">
        <v>2260</v>
      </c>
      <c r="F469" s="3" t="s">
        <v>2261</v>
      </c>
      <c r="H469" t="str">
        <f t="shared" si="14"/>
        <v/>
      </c>
      <c r="I469" t="str">
        <f t="shared" si="15"/>
        <v/>
      </c>
    </row>
    <row r="470" spans="1:9" x14ac:dyDescent="0.3">
      <c r="A470" s="3"/>
      <c r="B470" s="3"/>
      <c r="C470" s="3"/>
      <c r="D470" s="3"/>
      <c r="E470" s="3"/>
      <c r="F470" s="3"/>
      <c r="H470" t="str">
        <f t="shared" si="14"/>
        <v>!!!!</v>
      </c>
      <c r="I470" t="str">
        <f t="shared" si="15"/>
        <v>!전화번호 없음</v>
      </c>
    </row>
    <row r="471" spans="1:9" x14ac:dyDescent="0.3">
      <c r="A471" s="3"/>
      <c r="B471" s="3"/>
      <c r="C471" s="3"/>
      <c r="D471" s="3"/>
      <c r="E471" s="3"/>
      <c r="F471" s="3"/>
      <c r="H471" t="str">
        <f t="shared" si="14"/>
        <v>!!!!</v>
      </c>
      <c r="I471" t="str">
        <f t="shared" si="15"/>
        <v>!전화번호 없음</v>
      </c>
    </row>
    <row r="472" spans="1:9" x14ac:dyDescent="0.3">
      <c r="A472" s="3"/>
      <c r="B472" s="3"/>
      <c r="C472" s="3"/>
      <c r="D472" s="3"/>
      <c r="E472" s="3"/>
      <c r="F472" s="3"/>
      <c r="H472" t="str">
        <f t="shared" si="14"/>
        <v>!!!!</v>
      </c>
      <c r="I472" t="str">
        <f t="shared" si="15"/>
        <v>!전화번호 없음</v>
      </c>
    </row>
    <row r="473" spans="1:9" x14ac:dyDescent="0.3">
      <c r="A473" s="3"/>
      <c r="B473" s="3"/>
      <c r="C473" s="3"/>
      <c r="D473" s="3"/>
      <c r="E473" s="3"/>
      <c r="F473" s="3"/>
      <c r="H473" t="str">
        <f t="shared" si="14"/>
        <v>!!!!</v>
      </c>
      <c r="I473" t="str">
        <f t="shared" si="15"/>
        <v>!전화번호 없음</v>
      </c>
    </row>
    <row r="474" spans="1:9" x14ac:dyDescent="0.3">
      <c r="A474" s="3"/>
      <c r="B474" s="3"/>
      <c r="C474" s="3"/>
      <c r="D474" s="3"/>
      <c r="E474" s="3"/>
      <c r="F474" s="3"/>
      <c r="H474" t="str">
        <f t="shared" si="14"/>
        <v>!!!!</v>
      </c>
      <c r="I474" t="str">
        <f t="shared" si="15"/>
        <v>!전화번호 없음</v>
      </c>
    </row>
    <row r="475" spans="1:9" x14ac:dyDescent="0.3">
      <c r="A475" s="3"/>
      <c r="B475" s="3"/>
      <c r="C475" s="3"/>
      <c r="D475" s="3"/>
      <c r="E475" s="3"/>
      <c r="F475" s="3"/>
      <c r="H475" t="str">
        <f t="shared" si="14"/>
        <v>!!!!</v>
      </c>
      <c r="I475" t="str">
        <f t="shared" si="15"/>
        <v>!전화번호 없음</v>
      </c>
    </row>
    <row r="476" spans="1:9" x14ac:dyDescent="0.3">
      <c r="A476" s="3"/>
      <c r="B476" s="3"/>
      <c r="C476" s="3"/>
      <c r="D476" s="3"/>
      <c r="E476" s="3"/>
      <c r="F476" s="3"/>
      <c r="H476" t="str">
        <f t="shared" si="14"/>
        <v>!!!!</v>
      </c>
      <c r="I476" t="str">
        <f t="shared" si="15"/>
        <v>!전화번호 없음</v>
      </c>
    </row>
    <row r="477" spans="1:9" x14ac:dyDescent="0.3">
      <c r="A477" s="3"/>
      <c r="B477" s="3"/>
      <c r="C477" s="3"/>
      <c r="D477" s="3"/>
      <c r="E477" s="3"/>
      <c r="F477" s="3"/>
      <c r="H477" t="str">
        <f t="shared" si="14"/>
        <v>!!!!</v>
      </c>
      <c r="I477" t="str">
        <f t="shared" si="15"/>
        <v>!전화번호 없음</v>
      </c>
    </row>
    <row r="478" spans="1:9" x14ac:dyDescent="0.3">
      <c r="A478" s="3"/>
      <c r="B478" s="3"/>
      <c r="C478" s="3"/>
      <c r="D478" s="3"/>
      <c r="E478" s="3"/>
      <c r="F478" s="3"/>
      <c r="H478" t="str">
        <f t="shared" si="14"/>
        <v>!!!!</v>
      </c>
      <c r="I478" t="str">
        <f t="shared" si="15"/>
        <v>!전화번호 없음</v>
      </c>
    </row>
    <row r="479" spans="1:9" x14ac:dyDescent="0.3">
      <c r="A479" s="3"/>
      <c r="B479" s="3"/>
      <c r="C479" s="3"/>
      <c r="D479" s="3"/>
      <c r="E479" s="3"/>
      <c r="F479" s="3"/>
      <c r="H479" t="str">
        <f t="shared" si="14"/>
        <v>!!!!</v>
      </c>
      <c r="I479" t="str">
        <f t="shared" si="15"/>
        <v>!전화번호 없음</v>
      </c>
    </row>
    <row r="480" spans="1:9" x14ac:dyDescent="0.3">
      <c r="A480" s="3"/>
      <c r="B480" s="3"/>
      <c r="C480" s="3"/>
      <c r="D480" s="1"/>
      <c r="E480" s="3"/>
      <c r="F480" s="3"/>
      <c r="H480" t="str">
        <f t="shared" si="14"/>
        <v>!!!!</v>
      </c>
      <c r="I480" t="str">
        <f t="shared" si="15"/>
        <v>!전화번호 없음</v>
      </c>
    </row>
    <row r="481" spans="1:9" x14ac:dyDescent="0.4">
      <c r="A481" s="1"/>
      <c r="B481" s="1"/>
      <c r="C481" s="1"/>
      <c r="D481" s="1"/>
      <c r="H481" t="str">
        <f t="shared" si="14"/>
        <v>!!!!</v>
      </c>
      <c r="I481" t="str">
        <f t="shared" si="15"/>
        <v>!전화번호 없음</v>
      </c>
    </row>
    <row r="482" spans="1:9" x14ac:dyDescent="0.3">
      <c r="A482" s="3"/>
      <c r="B482" s="3"/>
      <c r="C482" s="3"/>
      <c r="D482" s="3"/>
      <c r="E482" s="3"/>
      <c r="F482" s="3"/>
      <c r="H482" t="str">
        <f t="shared" si="14"/>
        <v>!!!!</v>
      </c>
      <c r="I482" t="str">
        <f t="shared" si="15"/>
        <v>!전화번호 없음</v>
      </c>
    </row>
    <row r="483" spans="1:9" x14ac:dyDescent="0.4">
      <c r="A483" s="1"/>
      <c r="B483" s="1"/>
      <c r="C483" s="1"/>
      <c r="D483" s="1"/>
      <c r="H483" t="str">
        <f t="shared" si="14"/>
        <v>!!!!</v>
      </c>
      <c r="I483" t="str">
        <f t="shared" si="15"/>
        <v>!전화번호 없음</v>
      </c>
    </row>
    <row r="484" spans="1:9" x14ac:dyDescent="0.4">
      <c r="A484" s="1"/>
      <c r="B484" s="1"/>
      <c r="C484" s="1"/>
      <c r="D484" s="1"/>
      <c r="H484" t="str">
        <f t="shared" si="14"/>
        <v>!!!!</v>
      </c>
      <c r="I484" t="str">
        <f t="shared" si="15"/>
        <v>!전화번호 없음</v>
      </c>
    </row>
    <row r="485" spans="1:9" x14ac:dyDescent="0.4">
      <c r="A485" s="1"/>
      <c r="B485" s="1"/>
      <c r="C485" s="1"/>
      <c r="D485" s="1"/>
      <c r="H485" t="str">
        <f t="shared" si="14"/>
        <v>!!!!</v>
      </c>
      <c r="I485" t="str">
        <f t="shared" si="15"/>
        <v>!전화번호 없음</v>
      </c>
    </row>
    <row r="486" spans="1:9" x14ac:dyDescent="0.4">
      <c r="A486" s="1"/>
      <c r="B486" s="1"/>
      <c r="C486" s="1"/>
      <c r="D486" s="1"/>
      <c r="H486" t="str">
        <f t="shared" si="14"/>
        <v>!!!!</v>
      </c>
      <c r="I486" t="str">
        <f t="shared" si="15"/>
        <v>!전화번호 없음</v>
      </c>
    </row>
    <row r="487" spans="1:9" x14ac:dyDescent="0.4">
      <c r="A487" s="1"/>
      <c r="B487" s="1"/>
      <c r="C487" s="1"/>
      <c r="D487" s="1"/>
      <c r="H487" t="str">
        <f t="shared" si="14"/>
        <v>!!!!</v>
      </c>
      <c r="I487" t="str">
        <f t="shared" si="15"/>
        <v>!전화번호 없음</v>
      </c>
    </row>
    <row r="488" spans="1:9" x14ac:dyDescent="0.4">
      <c r="A488" s="1"/>
      <c r="B488" s="1"/>
      <c r="C488" s="1"/>
      <c r="D488" s="1"/>
      <c r="H488" t="str">
        <f t="shared" si="14"/>
        <v>!!!!</v>
      </c>
      <c r="I488" t="str">
        <f t="shared" si="15"/>
        <v>!전화번호 없음</v>
      </c>
    </row>
    <row r="489" spans="1:9" x14ac:dyDescent="0.4">
      <c r="A489" s="1"/>
      <c r="B489" s="1"/>
      <c r="C489" s="1"/>
      <c r="D489" s="1"/>
      <c r="H489" t="str">
        <f t="shared" si="14"/>
        <v>!!!!</v>
      </c>
      <c r="I489" t="str">
        <f t="shared" si="15"/>
        <v>!전화번호 없음</v>
      </c>
    </row>
    <row r="490" spans="1:9" x14ac:dyDescent="0.4">
      <c r="A490" s="1"/>
      <c r="B490" s="1"/>
      <c r="C490" s="1"/>
      <c r="D490" s="1"/>
      <c r="H490" t="str">
        <f t="shared" si="14"/>
        <v>!!!!</v>
      </c>
      <c r="I490" t="str">
        <f t="shared" si="15"/>
        <v>!전화번호 없음</v>
      </c>
    </row>
    <row r="491" spans="1:9" x14ac:dyDescent="0.4">
      <c r="A491" s="1"/>
      <c r="B491" s="1"/>
      <c r="C491" s="1"/>
      <c r="D491" s="1"/>
      <c r="H491" t="str">
        <f t="shared" si="14"/>
        <v>!!!!</v>
      </c>
      <c r="I491" t="str">
        <f t="shared" si="15"/>
        <v>!전화번호 없음</v>
      </c>
    </row>
    <row r="492" spans="1:9" x14ac:dyDescent="0.4">
      <c r="A492" s="1"/>
      <c r="B492" s="1"/>
      <c r="C492" s="1"/>
      <c r="D492" s="1"/>
      <c r="H492" t="str">
        <f t="shared" si="14"/>
        <v>!!!!</v>
      </c>
      <c r="I492" t="str">
        <f t="shared" si="15"/>
        <v>!전화번호 없음</v>
      </c>
    </row>
    <row r="493" spans="1:9" x14ac:dyDescent="0.4">
      <c r="A493" s="1"/>
      <c r="B493" s="1"/>
      <c r="C493" s="1"/>
      <c r="D493" s="1"/>
      <c r="H493" t="str">
        <f t="shared" si="14"/>
        <v>!!!!</v>
      </c>
      <c r="I493" t="str">
        <f t="shared" si="15"/>
        <v>!전화번호 없음</v>
      </c>
    </row>
    <row r="494" spans="1:9" x14ac:dyDescent="0.4">
      <c r="A494" s="1"/>
      <c r="B494" s="1"/>
      <c r="C494" s="1"/>
      <c r="D494" s="1"/>
      <c r="H494" t="str">
        <f t="shared" si="14"/>
        <v>!!!!</v>
      </c>
      <c r="I494" t="str">
        <f t="shared" si="15"/>
        <v>!전화번호 없음</v>
      </c>
    </row>
    <row r="495" spans="1:9" x14ac:dyDescent="0.4">
      <c r="A495" s="1"/>
      <c r="B495" s="1"/>
      <c r="C495" s="1"/>
      <c r="D495" s="1"/>
      <c r="H495" t="str">
        <f t="shared" si="14"/>
        <v>!!!!</v>
      </c>
      <c r="I495" t="str">
        <f t="shared" si="15"/>
        <v>!전화번호 없음</v>
      </c>
    </row>
    <row r="496" spans="1:9" x14ac:dyDescent="0.4">
      <c r="A496" s="1"/>
      <c r="B496" s="1"/>
      <c r="C496" s="1"/>
      <c r="D496" s="1"/>
      <c r="H496" t="str">
        <f t="shared" si="14"/>
        <v>!!!!</v>
      </c>
      <c r="I496" t="str">
        <f t="shared" si="15"/>
        <v>!전화번호 없음</v>
      </c>
    </row>
    <row r="497" spans="1:9" x14ac:dyDescent="0.4">
      <c r="A497" s="1"/>
      <c r="B497" s="1"/>
      <c r="C497" s="1"/>
      <c r="D497" s="1"/>
      <c r="H497" t="str">
        <f t="shared" si="14"/>
        <v>!!!!</v>
      </c>
      <c r="I497" t="str">
        <f t="shared" si="15"/>
        <v>!전화번호 없음</v>
      </c>
    </row>
    <row r="498" spans="1:9" x14ac:dyDescent="0.4">
      <c r="A498" s="1"/>
      <c r="B498" s="1"/>
      <c r="C498" s="1"/>
      <c r="D498" s="1"/>
      <c r="H498" t="str">
        <f t="shared" si="14"/>
        <v>!!!!</v>
      </c>
      <c r="I498" t="str">
        <f t="shared" si="15"/>
        <v>!전화번호 없음</v>
      </c>
    </row>
    <row r="499" spans="1:9" x14ac:dyDescent="0.4">
      <c r="A499" s="1"/>
      <c r="B499" s="1"/>
      <c r="C499" s="1"/>
      <c r="D499" s="1"/>
      <c r="H499" t="str">
        <f t="shared" si="14"/>
        <v>!!!!</v>
      </c>
      <c r="I499" t="str">
        <f t="shared" si="15"/>
        <v>!전화번호 없음</v>
      </c>
    </row>
    <row r="500" spans="1:9" x14ac:dyDescent="0.4">
      <c r="A500" s="1"/>
      <c r="B500" s="1"/>
      <c r="C500" s="1"/>
      <c r="D500" s="1"/>
      <c r="H500" t="str">
        <f t="shared" si="14"/>
        <v>!!!!</v>
      </c>
      <c r="I500" t="str">
        <f t="shared" si="15"/>
        <v>!전화번호 없음</v>
      </c>
    </row>
    <row r="501" spans="1:9" x14ac:dyDescent="0.4">
      <c r="A501" s="1"/>
      <c r="B501" s="1"/>
      <c r="C501" s="1"/>
      <c r="D501" s="1"/>
    </row>
    <row r="502" spans="1:9" x14ac:dyDescent="0.4">
      <c r="A502" s="1"/>
      <c r="B502" s="1"/>
      <c r="C502" s="1"/>
      <c r="D502" s="1"/>
    </row>
    <row r="503" spans="1:9" x14ac:dyDescent="0.4">
      <c r="A503" s="1"/>
      <c r="B503" s="1"/>
      <c r="C503" s="1"/>
      <c r="D503" s="1"/>
    </row>
    <row r="504" spans="1:9" x14ac:dyDescent="0.4">
      <c r="A504" s="1"/>
      <c r="B504" s="1"/>
      <c r="C504" s="1"/>
      <c r="D504" s="1"/>
    </row>
    <row r="505" spans="1:9" x14ac:dyDescent="0.4">
      <c r="A505" s="1"/>
      <c r="B505" s="1"/>
      <c r="C505" s="1"/>
      <c r="D505" s="1"/>
    </row>
  </sheetData>
  <phoneticPr fontId="1" type="noConversion"/>
  <conditionalFormatting sqref="H2:H500">
    <cfRule type="containsText" dxfId="3" priority="3" operator="containsText" text="!">
      <formula>NOT(ISERROR(SEARCH("!",H2)))</formula>
    </cfRule>
  </conditionalFormatting>
  <conditionalFormatting sqref="I1:I500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80" sqref="A2:F480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TRIM(Sheet6!A2)</f>
        <v>101번지남산돈까스</v>
      </c>
      <c r="B2" t="str">
        <f>TRIM(Sheet6!B2)</f>
        <v>음식점 &gt; 일식 &gt; 돈까스,우동</v>
      </c>
      <c r="C2" t="str">
        <f>TRIM(Sheet6!C2)</f>
        <v>서울 구로구 신도림동 692</v>
      </c>
      <c r="D2" t="str">
        <f>TRIM(Sheet6!D2)</f>
        <v>02-2210-9702</v>
      </c>
      <c r="E2" t="str">
        <f>TRIM(Sheet6!E2)</f>
        <v>126.889258680872</v>
      </c>
      <c r="F2" t="str">
        <f>TRIM(Sheet6!F2)</f>
        <v>37.5088200786126</v>
      </c>
    </row>
    <row r="3" spans="1:6" x14ac:dyDescent="0.4">
      <c r="A3" t="str">
        <f>TRIM(Sheet6!A3)</f>
        <v>1식당</v>
      </c>
      <c r="B3" t="str">
        <f>TRIM(Sheet6!B3)</f>
        <v>음식점 &gt; 술집 &gt; 일본식주점</v>
      </c>
      <c r="C3" t="str">
        <f>TRIM(Sheet6!C3)</f>
        <v>서울 마포구 합정동 433-60</v>
      </c>
      <c r="D3" t="str">
        <f>TRIM(Sheet6!D3)</f>
        <v>070-8246-1535</v>
      </c>
      <c r="E3" t="str">
        <f>TRIM(Sheet6!E3)</f>
        <v>126.906894093325</v>
      </c>
      <c r="F3" t="str">
        <f>TRIM(Sheet6!F3)</f>
        <v>37.5521770548473</v>
      </c>
    </row>
    <row r="4" spans="1:6" x14ac:dyDescent="0.4">
      <c r="A4" t="str">
        <f>TRIM(Sheet6!A4)</f>
        <v>32파르페</v>
      </c>
      <c r="B4" t="str">
        <f>TRIM(Sheet6!B4)</f>
        <v>음식점 &gt; 패스트푸드</v>
      </c>
      <c r="C4" t="str">
        <f>TRIM(Sheet6!C4)</f>
        <v>서울 마포구 서교동 369-5</v>
      </c>
      <c r="D4" t="str">
        <f>TRIM(Sheet6!D4)</f>
        <v>02-333-0472</v>
      </c>
      <c r="E4" t="str">
        <f>TRIM(Sheet6!E4)</f>
        <v>126.92136127055</v>
      </c>
      <c r="F4" t="str">
        <f>TRIM(Sheet6!F4)</f>
        <v>37.5524326477236</v>
      </c>
    </row>
    <row r="5" spans="1:6" x14ac:dyDescent="0.4">
      <c r="A5" t="str">
        <f>TRIM(Sheet6!A5)</f>
        <v>59쌀피자 목동14단지점</v>
      </c>
      <c r="B5" t="str">
        <f>TRIM(Sheet6!B5)</f>
        <v>음식점 &gt; 양식 &gt; 피자 &gt; 59쌀피자</v>
      </c>
      <c r="C5" t="str">
        <f>TRIM(Sheet6!C5)</f>
        <v>서울 양천구 신정동 282-10</v>
      </c>
      <c r="D5" t="str">
        <f>TRIM(Sheet6!D5)</f>
        <v>02-2642-1005</v>
      </c>
      <c r="E5" t="str">
        <f>TRIM(Sheet6!E5)</f>
        <v>126.871814533531</v>
      </c>
      <c r="F5" t="str">
        <f>TRIM(Sheet6!F5)</f>
        <v>37.5162663505136</v>
      </c>
    </row>
    <row r="6" spans="1:6" x14ac:dyDescent="0.4">
      <c r="A6" t="str">
        <f>TRIM(Sheet6!A6)</f>
        <v>943킹스크로스</v>
      </c>
      <c r="B6" t="str">
        <f>TRIM(Sheet6!B6)</f>
        <v>음식점 &gt; 카페</v>
      </c>
      <c r="C6" t="str">
        <f>TRIM(Sheet6!C6)</f>
        <v>서울 마포구 서교동 369-1</v>
      </c>
      <c r="D6" t="str">
        <f>TRIM(Sheet6!D6)</f>
        <v>02-3144-2112</v>
      </c>
      <c r="E6" t="str">
        <f>TRIM(Sheet6!E6)</f>
        <v>126.920803902824</v>
      </c>
      <c r="F6" t="str">
        <f>TRIM(Sheet6!F6)</f>
        <v>37.5529782798916</v>
      </c>
    </row>
    <row r="7" spans="1:6" x14ac:dyDescent="0.4">
      <c r="A7" t="str">
        <f>TRIM(Sheet6!A7)</f>
        <v>BBQ 신도림역점</v>
      </c>
      <c r="B7" t="str">
        <f>TRIM(Sheet6!B7)</f>
        <v>음식점 &gt; 치킨 &gt; BBQ</v>
      </c>
      <c r="C7" t="str">
        <f>TRIM(Sheet6!C7)</f>
        <v>서울 구로구 신도림동 338</v>
      </c>
      <c r="D7" t="str">
        <f>TRIM(Sheet6!D7)</f>
        <v>02-2633-7792</v>
      </c>
      <c r="E7" t="str">
        <f>TRIM(Sheet6!E7)</f>
        <v>126.88964990146</v>
      </c>
      <c r="F7" t="str">
        <f>TRIM(Sheet6!F7)</f>
        <v>37.5104350442945</v>
      </c>
    </row>
    <row r="8" spans="1:6" x14ac:dyDescent="0.4">
      <c r="A8" t="str">
        <f>TRIM(Sheet6!A8)</f>
        <v>BHC치킨 구로동중앙점</v>
      </c>
      <c r="B8" t="str">
        <f>TRIM(Sheet6!B8)</f>
        <v>음식점 &gt; 치킨 &gt; BHC치킨</v>
      </c>
      <c r="C8" t="str">
        <f>TRIM(Sheet6!C8)</f>
        <v>서울 구로구 구로동 110-5</v>
      </c>
      <c r="D8" t="str">
        <f>TRIM(Sheet6!D8)</f>
        <v>02-830-1252</v>
      </c>
      <c r="E8" t="str">
        <f>TRIM(Sheet6!E8)</f>
        <v>126.889397303328</v>
      </c>
      <c r="F8" t="str">
        <f>TRIM(Sheet6!F8)</f>
        <v>37.5007219759321</v>
      </c>
    </row>
    <row r="9" spans="1:6" x14ac:dyDescent="0.4">
      <c r="A9" t="str">
        <f>TRIM(Sheet6!A9)</f>
        <v>BHC치킨 신도림미래점</v>
      </c>
      <c r="B9" t="str">
        <f>TRIM(Sheet6!B9)</f>
        <v>음식점 &gt; 치킨 &gt; BHC치킨</v>
      </c>
      <c r="C9" t="str">
        <f>TRIM(Sheet6!C9)</f>
        <v>서울 구로구 구로동 1267</v>
      </c>
      <c r="D9" t="str">
        <f>TRIM(Sheet6!D9)</f>
        <v>02-866-9232</v>
      </c>
      <c r="E9" t="str">
        <f>TRIM(Sheet6!E9)</f>
        <v>126.8876577155</v>
      </c>
      <c r="F9" t="str">
        <f>TRIM(Sheet6!F9)</f>
        <v>37.5054199775514</v>
      </c>
    </row>
    <row r="10" spans="1:6" x14ac:dyDescent="0.4">
      <c r="A10" t="str">
        <f>TRIM(Sheet6!A10)</f>
        <v>BHC치킨 합정역점</v>
      </c>
      <c r="B10" t="str">
        <f>TRIM(Sheet6!B10)</f>
        <v>음식점 &gt; 치킨 &gt; BHC치킨</v>
      </c>
      <c r="C10" t="str">
        <f>TRIM(Sheet6!C10)</f>
        <v>서울 마포구 합정동 427-5</v>
      </c>
      <c r="D10" t="str">
        <f>TRIM(Sheet6!D10)</f>
        <v>02-866-9232</v>
      </c>
      <c r="E10" t="str">
        <f>TRIM(Sheet6!E10)</f>
        <v>126.911670200496</v>
      </c>
      <c r="F10" t="str">
        <f>TRIM(Sheet6!F10)</f>
        <v>37.5537544970979</v>
      </c>
    </row>
    <row r="11" spans="1:6" x14ac:dyDescent="0.4">
      <c r="A11" t="str">
        <f>TRIM(Sheet6!A11)</f>
        <v>BHC치킨 홍대점</v>
      </c>
      <c r="B11" t="str">
        <f>TRIM(Sheet6!B11)</f>
        <v>음식점 &gt; 치킨 &gt; BHC치킨</v>
      </c>
      <c r="C11" t="str">
        <f>TRIM(Sheet6!C11)</f>
        <v>서울 마포구 동교동 163-9</v>
      </c>
      <c r="D11" t="str">
        <f>TRIM(Sheet6!D11)</f>
        <v>02-325-3112</v>
      </c>
      <c r="E11" t="str">
        <f>TRIM(Sheet6!E11)</f>
        <v>126.922689468825</v>
      </c>
      <c r="F11" t="str">
        <f>TRIM(Sheet6!F11)</f>
        <v>37.5550139822382</v>
      </c>
    </row>
    <row r="12" spans="1:6" x14ac:dyDescent="0.4">
      <c r="A12" t="str">
        <f>TRIM(Sheet6!A12)</f>
        <v>KFC 홍익대점</v>
      </c>
      <c r="B12" t="str">
        <f>TRIM(Sheet6!B12)</f>
        <v>음식점 &gt; 패스트푸드 &gt; KFC</v>
      </c>
      <c r="C12" t="str">
        <f>TRIM(Sheet6!C12)</f>
        <v>서울 마포구 동교동 165-8</v>
      </c>
      <c r="D12" t="str">
        <f>TRIM(Sheet6!D12)</f>
        <v>02-323-7554</v>
      </c>
      <c r="E12" t="str">
        <f>TRIM(Sheet6!E12)</f>
        <v>126.923150191567</v>
      </c>
      <c r="F12" t="str">
        <f>TRIM(Sheet6!F12)</f>
        <v>37.5560089841638</v>
      </c>
    </row>
    <row r="13" spans="1:6" x14ac:dyDescent="0.4">
      <c r="A13" t="str">
        <f>TRIM(Sheet6!A13)</f>
        <v>K펍 신도림1호점</v>
      </c>
      <c r="B13" t="str">
        <f>TRIM(Sheet6!B13)</f>
        <v>음식점 &gt; 술집 &gt; 호프,요리주점</v>
      </c>
      <c r="C13" t="str">
        <f>TRIM(Sheet6!C13)</f>
        <v>서울 구로구 신도림동 337</v>
      </c>
      <c r="D13" t="str">
        <f>TRIM(Sheet6!D13)</f>
        <v>02-3439-7676</v>
      </c>
      <c r="E13" t="str">
        <f>TRIM(Sheet6!E13)</f>
        <v>126.88693284887</v>
      </c>
      <c r="F13" t="str">
        <f>TRIM(Sheet6!F13)</f>
        <v>37.5091098006204</v>
      </c>
    </row>
    <row r="14" spans="1:6" x14ac:dyDescent="0.4">
      <c r="A14" t="str">
        <f>TRIM(Sheet6!A14)</f>
        <v>The450</v>
      </c>
      <c r="B14" t="str">
        <f>TRIM(Sheet6!B14)</f>
        <v>음식점 &gt; 양식 &gt; 이탈리안</v>
      </c>
      <c r="C14" t="str">
        <f>TRIM(Sheet6!C14)</f>
        <v>서울 마포구 상수동 90-2</v>
      </c>
      <c r="D14" t="str">
        <f>TRIM(Sheet6!D14)</f>
        <v>02-338-0046</v>
      </c>
      <c r="E14" t="str">
        <f>TRIM(Sheet6!E14)</f>
        <v>126.922744744681</v>
      </c>
      <c r="F14" t="str">
        <f>TRIM(Sheet6!F14)</f>
        <v>37.549705338762</v>
      </c>
    </row>
    <row r="15" spans="1:6" x14ac:dyDescent="0.4">
      <c r="A15" t="str">
        <f>TRIM(Sheet6!A15)</f>
        <v>TMB숯불바베큐치킨</v>
      </c>
      <c r="B15" t="str">
        <f>TRIM(Sheet6!B15)</f>
        <v>음식점 &gt; 치킨</v>
      </c>
      <c r="C15" t="str">
        <f>TRIM(Sheet6!C15)</f>
        <v>서울 구로구 신도림동 338</v>
      </c>
      <c r="D15" t="str">
        <f>TRIM(Sheet6!D15)</f>
        <v>02-2689-7982</v>
      </c>
      <c r="E15" t="str">
        <f>TRIM(Sheet6!E15)</f>
        <v>126.889455206461</v>
      </c>
      <c r="F15" t="str">
        <f>TRIM(Sheet6!F15)</f>
        <v>37.5105393787218</v>
      </c>
    </row>
    <row r="16" spans="1:6" x14ac:dyDescent="0.4">
      <c r="A16" t="str">
        <f>TRIM(Sheet6!A16)</f>
        <v>가츠몽 구로디지털점</v>
      </c>
      <c r="B16" t="str">
        <f>TRIM(Sheet6!B16)</f>
        <v>음식점 &gt; 일식 &gt; 돈까스,우동</v>
      </c>
      <c r="C16" t="str">
        <f>TRIM(Sheet6!C16)</f>
        <v>서울 구로구 구로동 170-10</v>
      </c>
      <c r="D16" t="str">
        <f>TRIM(Sheet6!D16)</f>
        <v>02-851-3770</v>
      </c>
      <c r="E16" t="str">
        <f>TRIM(Sheet6!E16)</f>
        <v>126.89460944771</v>
      </c>
      <c r="F16" t="str">
        <f>TRIM(Sheet6!F16)</f>
        <v>37.4871864129437</v>
      </c>
    </row>
    <row r="17" spans="1:6" x14ac:dyDescent="0.4">
      <c r="A17" t="str">
        <f>TRIM(Sheet6!A17)</f>
        <v>갈비명가</v>
      </c>
      <c r="B17" t="str">
        <f>TRIM(Sheet6!B17)</f>
        <v>음식점 &gt; 한식 &gt; 육류,고기 &gt; 갈비</v>
      </c>
      <c r="C17" t="str">
        <f>TRIM(Sheet6!C17)</f>
        <v>서울 구로구 구로동 98-1</v>
      </c>
      <c r="D17" t="str">
        <f>TRIM(Sheet6!D17)</f>
        <v>02-853-7002</v>
      </c>
      <c r="E17" t="str">
        <f>TRIM(Sheet6!E17)</f>
        <v>126.88963148337</v>
      </c>
      <c r="F17" t="str">
        <f>TRIM(Sheet6!F17)</f>
        <v>37.4952873268005</v>
      </c>
    </row>
    <row r="18" spans="1:6" x14ac:dyDescent="0.4">
      <c r="A18" t="str">
        <f>TRIM(Sheet6!A18)</f>
        <v>감성타코&amp;그릴 합정점</v>
      </c>
      <c r="B18" t="str">
        <f>TRIM(Sheet6!B18)</f>
        <v>음식점 &gt; 양식 &gt; 멕시칸,브라질</v>
      </c>
      <c r="C18" t="str">
        <f>TRIM(Sheet6!C18)</f>
        <v>서울 마포구 합정동 473</v>
      </c>
      <c r="D18" t="str">
        <f>TRIM(Sheet6!D18)</f>
        <v>02-332-8836</v>
      </c>
      <c r="E18" t="str">
        <f>TRIM(Sheet6!E18)</f>
        <v>126.912364903365</v>
      </c>
      <c r="F18" t="str">
        <f>TRIM(Sheet6!F18)</f>
        <v>37.5509964296608</v>
      </c>
    </row>
    <row r="19" spans="1:6" x14ac:dyDescent="0.4">
      <c r="A19" t="str">
        <f>TRIM(Sheet6!A19)</f>
        <v>갓파스시 구로점</v>
      </c>
      <c r="B19" t="str">
        <f>TRIM(Sheet6!B19)</f>
        <v>음식점 &gt; 일식 &gt; 초밥,롤</v>
      </c>
      <c r="C19" t="str">
        <f>TRIM(Sheet6!C19)</f>
        <v>서울 구로구 구로동 212-8</v>
      </c>
      <c r="D19" t="str">
        <f>TRIM(Sheet6!D19)</f>
        <v>02-864-4377</v>
      </c>
      <c r="E19" t="str">
        <f>TRIM(Sheet6!E19)</f>
        <v>126.895817303295</v>
      </c>
      <c r="F19" t="str">
        <f>TRIM(Sheet6!F19)</f>
        <v>37.4837384257504</v>
      </c>
    </row>
    <row r="20" spans="1:6" x14ac:dyDescent="0.4">
      <c r="A20" t="str">
        <f>TRIM(Sheet6!A20)</f>
        <v>강강술래 홍대점</v>
      </c>
      <c r="B20" t="str">
        <f>TRIM(Sheet6!B20)</f>
        <v>음식점 &gt; 한식 &gt; 육류,고기</v>
      </c>
      <c r="C20" t="str">
        <f>TRIM(Sheet6!C20)</f>
        <v>서울 마포구 서교동 369-10</v>
      </c>
      <c r="D20" t="str">
        <f>TRIM(Sheet6!D20)</f>
        <v>02-3143-6635</v>
      </c>
      <c r="E20" t="str">
        <f>TRIM(Sheet6!E20)</f>
        <v>126.92056917003</v>
      </c>
      <c r="F20" t="str">
        <f>TRIM(Sheet6!F20)</f>
        <v>37.5523564337032</v>
      </c>
    </row>
    <row r="21" spans="1:6" x14ac:dyDescent="0.4">
      <c r="A21" t="str">
        <f>TRIM(Sheet6!A21)</f>
        <v>강촌숯불닭갈비 본점</v>
      </c>
      <c r="B21" t="str">
        <f>TRIM(Sheet6!B21)</f>
        <v>음식점 &gt; 한식 &gt; 육류,고기 &gt; 닭요리</v>
      </c>
      <c r="C21" t="str">
        <f>TRIM(Sheet6!C21)</f>
        <v>서울 구로구 구로동 29-22</v>
      </c>
      <c r="D21" t="str">
        <f>TRIM(Sheet6!D21)</f>
        <v>02-851-2194</v>
      </c>
      <c r="E21" t="str">
        <f>TRIM(Sheet6!E21)</f>
        <v>126.891721612309</v>
      </c>
      <c r="F21" t="str">
        <f>TRIM(Sheet6!F21)</f>
        <v>37.5044326670946</v>
      </c>
    </row>
    <row r="22" spans="1:6" x14ac:dyDescent="0.4">
      <c r="A22" t="str">
        <f>TRIM(Sheet6!A22)</f>
        <v>강화통통생고기 본점</v>
      </c>
      <c r="B22" t="str">
        <f>TRIM(Sheet6!B22)</f>
        <v>음식점 &gt; 한식 &gt; 육류,고기</v>
      </c>
      <c r="C22" t="str">
        <f>TRIM(Sheet6!C22)</f>
        <v>서울 마포구 서교동 444-2</v>
      </c>
      <c r="D22" t="str">
        <f>TRIM(Sheet6!D22)</f>
        <v>02-322-1838</v>
      </c>
      <c r="E22" t="str">
        <f>TRIM(Sheet6!E22)</f>
        <v>126.912142761721</v>
      </c>
      <c r="F22" t="str">
        <f>TRIM(Sheet6!F22)</f>
        <v>37.554174083851</v>
      </c>
    </row>
    <row r="23" spans="1:6" x14ac:dyDescent="0.4">
      <c r="A23" t="str">
        <f>TRIM(Sheet6!A23)</f>
        <v>개성면옥</v>
      </c>
      <c r="B23" t="str">
        <f>TRIM(Sheet6!B23)</f>
        <v>음식점 &gt; 한식 &gt; 냉면</v>
      </c>
      <c r="C23" t="str">
        <f>TRIM(Sheet6!C23)</f>
        <v>서울 구로구 구로동 426-167</v>
      </c>
      <c r="D23" t="str">
        <f>TRIM(Sheet6!D23)</f>
        <v>02-869-2760</v>
      </c>
      <c r="E23" t="str">
        <f>TRIM(Sheet6!E23)</f>
        <v>126.883820566024</v>
      </c>
      <c r="F23" t="str">
        <f>TRIM(Sheet6!F23)</f>
        <v>37.492845433415</v>
      </c>
    </row>
    <row r="24" spans="1:6" x14ac:dyDescent="0.4">
      <c r="A24" t="str">
        <f>TRIM(Sheet6!A24)</f>
        <v>개화기요정</v>
      </c>
      <c r="B24" t="str">
        <f>TRIM(Sheet6!B24)</f>
        <v>음식점 &gt; 술집 &gt; 일본식주점</v>
      </c>
      <c r="C24" t="str">
        <f>TRIM(Sheet6!C24)</f>
        <v>서울 마포구 서교동 401-5</v>
      </c>
      <c r="D24" t="str">
        <f>TRIM(Sheet6!D24)</f>
        <v>02-325-6677</v>
      </c>
      <c r="E24" t="str">
        <f>TRIM(Sheet6!E24)</f>
        <v>126.919251175395</v>
      </c>
      <c r="F24" t="str">
        <f>TRIM(Sheet6!F24)</f>
        <v>37.548820022953</v>
      </c>
    </row>
    <row r="25" spans="1:6" x14ac:dyDescent="0.4">
      <c r="A25" t="str">
        <f>TRIM(Sheet6!A25)</f>
        <v>겐지</v>
      </c>
      <c r="B25" t="str">
        <f>TRIM(Sheet6!B25)</f>
        <v>음식점 &gt; 술집 &gt; 일본식주점</v>
      </c>
      <c r="C25" t="str">
        <f>TRIM(Sheet6!C25)</f>
        <v>서울 마포구 상수동 318-2</v>
      </c>
      <c r="D25" t="str">
        <f>TRIM(Sheet6!D25)</f>
        <v>02-333-8353</v>
      </c>
      <c r="E25" t="str">
        <f>TRIM(Sheet6!E25)</f>
        <v>126.920442338203</v>
      </c>
      <c r="F25" t="str">
        <f>TRIM(Sheet6!F25)</f>
        <v>37.5481757166087</v>
      </c>
    </row>
    <row r="26" spans="1:6" x14ac:dyDescent="0.4">
      <c r="A26" t="str">
        <f>TRIM(Sheet6!A26)</f>
        <v>겐지야 현대백화점 디큐브시티점</v>
      </c>
      <c r="B26" t="str">
        <f>TRIM(Sheet6!B26)</f>
        <v>음식점 &gt; 일식 &gt; 돈까스,우동</v>
      </c>
      <c r="C26" t="str">
        <f>TRIM(Sheet6!C26)</f>
        <v>서울 구로구 신도림동 692</v>
      </c>
      <c r="D26" t="str">
        <f>TRIM(Sheet6!D26)</f>
        <v>02-2068-5150</v>
      </c>
      <c r="E26" t="str">
        <f>TRIM(Sheet6!E26)</f>
        <v>126.888897099391</v>
      </c>
      <c r="F26" t="str">
        <f>TRIM(Sheet6!F26)</f>
        <v>37.5085854779419</v>
      </c>
    </row>
    <row r="27" spans="1:6" x14ac:dyDescent="0.4">
      <c r="A27" t="str">
        <f>TRIM(Sheet6!A27)</f>
        <v>경주식당</v>
      </c>
      <c r="B27" t="str">
        <f>TRIM(Sheet6!B27)</f>
        <v>음식점 &gt; 한식 &gt; 육류,고기</v>
      </c>
      <c r="C27" t="str">
        <f>TRIM(Sheet6!C27)</f>
        <v>서울 마포구 상수동 314-10</v>
      </c>
      <c r="D27" t="str">
        <f>TRIM(Sheet6!D27)</f>
        <v>02-322-1674</v>
      </c>
      <c r="E27" t="str">
        <f>TRIM(Sheet6!E27)</f>
        <v>126.921148208727</v>
      </c>
      <c r="F27" t="str">
        <f>TRIM(Sheet6!F27)</f>
        <v>37.548424865676</v>
      </c>
    </row>
    <row r="28" spans="1:6" x14ac:dyDescent="0.4">
      <c r="A28" t="str">
        <f>TRIM(Sheet6!A28)</f>
        <v>계림원 구로직영점</v>
      </c>
      <c r="B28" t="str">
        <f>TRIM(Sheet6!B28)</f>
        <v>음식점 &gt; 치킨 &gt; 계림원</v>
      </c>
      <c r="C28" t="str">
        <f>TRIM(Sheet6!C28)</f>
        <v>서울 구로구 구로동 87-1</v>
      </c>
      <c r="D28" t="str">
        <f>TRIM(Sheet6!D28)</f>
        <v>02-853-7677</v>
      </c>
      <c r="E28" t="str">
        <f>TRIM(Sheet6!E28)</f>
        <v>126.889808035423</v>
      </c>
      <c r="F28" t="str">
        <f>TRIM(Sheet6!F28)</f>
        <v>37.4936503627346</v>
      </c>
    </row>
    <row r="29" spans="1:6" x14ac:dyDescent="0.4">
      <c r="A29" t="str">
        <f>TRIM(Sheet6!A29)</f>
        <v>계림원 망원점</v>
      </c>
      <c r="B29" t="str">
        <f>TRIM(Sheet6!B29)</f>
        <v>음식점 &gt; 치킨 &gt; 계림원</v>
      </c>
      <c r="C29" t="str">
        <f>TRIM(Sheet6!C29)</f>
        <v>서울 마포구 망원동 416-49</v>
      </c>
      <c r="D29" t="str">
        <f>TRIM(Sheet6!D29)</f>
        <v>02-336-2977</v>
      </c>
      <c r="E29" t="str">
        <f>TRIM(Sheet6!E29)</f>
        <v>126.903026768401</v>
      </c>
      <c r="F29" t="str">
        <f>TRIM(Sheet6!F29)</f>
        <v>37.5568230889002</v>
      </c>
    </row>
    <row r="30" spans="1:6" x14ac:dyDescent="0.4">
      <c r="A30" t="str">
        <f>TRIM(Sheet6!A30)</f>
        <v>고고갈비 홍대상수점</v>
      </c>
      <c r="B30" t="str">
        <f>TRIM(Sheet6!B30)</f>
        <v>음식점 &gt; 한식 &gt; 육류,고기 &gt; 갈비</v>
      </c>
      <c r="C30" t="str">
        <f>TRIM(Sheet6!C30)</f>
        <v>서울 마포구 상수동 310-14</v>
      </c>
      <c r="D30" t="str">
        <f>TRIM(Sheet6!D30)</f>
        <v>02-6219-9090</v>
      </c>
      <c r="E30" t="str">
        <f>TRIM(Sheet6!E30)</f>
        <v>126.922121909828</v>
      </c>
      <c r="F30" t="str">
        <f>TRIM(Sheet6!F30)</f>
        <v>37.5479425766643</v>
      </c>
    </row>
    <row r="31" spans="1:6" x14ac:dyDescent="0.4">
      <c r="A31" t="str">
        <f>TRIM(Sheet6!A31)</f>
        <v>고기꾼김춘배</v>
      </c>
      <c r="B31" t="str">
        <f>TRIM(Sheet6!B31)</f>
        <v>음식점 &gt; 한식 &gt; 육류,고기</v>
      </c>
      <c r="C31" t="str">
        <f>TRIM(Sheet6!C31)</f>
        <v>서울 마포구 서교동 369-44</v>
      </c>
      <c r="D31" t="str">
        <f>TRIM(Sheet6!D31)</f>
        <v>070-7779-5658</v>
      </c>
      <c r="E31" t="str">
        <f>TRIM(Sheet6!E31)</f>
        <v>126.921519275899</v>
      </c>
      <c r="F31" t="str">
        <f>TRIM(Sheet6!F31)</f>
        <v>37.552843607872</v>
      </c>
    </row>
    <row r="32" spans="1:6" x14ac:dyDescent="0.4">
      <c r="A32" t="str">
        <f>TRIM(Sheet6!A32)</f>
        <v>고니스</v>
      </c>
      <c r="B32" t="str">
        <f>TRIM(Sheet6!B32)</f>
        <v>음식점 &gt; 패스트푸드</v>
      </c>
      <c r="C32" t="str">
        <f>TRIM(Sheet6!C32)</f>
        <v>서울 마포구 상수동 90-8</v>
      </c>
      <c r="D32" t="str">
        <f>TRIM(Sheet6!D32)</f>
        <v>070-4644-9022</v>
      </c>
      <c r="E32" t="str">
        <f>TRIM(Sheet6!E32)</f>
        <v>126.922604532405</v>
      </c>
      <c r="F32" t="str">
        <f>TRIM(Sheet6!F32)</f>
        <v>37.5495971271439</v>
      </c>
    </row>
    <row r="33" spans="1:6" x14ac:dyDescent="0.4">
      <c r="A33" t="str">
        <f>TRIM(Sheet6!A33)</f>
        <v>고봉민김밥인 서울구로신도림점</v>
      </c>
      <c r="B33" t="str">
        <f>TRIM(Sheet6!B33)</f>
        <v>음식점 &gt; 분식 &gt; 고봉민김밥인</v>
      </c>
      <c r="C33" t="str">
        <f>TRIM(Sheet6!C33)</f>
        <v>서울 구로구 신도림동 437-1</v>
      </c>
      <c r="D33" t="str">
        <f>TRIM(Sheet6!D33)</f>
        <v>02-2677-9484</v>
      </c>
      <c r="E33" t="str">
        <f>TRIM(Sheet6!E33)</f>
        <v>126.883525158314</v>
      </c>
      <c r="F33" t="str">
        <f>TRIM(Sheet6!F33)</f>
        <v>37.5061259668195</v>
      </c>
    </row>
    <row r="34" spans="1:6" x14ac:dyDescent="0.4">
      <c r="A34" t="str">
        <f>TRIM(Sheet6!A34)</f>
        <v>고은별 홍대점</v>
      </c>
      <c r="B34" t="str">
        <f>TRIM(Sheet6!B34)</f>
        <v>음식점 &gt; 카페</v>
      </c>
      <c r="C34" t="str">
        <f>TRIM(Sheet6!C34)</f>
        <v>서울 마포구 상수동 314-11</v>
      </c>
      <c r="D34" t="str">
        <f>TRIM(Sheet6!D34)</f>
        <v>02-322-2257</v>
      </c>
      <c r="E34" t="str">
        <f>TRIM(Sheet6!E34)</f>
        <v>126.921041755068</v>
      </c>
      <c r="F34" t="str">
        <f>TRIM(Sheet6!F34)</f>
        <v>37.548501379412</v>
      </c>
    </row>
    <row r="35" spans="1:6" x14ac:dyDescent="0.4">
      <c r="A35" t="str">
        <f>TRIM(Sheet6!A35)</f>
        <v>고피자 상수직영점</v>
      </c>
      <c r="B35" t="str">
        <f>TRIM(Sheet6!B35)</f>
        <v>음식점 &gt; 양식 &gt; 피자</v>
      </c>
      <c r="C35" t="str">
        <f>TRIM(Sheet6!C35)</f>
        <v>서울 마포구 상수동 71-15</v>
      </c>
      <c r="D35" t="str">
        <f>TRIM(Sheet6!D35)</f>
        <v>02-2677-9484</v>
      </c>
      <c r="E35" t="str">
        <f>TRIM(Sheet6!E35)</f>
        <v>126.92451199609</v>
      </c>
      <c r="F35" t="str">
        <f>TRIM(Sheet6!F35)</f>
        <v>37.5489604551388</v>
      </c>
    </row>
    <row r="36" spans="1:6" x14ac:dyDescent="0.4">
      <c r="A36" t="str">
        <f>TRIM(Sheet6!A36)</f>
        <v>고향마차</v>
      </c>
      <c r="B36" t="str">
        <f>TRIM(Sheet6!B36)</f>
        <v>음식점 &gt; 술집 &gt; 실내포장마차</v>
      </c>
      <c r="C36" t="str">
        <f>TRIM(Sheet6!C36)</f>
        <v>서울 구로구 구로동 572-25</v>
      </c>
      <c r="D36" t="str">
        <f>TRIM(Sheet6!D36)</f>
        <v>02-867-6442</v>
      </c>
      <c r="E36" t="str">
        <f>TRIM(Sheet6!E36)</f>
        <v>126.883461513783</v>
      </c>
      <c r="F36" t="str">
        <f>TRIM(Sheet6!F36)</f>
        <v>37.5012316444735</v>
      </c>
    </row>
    <row r="37" spans="1:6" x14ac:dyDescent="0.4">
      <c r="A37" t="str">
        <f>TRIM(Sheet6!A37)</f>
        <v>고향집</v>
      </c>
      <c r="B37" t="str">
        <f>TRIM(Sheet6!B37)</f>
        <v>음식점 &gt; 한식 &gt; 국수</v>
      </c>
      <c r="C37" t="str">
        <f>TRIM(Sheet6!C37)</f>
        <v>서울 마포구 망원1동 414-20</v>
      </c>
      <c r="D37" t="str">
        <f>TRIM(Sheet6!D37)</f>
        <v>02-322-8762</v>
      </c>
      <c r="E37" t="str">
        <f>TRIM(Sheet6!E37)</f>
        <v>126.906309230679</v>
      </c>
      <c r="F37" t="str">
        <f>TRIM(Sheet6!F37)</f>
        <v>37.556523004162</v>
      </c>
    </row>
    <row r="38" spans="1:6" x14ac:dyDescent="0.4">
      <c r="A38" t="str">
        <f>TRIM(Sheet6!A38)</f>
        <v>곤밥</v>
      </c>
      <c r="B38" t="str">
        <f>TRIM(Sheet6!B38)</f>
        <v>음식점 &gt; 한식</v>
      </c>
      <c r="C38" t="str">
        <f>TRIM(Sheet6!C38)</f>
        <v>서울 마포구 상수동 339-9</v>
      </c>
      <c r="D38" t="str">
        <f>TRIM(Sheet6!D38)</f>
        <v>02-336-5157</v>
      </c>
      <c r="E38" t="str">
        <f>TRIM(Sheet6!E38)</f>
        <v>126.922595491841</v>
      </c>
      <c r="F38" t="str">
        <f>TRIM(Sheet6!F38)</f>
        <v>37.5452074557347</v>
      </c>
    </row>
    <row r="39" spans="1:6" x14ac:dyDescent="0.4">
      <c r="A39" t="str">
        <f>TRIM(Sheet6!A39)</f>
        <v>곱분이곱창 신도림점</v>
      </c>
      <c r="B39" t="str">
        <f>TRIM(Sheet6!B39)</f>
        <v>음식점 &gt; 한식 &gt; 육류,고기 &gt; 곱창,막창</v>
      </c>
      <c r="C39" t="str">
        <f>TRIM(Sheet6!C39)</f>
        <v>서울 구로구 구로동 40-10</v>
      </c>
      <c r="D39" t="str">
        <f>TRIM(Sheet6!D39)</f>
        <v>02-866-0260</v>
      </c>
      <c r="E39" t="str">
        <f>TRIM(Sheet6!E39)</f>
        <v>126.890822721349</v>
      </c>
      <c r="F39" t="str">
        <f>TRIM(Sheet6!F39)</f>
        <v>37.503502002478</v>
      </c>
    </row>
    <row r="40" spans="1:6" x14ac:dyDescent="0.4">
      <c r="A40" t="str">
        <f>TRIM(Sheet6!A40)</f>
        <v>곱소반</v>
      </c>
      <c r="B40" t="str">
        <f>TRIM(Sheet6!B40)</f>
        <v>음식점 &gt; 한식 &gt; 육류,고기 &gt; 곱창,막창</v>
      </c>
      <c r="C40" t="str">
        <f>TRIM(Sheet6!C40)</f>
        <v>서울 마포구 상수동 314-8</v>
      </c>
      <c r="D40" t="str">
        <f>TRIM(Sheet6!D40)</f>
        <v>02-866-0260</v>
      </c>
      <c r="E40" t="str">
        <f>TRIM(Sheet6!E40)</f>
        <v>126.921334011333</v>
      </c>
      <c r="F40" t="str">
        <f>TRIM(Sheet6!F40)</f>
        <v>37.5482195619442</v>
      </c>
    </row>
    <row r="41" spans="1:6" x14ac:dyDescent="0.4">
      <c r="A41" t="str">
        <f>TRIM(Sheet6!A41)</f>
        <v>곱창대장</v>
      </c>
      <c r="B41" t="str">
        <f>TRIM(Sheet6!B41)</f>
        <v>음식점 &gt; 한식 &gt; 육류,고기 &gt; 곱창,막창</v>
      </c>
      <c r="C41" t="str">
        <f>TRIM(Sheet6!C41)</f>
        <v>서울 구로구 구로동 41-7</v>
      </c>
      <c r="D41" t="str">
        <f>TRIM(Sheet6!D41)</f>
        <v>02-856-6067</v>
      </c>
      <c r="E41" t="str">
        <f>TRIM(Sheet6!E41)</f>
        <v>126.89237747143</v>
      </c>
      <c r="F41" t="str">
        <f>TRIM(Sheet6!F41)</f>
        <v>37.5045017428299</v>
      </c>
    </row>
    <row r="42" spans="1:6" x14ac:dyDescent="0.4">
      <c r="A42" t="str">
        <f>TRIM(Sheet6!A42)</f>
        <v>공감 홍대2호점</v>
      </c>
      <c r="B42" t="str">
        <f>TRIM(Sheet6!B42)</f>
        <v>음식점 &gt; 술집 &gt; 일본식주점</v>
      </c>
      <c r="C42" t="str">
        <f>TRIM(Sheet6!C42)</f>
        <v>서울 마포구 서교동 407-6</v>
      </c>
      <c r="D42" t="str">
        <f>TRIM(Sheet6!D42)</f>
        <v>02-336-1675</v>
      </c>
      <c r="E42" t="str">
        <f>TRIM(Sheet6!E42)</f>
        <v>126.922481579553</v>
      </c>
      <c r="F42" t="str">
        <f>TRIM(Sheet6!F42)</f>
        <v>37.5503070331279</v>
      </c>
    </row>
    <row r="43" spans="1:6" x14ac:dyDescent="0.4">
      <c r="A43" t="str">
        <f>TRIM(Sheet6!A43)</f>
        <v>공주칼국수</v>
      </c>
      <c r="B43" t="str">
        <f>TRIM(Sheet6!B43)</f>
        <v>음식점 &gt; 한식 &gt; 국수</v>
      </c>
      <c r="C43" t="str">
        <f>TRIM(Sheet6!C43)</f>
        <v>서울 영등포구 대림동 1116-15</v>
      </c>
      <c r="D43" t="str">
        <f>TRIM(Sheet6!D43)</f>
        <v>02-847-9242</v>
      </c>
      <c r="E43" t="str">
        <f>TRIM(Sheet6!E43)</f>
        <v>126.896383912102</v>
      </c>
      <c r="F43" t="str">
        <f>TRIM(Sheet6!F43)</f>
        <v>37.4909956398021</v>
      </c>
    </row>
    <row r="44" spans="1:6" x14ac:dyDescent="0.4">
      <c r="A44" t="str">
        <f>TRIM(Sheet6!A44)</f>
        <v>괴르츠</v>
      </c>
      <c r="B44" t="str">
        <f>TRIM(Sheet6!B44)</f>
        <v>음식점 &gt; 양식</v>
      </c>
      <c r="C44" t="str">
        <f>TRIM(Sheet6!C44)</f>
        <v>서울 마포구 상수동 304-1</v>
      </c>
      <c r="D44" t="str">
        <f>TRIM(Sheet6!D44)</f>
        <v>02-336-1745</v>
      </c>
      <c r="E44" t="str">
        <f>TRIM(Sheet6!E44)</f>
        <v>126.925841188973</v>
      </c>
      <c r="F44" t="str">
        <f>TRIM(Sheet6!F44)</f>
        <v>37.5448743670599</v>
      </c>
    </row>
    <row r="45" spans="1:6" x14ac:dyDescent="0.4">
      <c r="A45" t="str">
        <f>TRIM(Sheet6!A45)</f>
        <v>교대이층집 신도림점</v>
      </c>
      <c r="B45" t="str">
        <f>TRIM(Sheet6!B45)</f>
        <v>음식점 &gt; 한식 &gt; 육류,고기</v>
      </c>
      <c r="C45" t="str">
        <f>TRIM(Sheet6!C45)</f>
        <v>서울 구로구 신도림동 337</v>
      </c>
      <c r="D45" t="str">
        <f>TRIM(Sheet6!D45)</f>
        <v>02-2069-1636</v>
      </c>
      <c r="E45" t="str">
        <f>TRIM(Sheet6!E45)</f>
        <v>126.887556680864</v>
      </c>
      <c r="F45" t="str">
        <f>TRIM(Sheet6!F45)</f>
        <v>37.5094419656711</v>
      </c>
    </row>
    <row r="46" spans="1:6" x14ac:dyDescent="0.4">
      <c r="A46" t="str">
        <f>TRIM(Sheet6!A46)</f>
        <v>교동전선생 신도림역점</v>
      </c>
      <c r="B46" t="str">
        <f>TRIM(Sheet6!B46)</f>
        <v>음식점 &gt; 술집 &gt; 호프,요리주점 &gt; 교동전선생</v>
      </c>
      <c r="C46" t="str">
        <f>TRIM(Sheet6!C46)</f>
        <v>서울 구로구 신도림동 338</v>
      </c>
      <c r="D46" t="str">
        <f>TRIM(Sheet6!D46)</f>
        <v>02-2632-8766</v>
      </c>
      <c r="E46" t="str">
        <f>TRIM(Sheet6!E46)</f>
        <v>126.889437061768</v>
      </c>
      <c r="F46" t="str">
        <f>TRIM(Sheet6!F46)</f>
        <v>37.5105717978861</v>
      </c>
    </row>
    <row r="47" spans="1:6" x14ac:dyDescent="0.4">
      <c r="A47" t="str">
        <f>TRIM(Sheet6!A47)</f>
        <v>교촌치킨 구로2호점</v>
      </c>
      <c r="B47" t="str">
        <f>TRIM(Sheet6!B47)</f>
        <v>음식점 &gt; 치킨 &gt; 교촌치킨</v>
      </c>
      <c r="C47" t="str">
        <f>TRIM(Sheet6!C47)</f>
        <v>서울 구로구 구로동 74-30</v>
      </c>
      <c r="D47" t="str">
        <f>TRIM(Sheet6!D47)</f>
        <v>02-854-1004</v>
      </c>
      <c r="E47" t="str">
        <f>TRIM(Sheet6!E47)</f>
        <v>126.892629178474</v>
      </c>
      <c r="F47" t="str">
        <f>TRIM(Sheet6!F47)</f>
        <v>37.4969515449473</v>
      </c>
    </row>
    <row r="48" spans="1:6" x14ac:dyDescent="0.4">
      <c r="A48" t="str">
        <f>TRIM(Sheet6!A48)</f>
        <v>교촌치킨 신도림1호점</v>
      </c>
      <c r="B48" t="str">
        <f>TRIM(Sheet6!B48)</f>
        <v>음식점 &gt; 치킨 &gt; 교촌치킨</v>
      </c>
      <c r="C48" t="str">
        <f>TRIM(Sheet6!C48)</f>
        <v>서울 구로구 신도림동 648</v>
      </c>
      <c r="D48" t="str">
        <f>TRIM(Sheet6!D48)</f>
        <v>02-2675-9288</v>
      </c>
      <c r="E48" t="str">
        <f>TRIM(Sheet6!E48)</f>
        <v>126.88323493408</v>
      </c>
      <c r="F48" t="str">
        <f>TRIM(Sheet6!F48)</f>
        <v>37.5058436658175</v>
      </c>
    </row>
    <row r="49" spans="1:6" x14ac:dyDescent="0.4">
      <c r="A49" t="str">
        <f>TRIM(Sheet6!A49)</f>
        <v>교촌치킨 홍대점</v>
      </c>
      <c r="B49" t="str">
        <f>TRIM(Sheet6!B49)</f>
        <v>음식점 &gt; 치킨 &gt; 교촌치킨</v>
      </c>
      <c r="C49" t="str">
        <f>TRIM(Sheet6!C49)</f>
        <v>서울 마포구 서교동 371-3</v>
      </c>
      <c r="D49" t="str">
        <f>TRIM(Sheet6!D49)</f>
        <v>02-338-1300</v>
      </c>
      <c r="E49" t="str">
        <f>TRIM(Sheet6!E49)</f>
        <v>126.920142306425</v>
      </c>
      <c r="F49" t="str">
        <f>TRIM(Sheet6!F49)</f>
        <v>37.5536211466791</v>
      </c>
    </row>
    <row r="50" spans="1:6" x14ac:dyDescent="0.4">
      <c r="A50" t="str">
        <f>TRIM(Sheet6!A50)</f>
        <v>구로시장대왕피자</v>
      </c>
      <c r="B50" t="str">
        <f>TRIM(Sheet6!B50)</f>
        <v>음식점 &gt; 양식 &gt; 피자</v>
      </c>
      <c r="C50" t="str">
        <f>TRIM(Sheet6!C50)</f>
        <v>서울 구로구 구로동 313-49</v>
      </c>
      <c r="D50" t="str">
        <f>TRIM(Sheet6!D50)</f>
        <v>02-851-5354</v>
      </c>
      <c r="E50" t="str">
        <f>TRIM(Sheet6!E50)</f>
        <v>126.890263170902</v>
      </c>
      <c r="F50" t="str">
        <f>TRIM(Sheet6!F50)</f>
        <v>37.4901801076829</v>
      </c>
    </row>
    <row r="51" spans="1:6" x14ac:dyDescent="0.4">
      <c r="A51" t="str">
        <f>TRIM(Sheet6!A51)</f>
        <v>구로역포장마차</v>
      </c>
      <c r="B51" t="str">
        <f>TRIM(Sheet6!B51)</f>
        <v>음식점 &gt; 술집 &gt; 실내포장마차</v>
      </c>
      <c r="C51" t="str">
        <f>TRIM(Sheet6!C51)</f>
        <v>서울 구로구 구로동 569-9</v>
      </c>
      <c r="D51" t="str">
        <f>TRIM(Sheet6!D51)</f>
        <v>02-851-5354</v>
      </c>
      <c r="E51" t="str">
        <f>TRIM(Sheet6!E51)</f>
        <v>126.882749779152</v>
      </c>
      <c r="F51" t="str">
        <f>TRIM(Sheet6!F51)</f>
        <v>37.502204025991</v>
      </c>
    </row>
    <row r="52" spans="1:6" x14ac:dyDescent="0.4">
      <c r="A52" t="str">
        <f>TRIM(Sheet6!A52)</f>
        <v>구스토타코</v>
      </c>
      <c r="B52" t="str">
        <f>TRIM(Sheet6!B52)</f>
        <v>음식점 &gt; 양식 &gt; 멕시칸,브라질</v>
      </c>
      <c r="C52" t="str">
        <f>TRIM(Sheet6!C52)</f>
        <v>서울 마포구 상수동 146-6</v>
      </c>
      <c r="D52" t="str">
        <f>TRIM(Sheet6!D52)</f>
        <v>02-338-8226</v>
      </c>
      <c r="E52" t="str">
        <f>TRIM(Sheet6!E52)</f>
        <v>126.9228006657</v>
      </c>
      <c r="F52" t="str">
        <f>TRIM(Sheet6!F52)</f>
        <v>37.5481520540427</v>
      </c>
    </row>
    <row r="53" spans="1:6" x14ac:dyDescent="0.4">
      <c r="A53" t="str">
        <f>TRIM(Sheet6!A53)</f>
        <v>구씨네매운집 본점</v>
      </c>
      <c r="B53" t="str">
        <f>TRIM(Sheet6!B53)</f>
        <v>음식점 &gt; 술집 &gt; 호프,요리주점</v>
      </c>
      <c r="C53" t="str">
        <f>TRIM(Sheet6!C53)</f>
        <v>서울 구로구 구로동 31-11</v>
      </c>
      <c r="D53" t="str">
        <f>TRIM(Sheet6!D53)</f>
        <v>070-8761-3412</v>
      </c>
      <c r="E53" t="str">
        <f>TRIM(Sheet6!E53)</f>
        <v>126.890926034442</v>
      </c>
      <c r="F53" t="str">
        <f>TRIM(Sheet6!F53)</f>
        <v>37.5040066607871</v>
      </c>
    </row>
    <row r="54" spans="1:6" x14ac:dyDescent="0.4">
      <c r="A54" t="str">
        <f>TRIM(Sheet6!A54)</f>
        <v>국수나무 신도림점</v>
      </c>
      <c r="B54" t="str">
        <f>TRIM(Sheet6!B54)</f>
        <v>음식점 &gt; 한식 &gt; 국수 &gt; 국수나무</v>
      </c>
      <c r="C54" t="str">
        <f>TRIM(Sheet6!C54)</f>
        <v>서울 구로구 신도림동 437-1</v>
      </c>
      <c r="D54" t="str">
        <f>TRIM(Sheet6!D54)</f>
        <v>02-2635-9501</v>
      </c>
      <c r="E54" t="str">
        <f>TRIM(Sheet6!E54)</f>
        <v>126.883137009419</v>
      </c>
      <c r="F54" t="str">
        <f>TRIM(Sheet6!F54)</f>
        <v>37.506629875767</v>
      </c>
    </row>
    <row r="55" spans="1:6" x14ac:dyDescent="0.4">
      <c r="A55" t="str">
        <f>TRIM(Sheet6!A55)</f>
        <v>국제식당 상수점</v>
      </c>
      <c r="B55" t="str">
        <f>TRIM(Sheet6!B55)</f>
        <v>음식점 &gt; 한식 &gt; 육류,고기 &gt; 삼겹살</v>
      </c>
      <c r="C55" t="str">
        <f>TRIM(Sheet6!C55)</f>
        <v>서울 마포구 상수동 146-18</v>
      </c>
      <c r="D55" t="str">
        <f>TRIM(Sheet6!D55)</f>
        <v>02-325-1777</v>
      </c>
      <c r="E55" t="str">
        <f>TRIM(Sheet6!E55)</f>
        <v>126.922642331697</v>
      </c>
      <c r="F55" t="str">
        <f>TRIM(Sheet6!F55)</f>
        <v>37.5480618505645</v>
      </c>
    </row>
    <row r="56" spans="1:6" x14ac:dyDescent="0.4">
      <c r="A56" t="str">
        <f>TRIM(Sheet6!A56)</f>
        <v>굽네치킨 구로5동점</v>
      </c>
      <c r="B56" t="str">
        <f>TRIM(Sheet6!B56)</f>
        <v>음식점 &gt; 치킨 &gt; 굽네치킨</v>
      </c>
      <c r="C56" t="str">
        <f>TRIM(Sheet6!C56)</f>
        <v>서울 구로구 구로동 528-7</v>
      </c>
      <c r="D56" t="str">
        <f>TRIM(Sheet6!D56)</f>
        <v>02-858-9294</v>
      </c>
      <c r="E56" t="str">
        <f>TRIM(Sheet6!E56)</f>
        <v>126.887281999172</v>
      </c>
      <c r="F56" t="str">
        <f>TRIM(Sheet6!F56)</f>
        <v>37.4995558772105</v>
      </c>
    </row>
    <row r="57" spans="1:6" x14ac:dyDescent="0.4">
      <c r="A57" t="str">
        <f>TRIM(Sheet6!A57)</f>
        <v>굽네치킨 신도림점</v>
      </c>
      <c r="B57" t="str">
        <f>TRIM(Sheet6!B57)</f>
        <v>음식점 &gt; 치킨 &gt; 굽네치킨</v>
      </c>
      <c r="C57" t="str">
        <f>TRIM(Sheet6!C57)</f>
        <v>서울 구로구 신도림동 292-247</v>
      </c>
      <c r="D57" t="str">
        <f>TRIM(Sheet6!D57)</f>
        <v>02-2677-9294</v>
      </c>
      <c r="E57" t="str">
        <f>TRIM(Sheet6!E57)</f>
        <v>126.878264257116</v>
      </c>
      <c r="F57" t="str">
        <f>TRIM(Sheet6!F57)</f>
        <v>37.5093282380138</v>
      </c>
    </row>
    <row r="58" spans="1:6" x14ac:dyDescent="0.4">
      <c r="A58" t="str">
        <f>TRIM(Sheet6!A58)</f>
        <v>그레이랩</v>
      </c>
      <c r="B58" t="str">
        <f>TRIM(Sheet6!B58)</f>
        <v>음식점 &gt; 카페</v>
      </c>
      <c r="C58" t="str">
        <f>TRIM(Sheet6!C58)</f>
        <v>서울 마포구 합정동 367-9</v>
      </c>
      <c r="D58" t="str">
        <f>TRIM(Sheet6!D58)</f>
        <v>02-333-5694</v>
      </c>
      <c r="E58" t="str">
        <f>TRIM(Sheet6!E58)</f>
        <v>126.914386970585</v>
      </c>
      <c r="F58" t="str">
        <f>TRIM(Sheet6!F58)</f>
        <v>37.5462415423896</v>
      </c>
    </row>
    <row r="59" spans="1:6" x14ac:dyDescent="0.4">
      <c r="A59" t="str">
        <f>TRIM(Sheet6!A59)</f>
        <v>그린라이트</v>
      </c>
      <c r="B59" t="str">
        <f>TRIM(Sheet6!B59)</f>
        <v>음식점 &gt; 술집 &gt; 호프,요리주점</v>
      </c>
      <c r="C59" t="str">
        <f>TRIM(Sheet6!C59)</f>
        <v>서울 마포구 서교동 363-12</v>
      </c>
      <c r="D59" t="str">
        <f>TRIM(Sheet6!D59)</f>
        <v>02-2677-9294</v>
      </c>
      <c r="E59" t="str">
        <f>TRIM(Sheet6!E59)</f>
        <v>126.921856273973</v>
      </c>
      <c r="F59" t="str">
        <f>TRIM(Sheet6!F59)</f>
        <v>37.5509120917268</v>
      </c>
    </row>
    <row r="60" spans="1:6" x14ac:dyDescent="0.4">
      <c r="A60" t="str">
        <f>TRIM(Sheet6!A60)</f>
        <v>그린바스켓 신도림점</v>
      </c>
      <c r="B60" t="str">
        <f>TRIM(Sheet6!B60)</f>
        <v>음식점 &gt; 양식 &gt; 스테이크, 립</v>
      </c>
      <c r="C60" t="str">
        <f>TRIM(Sheet6!C60)</f>
        <v>서울 구로구 신도림동 338</v>
      </c>
      <c r="D60" t="str">
        <f>TRIM(Sheet6!D60)</f>
        <v>02-2633-8633</v>
      </c>
      <c r="E60" t="str">
        <f>TRIM(Sheet6!E60)</f>
        <v>126.889459778507</v>
      </c>
      <c r="F60" t="str">
        <f>TRIM(Sheet6!F60)</f>
        <v>37.5105069468536</v>
      </c>
    </row>
    <row r="61" spans="1:6" x14ac:dyDescent="0.4">
      <c r="A61" t="str">
        <f>TRIM(Sheet6!A61)</f>
        <v>금왕돈까스앤치킨</v>
      </c>
      <c r="B61" t="str">
        <f>TRIM(Sheet6!B61)</f>
        <v>음식점 &gt; 일식 &gt; 돈까스,우동</v>
      </c>
      <c r="C61" t="str">
        <f>TRIM(Sheet6!C61)</f>
        <v>서울 구로구 구로동 1262</v>
      </c>
      <c r="D61" t="str">
        <f>TRIM(Sheet6!D61)</f>
        <v>02-2679-3690</v>
      </c>
      <c r="E61" t="str">
        <f>TRIM(Sheet6!E61)</f>
        <v>126.876193874351</v>
      </c>
      <c r="F61" t="str">
        <f>TRIM(Sheet6!F61)</f>
        <v>37.5055743036789</v>
      </c>
    </row>
    <row r="62" spans="1:6" x14ac:dyDescent="0.4">
      <c r="A62" t="str">
        <f>TRIM(Sheet6!A62)</f>
        <v>기치조지</v>
      </c>
      <c r="B62" t="str">
        <f>TRIM(Sheet6!B62)</f>
        <v>음식점 &gt; 술집 &gt; 일본식주점</v>
      </c>
      <c r="C62" t="str">
        <f>TRIM(Sheet6!C62)</f>
        <v>서울 마포구 상수동 341-4</v>
      </c>
      <c r="D62" t="str">
        <f>TRIM(Sheet6!D62)</f>
        <v>02-2679-3690</v>
      </c>
      <c r="E62" t="str">
        <f>TRIM(Sheet6!E62)</f>
        <v>126.922372891659</v>
      </c>
      <c r="F62" t="str">
        <f>TRIM(Sheet6!F62)</f>
        <v>37.5459893766864</v>
      </c>
    </row>
    <row r="63" spans="1:6" x14ac:dyDescent="0.4">
      <c r="A63" t="str">
        <f>TRIM(Sheet6!A63)</f>
        <v>김덕후의곱창조 홍대본점</v>
      </c>
      <c r="B63" t="str">
        <f>TRIM(Sheet6!B63)</f>
        <v>음식점 &gt; 한식 &gt; 육류,고기 &gt; 곱창,막창</v>
      </c>
      <c r="C63" t="str">
        <f>TRIM(Sheet6!C63)</f>
        <v>서울 마포구 상수동 92-2</v>
      </c>
      <c r="D63" t="str">
        <f>TRIM(Sheet6!D63)</f>
        <v>02-2679-3690</v>
      </c>
      <c r="E63" t="str">
        <f>TRIM(Sheet6!E63)</f>
        <v>126.922469130811</v>
      </c>
      <c r="F63" t="str">
        <f>TRIM(Sheet6!F63)</f>
        <v>37.5492150150139</v>
      </c>
    </row>
    <row r="64" spans="1:6" x14ac:dyDescent="0.4">
      <c r="A64" t="str">
        <f>TRIM(Sheet6!A64)</f>
        <v>김종용누룽지통닭</v>
      </c>
      <c r="B64" t="str">
        <f>TRIM(Sheet6!B64)</f>
        <v>음식점 &gt; 치킨</v>
      </c>
      <c r="C64" t="str">
        <f>TRIM(Sheet6!C64)</f>
        <v>서울 구로구 구로동 770-40</v>
      </c>
      <c r="D64" t="str">
        <f>TRIM(Sheet6!D64)</f>
        <v>02-851-0515</v>
      </c>
      <c r="E64" t="str">
        <f>TRIM(Sheet6!E64)</f>
        <v>126.888330878674</v>
      </c>
      <c r="F64" t="str">
        <f>TRIM(Sheet6!F64)</f>
        <v>37.4877969346256</v>
      </c>
    </row>
    <row r="65" spans="1:6" x14ac:dyDescent="0.4">
      <c r="A65" t="str">
        <f>TRIM(Sheet6!A65)</f>
        <v>깊은숲</v>
      </c>
      <c r="B65" t="str">
        <f>TRIM(Sheet6!B65)</f>
        <v>음식점 &gt; 술집 &gt; 호프,요리주점</v>
      </c>
      <c r="C65" t="str">
        <f>TRIM(Sheet6!C65)</f>
        <v>서울 마포구 합정동 412-4</v>
      </c>
      <c r="D65" t="str">
        <f>TRIM(Sheet6!D65)</f>
        <v>010-2669-6865</v>
      </c>
      <c r="E65" t="str">
        <f>TRIM(Sheet6!E65)</f>
        <v>126.916585399332</v>
      </c>
      <c r="F65" t="str">
        <f>TRIM(Sheet6!F65)</f>
        <v>37.5485046224136</v>
      </c>
    </row>
    <row r="66" spans="1:6" x14ac:dyDescent="0.4">
      <c r="A66" t="str">
        <f>TRIM(Sheet6!A66)</f>
        <v>깐부치킨 신도림역점</v>
      </c>
      <c r="B66" t="str">
        <f>TRIM(Sheet6!B66)</f>
        <v>음식점 &gt; 치킨 &gt; 깐부치킨</v>
      </c>
      <c r="C66" t="str">
        <f>TRIM(Sheet6!C66)</f>
        <v>서울 구로구 신도림동 337</v>
      </c>
      <c r="D66" t="str">
        <f>TRIM(Sheet6!D66)</f>
        <v>02-3439-7292</v>
      </c>
      <c r="E66" t="str">
        <f>TRIM(Sheet6!E66)</f>
        <v>126.887746727372</v>
      </c>
      <c r="F66" t="str">
        <f>TRIM(Sheet6!F66)</f>
        <v>37.5094205223262</v>
      </c>
    </row>
    <row r="67" spans="1:6" x14ac:dyDescent="0.4">
      <c r="A67" t="str">
        <f>TRIM(Sheet6!A67)</f>
        <v>꼬꼬아찌 홍대직영점</v>
      </c>
      <c r="B67" t="str">
        <f>TRIM(Sheet6!B67)</f>
        <v>음식점 &gt; 치킨</v>
      </c>
      <c r="C67" t="str">
        <f>TRIM(Sheet6!C67)</f>
        <v>서울 마포구 서교동 364-22</v>
      </c>
      <c r="D67" t="str">
        <f>TRIM(Sheet6!D67)</f>
        <v>02-336-9276</v>
      </c>
      <c r="E67" t="str">
        <f>TRIM(Sheet6!E67)</f>
        <v>126.921845982556</v>
      </c>
      <c r="F67" t="str">
        <f>TRIM(Sheet6!F67)</f>
        <v>37.5520977983239</v>
      </c>
    </row>
    <row r="68" spans="1:6" x14ac:dyDescent="0.4">
      <c r="A68" t="str">
        <f>TRIM(Sheet6!A68)</f>
        <v>꼬차</v>
      </c>
      <c r="B68" t="str">
        <f>TRIM(Sheet6!B68)</f>
        <v>음식점 &gt; 술집 &gt; 일본식주점</v>
      </c>
      <c r="C68" t="str">
        <f>TRIM(Sheet6!C68)</f>
        <v>서울 구로구 구로동 29-26</v>
      </c>
      <c r="D68" t="str">
        <f>TRIM(Sheet6!D68)</f>
        <v>02-336-9276</v>
      </c>
      <c r="E68" t="str">
        <f>TRIM(Sheet6!E68)</f>
        <v>126.891440643432</v>
      </c>
      <c r="F68" t="str">
        <f>TRIM(Sheet6!F68)</f>
        <v>37.5047711870984</v>
      </c>
    </row>
    <row r="69" spans="1:6" x14ac:dyDescent="0.4">
      <c r="A69" t="str">
        <f>TRIM(Sheet6!A69)</f>
        <v>꼼보포차 홍대2호점</v>
      </c>
      <c r="B69" t="str">
        <f>TRIM(Sheet6!B69)</f>
        <v>음식점 &gt; 술집 &gt; 실내포장마차</v>
      </c>
      <c r="C69" t="str">
        <f>TRIM(Sheet6!C69)</f>
        <v>서울 마포구 서교동 409-17</v>
      </c>
      <c r="D69" t="str">
        <f>TRIM(Sheet6!D69)</f>
        <v>02-336-9276</v>
      </c>
      <c r="E69" t="str">
        <f>TRIM(Sheet6!E69)</f>
        <v>126.921911462403</v>
      </c>
      <c r="F69" t="str">
        <f>TRIM(Sheet6!F69)</f>
        <v>37.5500796059143</v>
      </c>
    </row>
    <row r="70" spans="1:6" x14ac:dyDescent="0.4">
      <c r="A70" t="str">
        <f>TRIM(Sheet6!A70)</f>
        <v>꽃돼지갤러리</v>
      </c>
      <c r="B70" t="str">
        <f>TRIM(Sheet6!B70)</f>
        <v>음식점 &gt; 한식 &gt; 육류,고기</v>
      </c>
      <c r="C70" t="str">
        <f>TRIM(Sheet6!C70)</f>
        <v>서울 마포구 서교동 363-21</v>
      </c>
      <c r="D70" t="str">
        <f>TRIM(Sheet6!D70)</f>
        <v>02-3144-3319</v>
      </c>
      <c r="E70" t="str">
        <f>TRIM(Sheet6!E70)</f>
        <v>126.922032494442</v>
      </c>
      <c r="F70" t="str">
        <f>TRIM(Sheet6!F70)</f>
        <v>37.5512185475718</v>
      </c>
    </row>
    <row r="71" spans="1:6" x14ac:dyDescent="0.4">
      <c r="A71" t="str">
        <f>TRIM(Sheet6!A71)</f>
        <v>꽃피는고기 홍대본점</v>
      </c>
      <c r="B71" t="str">
        <f>TRIM(Sheet6!B71)</f>
        <v>음식점 &gt; 한식 &gt; 육류,고기</v>
      </c>
      <c r="C71" t="str">
        <f>TRIM(Sheet6!C71)</f>
        <v>서울 마포구 상수동 314-11</v>
      </c>
      <c r="D71" t="str">
        <f>TRIM(Sheet6!D71)</f>
        <v>02-325-1889</v>
      </c>
      <c r="E71" t="str">
        <f>TRIM(Sheet6!E71)</f>
        <v>126.921025901827</v>
      </c>
      <c r="F71" t="str">
        <f>TRIM(Sheet6!F71)</f>
        <v>37.5485112797934</v>
      </c>
    </row>
    <row r="72" spans="1:6" x14ac:dyDescent="0.4">
      <c r="A72" t="str">
        <f>TRIM(Sheet6!A72)</f>
        <v>꿈담피자 망원본점</v>
      </c>
      <c r="B72" t="str">
        <f>TRIM(Sheet6!B72)</f>
        <v>음식점 &gt; 양식 &gt; 피자</v>
      </c>
      <c r="C72" t="str">
        <f>TRIM(Sheet6!C72)</f>
        <v>서울 마포구 망원동 377-1</v>
      </c>
      <c r="D72" t="str">
        <f>TRIM(Sheet6!D72)</f>
        <v>02-326-6066</v>
      </c>
      <c r="E72" t="str">
        <f>TRIM(Sheet6!E72)</f>
        <v>126.909242726914</v>
      </c>
      <c r="F72" t="str">
        <f>TRIM(Sheet6!F72)</f>
        <v>37.5565216914913</v>
      </c>
    </row>
    <row r="73" spans="1:6" x14ac:dyDescent="0.4">
      <c r="A73" t="str">
        <f>TRIM(Sheet6!A73)</f>
        <v>남오토코 신도림점</v>
      </c>
      <c r="B73" t="str">
        <f>TRIM(Sheet6!B73)</f>
        <v>음식점 &gt; 술집 &gt; 일본식주점 &gt; 남오토코</v>
      </c>
      <c r="C73" t="str">
        <f>TRIM(Sheet6!C73)</f>
        <v>서울 구로구 신도림동 337</v>
      </c>
      <c r="D73" t="str">
        <f>TRIM(Sheet6!D73)</f>
        <v>02-3667-1636</v>
      </c>
      <c r="E73" t="str">
        <f>TRIM(Sheet6!E73)</f>
        <v>126.887742203228</v>
      </c>
      <c r="F73" t="str">
        <f>TRIM(Sheet6!F73)</f>
        <v>37.5094205180267</v>
      </c>
    </row>
    <row r="74" spans="1:6" x14ac:dyDescent="0.4">
      <c r="A74" t="str">
        <f>TRIM(Sheet6!A74)</f>
        <v>남춘천닭갈비</v>
      </c>
      <c r="B74" t="str">
        <f>TRIM(Sheet6!B74)</f>
        <v>음식점 &gt; 한식 &gt; 육류,고기 &gt; 닭요리</v>
      </c>
      <c r="C74" t="str">
        <f>TRIM(Sheet6!C74)</f>
        <v>서울 마포구 성산동 253-16</v>
      </c>
      <c r="D74" t="str">
        <f>TRIM(Sheet6!D74)</f>
        <v>02-323-4458</v>
      </c>
      <c r="E74" t="str">
        <f>TRIM(Sheet6!E74)</f>
        <v>126.907877169124</v>
      </c>
      <c r="F74" t="str">
        <f>TRIM(Sheet6!F74)</f>
        <v>37.5589028699971</v>
      </c>
    </row>
    <row r="75" spans="1:6" x14ac:dyDescent="0.4">
      <c r="A75" t="str">
        <f>TRIM(Sheet6!A75)</f>
        <v>낮달 합정점</v>
      </c>
      <c r="B75" t="str">
        <f>TRIM(Sheet6!B75)</f>
        <v>음식점 &gt; 술집 &gt; 호프,요리주점</v>
      </c>
      <c r="C75" t="str">
        <f>TRIM(Sheet6!C75)</f>
        <v>서울 마포구 합정동 411-7</v>
      </c>
      <c r="D75" t="str">
        <f>TRIM(Sheet6!D75)</f>
        <v>02-322-0597</v>
      </c>
      <c r="E75" t="str">
        <f>TRIM(Sheet6!E75)</f>
        <v>126.918027292985</v>
      </c>
      <c r="F75" t="str">
        <f>TRIM(Sheet6!F75)</f>
        <v>37.5483227295075</v>
      </c>
    </row>
    <row r="76" spans="1:6" x14ac:dyDescent="0.4">
      <c r="A76" t="str">
        <f>TRIM(Sheet6!A76)</f>
        <v>냉장고</v>
      </c>
      <c r="B76" t="str">
        <f>TRIM(Sheet6!B76)</f>
        <v>음식점 &gt; 한식 &gt; 육류,고기</v>
      </c>
      <c r="C76" t="str">
        <f>TRIM(Sheet6!C76)</f>
        <v>서울 마포구 상수동 327-7</v>
      </c>
      <c r="D76" t="str">
        <f>TRIM(Sheet6!D76)</f>
        <v>02-6012-0918</v>
      </c>
      <c r="E76" t="str">
        <f>TRIM(Sheet6!E76)</f>
        <v>126.922811327823</v>
      </c>
      <c r="F76" t="str">
        <f>TRIM(Sheet6!F76)</f>
        <v>37.5465915313196</v>
      </c>
    </row>
    <row r="77" spans="1:6" x14ac:dyDescent="0.4">
      <c r="A77" t="str">
        <f>TRIM(Sheet6!A77)</f>
        <v>네네치킨 구로1점</v>
      </c>
      <c r="B77" t="str">
        <f>TRIM(Sheet6!B77)</f>
        <v>음식점 &gt; 치킨 &gt; 네네치킨</v>
      </c>
      <c r="C77" t="str">
        <f>TRIM(Sheet6!C77)</f>
        <v>서울 구로구 구로동 409-56</v>
      </c>
      <c r="D77" t="str">
        <f>TRIM(Sheet6!D77)</f>
        <v>02-861-4492</v>
      </c>
      <c r="E77" t="str">
        <f>TRIM(Sheet6!E77)</f>
        <v>126.88227370623</v>
      </c>
      <c r="F77" t="str">
        <f>TRIM(Sheet6!F77)</f>
        <v>37.4942494724239</v>
      </c>
    </row>
    <row r="78" spans="1:6" x14ac:dyDescent="0.4">
      <c r="A78" t="str">
        <f>TRIM(Sheet6!A78)</f>
        <v>네네치킨 신도림점</v>
      </c>
      <c r="B78" t="str">
        <f>TRIM(Sheet6!B78)</f>
        <v>음식점 &gt; 치킨 &gt; 네네치킨</v>
      </c>
      <c r="C78" t="str">
        <f>TRIM(Sheet6!C78)</f>
        <v>서울 구로구 신도림동 292-44</v>
      </c>
      <c r="D78" t="str">
        <f>TRIM(Sheet6!D78)</f>
        <v>050-7964-1022</v>
      </c>
      <c r="E78" t="str">
        <f>TRIM(Sheet6!E78)</f>
        <v>126.878291554082</v>
      </c>
      <c r="F78" t="str">
        <f>TRIM(Sheet6!F78)</f>
        <v>37.5092345617084</v>
      </c>
    </row>
    <row r="79" spans="1:6" x14ac:dyDescent="0.4">
      <c r="A79" t="str">
        <f>TRIM(Sheet6!A79)</f>
        <v>노랑통닭 망원점</v>
      </c>
      <c r="B79" t="str">
        <f>TRIM(Sheet6!B79)</f>
        <v>음식점 &gt; 치킨 &gt; 노랑통닭</v>
      </c>
      <c r="C79" t="str">
        <f>TRIM(Sheet6!C79)</f>
        <v>서울 마포구 성산동 252-1</v>
      </c>
      <c r="D79" t="str">
        <f>TRIM(Sheet6!D79)</f>
        <v>02-333-3288</v>
      </c>
      <c r="E79" t="str">
        <f>TRIM(Sheet6!E79)</f>
        <v>126.907972456204</v>
      </c>
      <c r="F79" t="str">
        <f>TRIM(Sheet6!F79)</f>
        <v>37.5587263489277</v>
      </c>
    </row>
    <row r="80" spans="1:6" x14ac:dyDescent="0.4">
      <c r="A80" t="str">
        <f>TRIM(Sheet6!A80)</f>
        <v>노랑통닭 상수점</v>
      </c>
      <c r="B80" t="str">
        <f>TRIM(Sheet6!B80)</f>
        <v>음식점 &gt; 치킨 &gt; 노랑통닭</v>
      </c>
      <c r="C80" t="str">
        <f>TRIM(Sheet6!C80)</f>
        <v>서울 마포구 상수동 153-4</v>
      </c>
      <c r="D80" t="str">
        <f>TRIM(Sheet6!D80)</f>
        <v>02-333-0578</v>
      </c>
      <c r="E80" t="str">
        <f>TRIM(Sheet6!E80)</f>
        <v>126.925060007991</v>
      </c>
      <c r="F80" t="str">
        <f>TRIM(Sheet6!F80)</f>
        <v>37.5475300185178</v>
      </c>
    </row>
    <row r="81" spans="1:6" x14ac:dyDescent="0.4">
      <c r="A81" t="str">
        <f>TRIM(Sheet6!A81)</f>
        <v>노랑통닭 홍대점</v>
      </c>
      <c r="B81" t="str">
        <f>TRIM(Sheet6!B81)</f>
        <v>음식점 &gt; 치킨 &gt; 노랑통닭</v>
      </c>
      <c r="C81" t="str">
        <f>TRIM(Sheet6!C81)</f>
        <v>서울 마포구 서교동 356-3</v>
      </c>
      <c r="D81" t="str">
        <f>TRIM(Sheet6!D81)</f>
        <v>02-335-2229</v>
      </c>
      <c r="E81" t="str">
        <f>TRIM(Sheet6!E81)</f>
        <v>126.92214714297</v>
      </c>
      <c r="F81" t="str">
        <f>TRIM(Sheet6!F81)</f>
        <v>37.5541459652421</v>
      </c>
    </row>
    <row r="82" spans="1:6" x14ac:dyDescent="0.4">
      <c r="A82" t="str">
        <f>TRIM(Sheet6!A82)</f>
        <v>누나홀닭 구로역점</v>
      </c>
      <c r="B82" t="str">
        <f>TRIM(Sheet6!B82)</f>
        <v>음식점 &gt; 치킨 &gt; 누나홀닭</v>
      </c>
      <c r="C82" t="str">
        <f>TRIM(Sheet6!C82)</f>
        <v>서울 구로구 구로동 603-9</v>
      </c>
      <c r="D82" t="str">
        <f>TRIM(Sheet6!D82)</f>
        <v>02-2672-9292</v>
      </c>
      <c r="E82" t="str">
        <f>TRIM(Sheet6!E82)</f>
        <v>126.881058204594</v>
      </c>
      <c r="F82" t="str">
        <f>TRIM(Sheet6!F82)</f>
        <v>37.5034439200538</v>
      </c>
    </row>
    <row r="83" spans="1:6" x14ac:dyDescent="0.4">
      <c r="A83" t="str">
        <f>TRIM(Sheet6!A83)</f>
        <v>눈꽃한우서래갈비</v>
      </c>
      <c r="B83" t="str">
        <f>TRIM(Sheet6!B83)</f>
        <v>음식점 &gt; 한식 &gt; 육류,고기 &gt; 갈비</v>
      </c>
      <c r="C83" t="str">
        <f>TRIM(Sheet6!C83)</f>
        <v>서울 구로구 구로동 544</v>
      </c>
      <c r="D83" t="str">
        <f>TRIM(Sheet6!D83)</f>
        <v>02-862-3611</v>
      </c>
      <c r="E83" t="str">
        <f>TRIM(Sheet6!E83)</f>
        <v>126.887542753737</v>
      </c>
      <c r="F83" t="str">
        <f>TRIM(Sheet6!F83)</f>
        <v>37.5036466903643</v>
      </c>
    </row>
    <row r="84" spans="1:6" x14ac:dyDescent="0.4">
      <c r="A84" t="str">
        <f>TRIM(Sheet6!A84)</f>
        <v>뉴욕야시장 신도림점</v>
      </c>
      <c r="B84" t="str">
        <f>TRIM(Sheet6!B84)</f>
        <v>음식점 &gt; 술집 &gt; 호프,요리주점</v>
      </c>
      <c r="C84" t="str">
        <f>TRIM(Sheet6!C84)</f>
        <v>서울 구로구 구로동 41-3</v>
      </c>
      <c r="D84" t="str">
        <f>TRIM(Sheet6!D84)</f>
        <v>02-862-3611</v>
      </c>
      <c r="E84" t="str">
        <f>TRIM(Sheet6!E84)</f>
        <v>126.891807861795</v>
      </c>
      <c r="F84" t="str">
        <f>TRIM(Sheet6!F84)</f>
        <v>37.5042273169711</v>
      </c>
    </row>
    <row r="85" spans="1:6" x14ac:dyDescent="0.4">
      <c r="A85" t="str">
        <f>TRIM(Sheet6!A85)</f>
        <v>뉴욕피자</v>
      </c>
      <c r="B85" t="str">
        <f>TRIM(Sheet6!B85)</f>
        <v>음식점 &gt; 패스트푸드</v>
      </c>
      <c r="C85" t="str">
        <f>TRIM(Sheet6!C85)</f>
        <v>서울 마포구 망원동 425-33</v>
      </c>
      <c r="D85" t="str">
        <f>TRIM(Sheet6!D85)</f>
        <v>02-862-3611</v>
      </c>
      <c r="E85" t="str">
        <f>TRIM(Sheet6!E85)</f>
        <v>126.904445879841</v>
      </c>
      <c r="F85" t="str">
        <f>TRIM(Sheet6!F85)</f>
        <v>37.5586802996602</v>
      </c>
    </row>
    <row r="86" spans="1:6" x14ac:dyDescent="0.4">
      <c r="A86" t="str">
        <f>TRIM(Sheet6!A86)</f>
        <v>뉴욕핫도그앤커피 서울망원PC방점</v>
      </c>
      <c r="B86" t="str">
        <f>TRIM(Sheet6!B86)</f>
        <v>음식점 &gt; 패스트푸드 &gt; 뉴욕핫도그앤커피</v>
      </c>
      <c r="C86" t="str">
        <f>TRIM(Sheet6!C86)</f>
        <v>서울 마포구 서교동 441-17</v>
      </c>
      <c r="D86" t="str">
        <f>TRIM(Sheet6!D86)</f>
        <v>02-862-3611</v>
      </c>
      <c r="E86" t="str">
        <f>TRIM(Sheet6!E86)</f>
        <v>126.910687444416</v>
      </c>
      <c r="F86" t="str">
        <f>TRIM(Sheet6!F86)</f>
        <v>37.5560146307157</v>
      </c>
    </row>
    <row r="87" spans="1:6" x14ac:dyDescent="0.4">
      <c r="A87" t="str">
        <f>TRIM(Sheet6!A87)</f>
        <v>니와참치</v>
      </c>
      <c r="B87" t="str">
        <f>TRIM(Sheet6!B87)</f>
        <v>음식점 &gt; 일식 &gt; 참치회</v>
      </c>
      <c r="C87" t="str">
        <f>TRIM(Sheet6!C87)</f>
        <v>서울 구로구 구로동 1126-35</v>
      </c>
      <c r="D87" t="str">
        <f>TRIM(Sheet6!D87)</f>
        <v>02-862-3611</v>
      </c>
      <c r="E87" t="str">
        <f>TRIM(Sheet6!E87)</f>
        <v>126.900115795286</v>
      </c>
      <c r="F87" t="str">
        <f>TRIM(Sheet6!F87)</f>
        <v>37.4822212357547</v>
      </c>
    </row>
    <row r="88" spans="1:6" x14ac:dyDescent="0.4">
      <c r="A88" t="str">
        <f>TRIM(Sheet6!A88)</f>
        <v>다겐닭스 신도림점</v>
      </c>
      <c r="B88" t="str">
        <f>TRIM(Sheet6!B88)</f>
        <v>음식점 &gt; 치킨</v>
      </c>
      <c r="C88" t="str">
        <f>TRIM(Sheet6!C88)</f>
        <v>서울 구로구 신도림동 648</v>
      </c>
      <c r="D88" t="str">
        <f>TRIM(Sheet6!D88)</f>
        <v>02-862-3611</v>
      </c>
      <c r="E88" t="str">
        <f>TRIM(Sheet6!E88)</f>
        <v>126.882640668022</v>
      </c>
      <c r="F88" t="str">
        <f>TRIM(Sheet6!F88)</f>
        <v>37.5054403277726</v>
      </c>
    </row>
    <row r="89" spans="1:6" x14ac:dyDescent="0.4">
      <c r="A89" t="str">
        <f>TRIM(Sheet6!A89)</f>
        <v>다농패스트푸드</v>
      </c>
      <c r="B89" t="str">
        <f>TRIM(Sheet6!B89)</f>
        <v>음식점 &gt; 패스트푸드</v>
      </c>
      <c r="C89" t="str">
        <f>TRIM(Sheet6!C89)</f>
        <v>서울 마포구 성산동 533-1</v>
      </c>
      <c r="D89" t="str">
        <f>TRIM(Sheet6!D89)</f>
        <v>02-838-5959</v>
      </c>
      <c r="E89" t="str">
        <f>TRIM(Sheet6!E89)</f>
        <v>126.898515501249</v>
      </c>
      <c r="F89" t="str">
        <f>TRIM(Sheet6!F89)</f>
        <v>37.5652382081458</v>
      </c>
    </row>
    <row r="90" spans="1:6" x14ac:dyDescent="0.4">
      <c r="A90" t="str">
        <f>TRIM(Sheet6!A90)</f>
        <v>다케롤&amp;스시</v>
      </c>
      <c r="B90" t="str">
        <f>TRIM(Sheet6!B90)</f>
        <v>음식점 &gt; 일식 &gt; 초밥,롤</v>
      </c>
      <c r="C90" t="str">
        <f>TRIM(Sheet6!C90)</f>
        <v>서울 구로구 구로동 186-7</v>
      </c>
      <c r="D90" t="str">
        <f>TRIM(Sheet6!D90)</f>
        <v>02-830-1399</v>
      </c>
      <c r="E90" t="str">
        <f>TRIM(Sheet6!E90)</f>
        <v>126.898559128232</v>
      </c>
      <c r="F90" t="str">
        <f>TRIM(Sheet6!F90)</f>
        <v>37.4862492180345</v>
      </c>
    </row>
    <row r="91" spans="1:6" x14ac:dyDescent="0.4">
      <c r="A91" t="str">
        <f>TRIM(Sheet6!A91)</f>
        <v>달빛한모금 신도림점</v>
      </c>
      <c r="B91" t="str">
        <f>TRIM(Sheet6!B91)</f>
        <v>음식점 &gt; 술집 &gt; 호프,요리주점</v>
      </c>
      <c r="C91" t="str">
        <f>TRIM(Sheet6!C91)</f>
        <v>서울 구로구 구로동 41-5</v>
      </c>
      <c r="D91" t="str">
        <f>TRIM(Sheet6!D91)</f>
        <v>02-856-1588</v>
      </c>
      <c r="E91" t="str">
        <f>TRIM(Sheet6!E91)</f>
        <v>126.892110766638</v>
      </c>
      <c r="F91" t="str">
        <f>TRIM(Sheet6!F91)</f>
        <v>37.5043609427576</v>
      </c>
    </row>
    <row r="92" spans="1:6" x14ac:dyDescent="0.4">
      <c r="A92" t="str">
        <f>TRIM(Sheet6!A92)</f>
        <v>달의다락</v>
      </c>
      <c r="B92" t="str">
        <f>TRIM(Sheet6!B92)</f>
        <v>음식점 &gt; 술집 &gt; 호프,요리주점</v>
      </c>
      <c r="C92" t="str">
        <f>TRIM(Sheet6!C92)</f>
        <v>서울 마포구 합정동 411-7</v>
      </c>
      <c r="D92" t="str">
        <f>TRIM(Sheet6!D92)</f>
        <v>070-4156-8814</v>
      </c>
      <c r="E92" t="str">
        <f>TRIM(Sheet6!E92)</f>
        <v>126.918025007041</v>
      </c>
      <c r="F92" t="str">
        <f>TRIM(Sheet6!F92)</f>
        <v>37.5483434508859</v>
      </c>
    </row>
    <row r="93" spans="1:6" x14ac:dyDescent="0.4">
      <c r="A93" t="str">
        <f>TRIM(Sheet6!A93)</f>
        <v>닭날다</v>
      </c>
      <c r="B93" t="str">
        <f>TRIM(Sheet6!B93)</f>
        <v>음식점 &gt; 치킨</v>
      </c>
      <c r="C93" t="str">
        <f>TRIM(Sheet6!C93)</f>
        <v>서울 마포구 서교동 360-17</v>
      </c>
      <c r="D93" t="str">
        <f>TRIM(Sheet6!D93)</f>
        <v>02-322-4520</v>
      </c>
      <c r="E93" t="str">
        <f>TRIM(Sheet6!E93)</f>
        <v>126.924074112395</v>
      </c>
      <c r="F93" t="str">
        <f>TRIM(Sheet6!F93)</f>
        <v>37.5511333822063</v>
      </c>
    </row>
    <row r="94" spans="1:6" x14ac:dyDescent="0.4">
      <c r="A94" t="str">
        <f>TRIM(Sheet6!A94)</f>
        <v>대게나라 마포점</v>
      </c>
      <c r="B94" t="str">
        <f>TRIM(Sheet6!B94)</f>
        <v>음식점 &gt; 한식 &gt; 해물,생선 &gt; 게,대게</v>
      </c>
      <c r="C94" t="str">
        <f>TRIM(Sheet6!C94)</f>
        <v>서울 마포구 서교동 476-19</v>
      </c>
      <c r="D94" t="str">
        <f>TRIM(Sheet6!D94)</f>
        <v>02-322-8484</v>
      </c>
      <c r="E94" t="str">
        <f>TRIM(Sheet6!E94)</f>
        <v>126.911784677365</v>
      </c>
      <c r="F94" t="str">
        <f>TRIM(Sheet6!F94)</f>
        <v>37.5545666517863</v>
      </c>
    </row>
    <row r="95" spans="1:6" x14ac:dyDescent="0.4">
      <c r="A95" t="str">
        <f>TRIM(Sheet6!A95)</f>
        <v>대박착한치킨</v>
      </c>
      <c r="B95" t="str">
        <f>TRIM(Sheet6!B95)</f>
        <v>음식점 &gt; 치킨</v>
      </c>
      <c r="C95" t="str">
        <f>TRIM(Sheet6!C95)</f>
        <v>서울 마포구 상수동 327-7</v>
      </c>
      <c r="D95" t="str">
        <f>TRIM(Sheet6!D95)</f>
        <v>02-3144-3256</v>
      </c>
      <c r="E95" t="str">
        <f>TRIM(Sheet6!E95)</f>
        <v>126.922797726339</v>
      </c>
      <c r="F95" t="str">
        <f>TRIM(Sheet6!F95)</f>
        <v>37.5466131463986</v>
      </c>
    </row>
    <row r="96" spans="1:6" x14ac:dyDescent="0.4">
      <c r="A96" t="str">
        <f>TRIM(Sheet6!A96)</f>
        <v>더블플레이치킨 동교동본점</v>
      </c>
      <c r="B96" t="str">
        <f>TRIM(Sheet6!B96)</f>
        <v>음식점 &gt; 치킨</v>
      </c>
      <c r="C96" t="str">
        <f>TRIM(Sheet6!C96)</f>
        <v>서울 마포구 동교동 200-24</v>
      </c>
      <c r="D96" t="str">
        <f>TRIM(Sheet6!D96)</f>
        <v>02-3144-3256</v>
      </c>
      <c r="E96" t="str">
        <f>TRIM(Sheet6!E96)</f>
        <v>126.922975908734</v>
      </c>
      <c r="F96" t="str">
        <f>TRIM(Sheet6!F96)</f>
        <v>37.5582027987331</v>
      </c>
    </row>
    <row r="97" spans="1:6" x14ac:dyDescent="0.4">
      <c r="A97" t="str">
        <f>TRIM(Sheet6!A97)</f>
        <v>더알리오</v>
      </c>
      <c r="B97" t="str">
        <f>TRIM(Sheet6!B97)</f>
        <v>음식점 &gt; 양식 &gt; 이탈리안</v>
      </c>
      <c r="C97" t="str">
        <f>TRIM(Sheet6!C97)</f>
        <v>서울 구로구 구로동 94-10</v>
      </c>
      <c r="D97" t="str">
        <f>TRIM(Sheet6!D97)</f>
        <v>02-865-1706</v>
      </c>
      <c r="E97" t="str">
        <f>TRIM(Sheet6!E97)</f>
        <v>126.891517649372</v>
      </c>
      <c r="F97" t="str">
        <f>TRIM(Sheet6!F97)</f>
        <v>37.4953215100976</v>
      </c>
    </row>
    <row r="98" spans="1:6" x14ac:dyDescent="0.4">
      <c r="A98" t="str">
        <f>TRIM(Sheet6!A98)</f>
        <v>더족발 본점</v>
      </c>
      <c r="B98" t="str">
        <f>TRIM(Sheet6!B98)</f>
        <v>음식점 &gt; 한식 &gt; 육류,고기 &gt; 족발,보쌈</v>
      </c>
      <c r="C98" t="str">
        <f>TRIM(Sheet6!C98)</f>
        <v>서울 구로구 신도림동 435-10</v>
      </c>
      <c r="D98" t="str">
        <f>TRIM(Sheet6!D98)</f>
        <v>02-2636-9288</v>
      </c>
      <c r="E98" t="str">
        <f>TRIM(Sheet6!E98)</f>
        <v>126.884091024632</v>
      </c>
      <c r="F98" t="str">
        <f>TRIM(Sheet6!F98)</f>
        <v>37.5066166699615</v>
      </c>
    </row>
    <row r="99" spans="1:6" x14ac:dyDescent="0.4">
      <c r="A99" t="str">
        <f>TRIM(Sheet6!A99)</f>
        <v>더피자보이즈</v>
      </c>
      <c r="B99" t="str">
        <f>TRIM(Sheet6!B99)</f>
        <v>음식점 &gt; 양식 &gt; 피자</v>
      </c>
      <c r="C99" t="str">
        <f>TRIM(Sheet6!C99)</f>
        <v>서울 마포구 서교동 402-5</v>
      </c>
      <c r="D99" t="str">
        <f>TRIM(Sheet6!D99)</f>
        <v>02-322-9896</v>
      </c>
      <c r="E99" t="str">
        <f>TRIM(Sheet6!E99)</f>
        <v>126.919636174129</v>
      </c>
      <c r="F99" t="str">
        <f>TRIM(Sheet6!F99)</f>
        <v>37.5485932339986</v>
      </c>
    </row>
    <row r="100" spans="1:6" x14ac:dyDescent="0.4">
      <c r="A100" t="str">
        <f>TRIM(Sheet6!A100)</f>
        <v>더피자보이즈 서교점</v>
      </c>
      <c r="B100" t="str">
        <f>TRIM(Sheet6!B100)</f>
        <v>음식점 &gt; 양식 &gt; 피자</v>
      </c>
      <c r="C100" t="str">
        <f>TRIM(Sheet6!C100)</f>
        <v>서울 마포구 서교동 332-33</v>
      </c>
      <c r="D100" t="str">
        <f>TRIM(Sheet6!D100)</f>
        <v>02-336-0801</v>
      </c>
      <c r="E100" t="str">
        <f>TRIM(Sheet6!E100)</f>
        <v>126.926061770365</v>
      </c>
      <c r="F100" t="str">
        <f>TRIM(Sheet6!F100)</f>
        <v>37.5552612134787</v>
      </c>
    </row>
    <row r="101" spans="1:6" x14ac:dyDescent="0.4">
      <c r="A101" t="str">
        <f>TRIM(Sheet6!A101)</f>
        <v>도담치킨(망원점)</v>
      </c>
      <c r="B101" t="str">
        <f>TRIM(Sheet6!B101)</f>
        <v>음식점 &gt; 치킨</v>
      </c>
      <c r="C101" t="str">
        <f>TRIM(Sheet6!C101)</f>
        <v>서울 마포구 망원동 485-10</v>
      </c>
      <c r="D101" t="str">
        <f>TRIM(Sheet6!D101)</f>
        <v>02-332-9255</v>
      </c>
      <c r="E101" t="str">
        <f>TRIM(Sheet6!E101)</f>
        <v>126.907231347838</v>
      </c>
      <c r="F101" t="str">
        <f>TRIM(Sheet6!F101)</f>
        <v>37.5576445726487</v>
      </c>
    </row>
    <row r="102" spans="1:6" x14ac:dyDescent="0.4">
      <c r="A102" t="str">
        <f>TRIM(Sheet6!A102)</f>
        <v>도미노피자 구로점</v>
      </c>
      <c r="B102" t="str">
        <f>TRIM(Sheet6!B102)</f>
        <v>음식점 &gt; 양식 &gt; 피자 &gt; 도미노피자</v>
      </c>
      <c r="C102" t="str">
        <f>TRIM(Sheet6!C102)</f>
        <v>서울 구로구 구로동 486-7</v>
      </c>
      <c r="D102" t="str">
        <f>TRIM(Sheet6!D102)</f>
        <v>02-859-3082</v>
      </c>
      <c r="E102" t="str">
        <f>TRIM(Sheet6!E102)</f>
        <v>126.882720139622</v>
      </c>
      <c r="F102" t="str">
        <f>TRIM(Sheet6!F102)</f>
        <v>37.4980161224679</v>
      </c>
    </row>
    <row r="103" spans="1:6" x14ac:dyDescent="0.4">
      <c r="A103" t="str">
        <f>TRIM(Sheet6!A103)</f>
        <v>도미노피자 망원점</v>
      </c>
      <c r="B103" t="str">
        <f>TRIM(Sheet6!B103)</f>
        <v>음식점 &gt; 양식 &gt; 피자 &gt; 도미노피자</v>
      </c>
      <c r="C103" t="str">
        <f>TRIM(Sheet6!C103)</f>
        <v>서울 마포구 서교동 476-18</v>
      </c>
      <c r="D103" t="str">
        <f>TRIM(Sheet6!D103)</f>
        <v>02-335-2060</v>
      </c>
      <c r="E103" t="str">
        <f>TRIM(Sheet6!E103)</f>
        <v>126.912038161225</v>
      </c>
      <c r="F103" t="str">
        <f>TRIM(Sheet6!F103)</f>
        <v>37.5545848608478</v>
      </c>
    </row>
    <row r="104" spans="1:6" x14ac:dyDescent="0.4">
      <c r="A104" t="str">
        <f>TRIM(Sheet6!A104)</f>
        <v>도미노피자 신도림점</v>
      </c>
      <c r="B104" t="str">
        <f>TRIM(Sheet6!B104)</f>
        <v>음식점 &gt; 양식 &gt; 피자 &gt; 도미노피자</v>
      </c>
      <c r="C104" t="str">
        <f>TRIM(Sheet6!C104)</f>
        <v>서울 구로구 신도림동 694</v>
      </c>
      <c r="D104" t="str">
        <f>TRIM(Sheet6!D104)</f>
        <v>02-6739-3083</v>
      </c>
      <c r="E104" t="str">
        <f>TRIM(Sheet6!E104)</f>
        <v>126.884098484585</v>
      </c>
      <c r="F104" t="str">
        <f>TRIM(Sheet6!F104)</f>
        <v>37.5076438224727</v>
      </c>
    </row>
    <row r="105" spans="1:6" x14ac:dyDescent="0.4">
      <c r="A105" t="str">
        <f>TRIM(Sheet6!A105)</f>
        <v>도쿄빙수 상수점</v>
      </c>
      <c r="B105" t="str">
        <f>TRIM(Sheet6!B105)</f>
        <v>음식점 &gt; 카페</v>
      </c>
      <c r="C105" t="str">
        <f>TRIM(Sheet6!C105)</f>
        <v>서울 마포구 상수동 310-20</v>
      </c>
      <c r="D105" t="str">
        <f>TRIM(Sheet6!D105)</f>
        <v>02-322-0321</v>
      </c>
      <c r="E105" t="str">
        <f>TRIM(Sheet6!E105)</f>
        <v>126.922058208933</v>
      </c>
      <c r="F105" t="str">
        <f>TRIM(Sheet6!F105)</f>
        <v>37.5482596861248</v>
      </c>
    </row>
    <row r="106" spans="1:6" x14ac:dyDescent="0.4">
      <c r="A106" t="str">
        <f>TRIM(Sheet6!A106)</f>
        <v>도화서가 홍대점</v>
      </c>
      <c r="B106" t="str">
        <f>TRIM(Sheet6!B106)</f>
        <v>음식점 &gt; 카페 &gt; 테마카페 &gt; 북카페</v>
      </c>
      <c r="C106" t="str">
        <f>TRIM(Sheet6!C106)</f>
        <v>서울 마포구 서교동 343-2</v>
      </c>
      <c r="D106" t="str">
        <f>TRIM(Sheet6!D106)</f>
        <v>02-3143-7776</v>
      </c>
      <c r="E106" t="str">
        <f>TRIM(Sheet6!E106)</f>
        <v>126.925742139979</v>
      </c>
      <c r="F106" t="str">
        <f>TRIM(Sheet6!F106)</f>
        <v>37.5534662256421</v>
      </c>
    </row>
    <row r="107" spans="1:6" x14ac:dyDescent="0.4">
      <c r="A107" t="str">
        <f>TRIM(Sheet6!A107)</f>
        <v>돈까스클럽 고척점</v>
      </c>
      <c r="B107" t="str">
        <f>TRIM(Sheet6!B107)</f>
        <v>음식점 &gt; 일식 &gt; 돈까스,우동 &gt; 돈까스클럽</v>
      </c>
      <c r="C107" t="str">
        <f>TRIM(Sheet6!C107)</f>
        <v>서울 구로구 고척동 85-15</v>
      </c>
      <c r="D107" t="str">
        <f>TRIM(Sheet6!D107)</f>
        <v>02-2615-7100</v>
      </c>
      <c r="E107" t="str">
        <f>TRIM(Sheet6!E107)</f>
        <v>126.861420763705</v>
      </c>
      <c r="F107" t="str">
        <f>TRIM(Sheet6!F107)</f>
        <v>37.4971461116631</v>
      </c>
    </row>
    <row r="108" spans="1:6" x14ac:dyDescent="0.4">
      <c r="A108" t="str">
        <f>TRIM(Sheet6!A108)</f>
        <v>돌고래피자</v>
      </c>
      <c r="B108" t="str">
        <f>TRIM(Sheet6!B108)</f>
        <v>음식점 &gt; 양식 &gt; 피자</v>
      </c>
      <c r="C108" t="str">
        <f>TRIM(Sheet6!C108)</f>
        <v>서울 구로구 신도림동 692</v>
      </c>
      <c r="D108" t="str">
        <f>TRIM(Sheet6!D108)</f>
        <v>02-2615-7100</v>
      </c>
      <c r="E108" t="str">
        <f>TRIM(Sheet6!E108)</f>
        <v>126.888897099391</v>
      </c>
      <c r="F108" t="str">
        <f>TRIM(Sheet6!F108)</f>
        <v>37.5085854779419</v>
      </c>
    </row>
    <row r="109" spans="1:6" x14ac:dyDescent="0.4">
      <c r="A109" t="str">
        <f>TRIM(Sheet6!A109)</f>
        <v>동서네낙지 신도림점</v>
      </c>
      <c r="B109" t="str">
        <f>TRIM(Sheet6!B109)</f>
        <v>음식점 &gt; 한식 &gt; 해물,생선</v>
      </c>
      <c r="C109" t="str">
        <f>TRIM(Sheet6!C109)</f>
        <v>서울 구로구 신도림동 396-227</v>
      </c>
      <c r="D109" t="str">
        <f>TRIM(Sheet6!D109)</f>
        <v>02-2615-7100</v>
      </c>
      <c r="E109" t="str">
        <f>TRIM(Sheet6!E109)</f>
        <v>126.879285130551</v>
      </c>
      <c r="F109" t="str">
        <f>TRIM(Sheet6!F109)</f>
        <v>37.5075020489495</v>
      </c>
    </row>
    <row r="110" spans="1:6" x14ac:dyDescent="0.4">
      <c r="A110" t="str">
        <f>TRIM(Sheet6!A110)</f>
        <v>동양수산 홍대점</v>
      </c>
      <c r="B110" t="str">
        <f>TRIM(Sheet6!B110)</f>
        <v>음식점 &gt; 술집 &gt; 일본식주점</v>
      </c>
      <c r="C110" t="str">
        <f>TRIM(Sheet6!C110)</f>
        <v>서울 마포구 서교동 409-19</v>
      </c>
      <c r="D110" t="str">
        <f>TRIM(Sheet6!D110)</f>
        <v>02-332-7758</v>
      </c>
      <c r="E110" t="str">
        <f>TRIM(Sheet6!E110)</f>
        <v>126.921735241335</v>
      </c>
      <c r="F110" t="str">
        <f>TRIM(Sheet6!F110)</f>
        <v>37.5497767538236</v>
      </c>
    </row>
    <row r="111" spans="1:6" x14ac:dyDescent="0.4">
      <c r="A111" t="str">
        <f>TRIM(Sheet6!A111)</f>
        <v>돼지상회 홍대직영점</v>
      </c>
      <c r="B111" t="str">
        <f>TRIM(Sheet6!B111)</f>
        <v>음식점 &gt; 한식 &gt; 육류,고기 &gt; 삼겹살</v>
      </c>
      <c r="C111" t="str">
        <f>TRIM(Sheet6!C111)</f>
        <v>서울 마포구 서교동 355-28</v>
      </c>
      <c r="D111" t="str">
        <f>TRIM(Sheet6!D111)</f>
        <v>02-322-8891</v>
      </c>
      <c r="E111" t="str">
        <f>TRIM(Sheet6!E111)</f>
        <v>126.921233277527</v>
      </c>
      <c r="F111" t="str">
        <f>TRIM(Sheet6!F111)</f>
        <v>37.5536146715176</v>
      </c>
    </row>
    <row r="112" spans="1:6" x14ac:dyDescent="0.4">
      <c r="A112" t="str">
        <f>TRIM(Sheet6!A112)</f>
        <v>디벙크</v>
      </c>
      <c r="B112" t="str">
        <f>TRIM(Sheet6!B112)</f>
        <v>음식점 &gt; 카페 &gt; 커피전문점</v>
      </c>
      <c r="C112" t="str">
        <f>TRIM(Sheet6!C112)</f>
        <v>서울 마포구 합정동 366-1</v>
      </c>
      <c r="D112" t="str">
        <f>TRIM(Sheet6!D112)</f>
        <v>02-322-8891</v>
      </c>
      <c r="E112" t="str">
        <f>TRIM(Sheet6!E112)</f>
        <v>126.915117233574</v>
      </c>
      <c r="F112" t="str">
        <f>TRIM(Sheet6!F112)</f>
        <v>37.5478981051478</v>
      </c>
    </row>
    <row r="113" spans="1:6" x14ac:dyDescent="0.4">
      <c r="A113" t="str">
        <f>TRIM(Sheet6!A113)</f>
        <v>또래오래 구로1호점</v>
      </c>
      <c r="B113" t="str">
        <f>TRIM(Sheet6!B113)</f>
        <v>음식점 &gt; 치킨 &gt; 또래오래</v>
      </c>
      <c r="C113" t="str">
        <f>TRIM(Sheet6!C113)</f>
        <v>서울 구로구 구로동 486-36</v>
      </c>
      <c r="D113" t="str">
        <f>TRIM(Sheet6!D113)</f>
        <v>02-859-8292</v>
      </c>
      <c r="E113" t="str">
        <f>TRIM(Sheet6!E113)</f>
        <v>126.882675948178</v>
      </c>
      <c r="F113" t="str">
        <f>TRIM(Sheet6!F113)</f>
        <v>37.4973493341583</v>
      </c>
    </row>
    <row r="114" spans="1:6" x14ac:dyDescent="0.4">
      <c r="A114" t="str">
        <f>TRIM(Sheet6!A114)</f>
        <v>또바기치킨호프 상수홍대점</v>
      </c>
      <c r="B114" t="str">
        <f>TRIM(Sheet6!B114)</f>
        <v>음식점 &gt; 치킨</v>
      </c>
      <c r="C114" t="str">
        <f>TRIM(Sheet6!C114)</f>
        <v>서울 마포구 상수동 328-10</v>
      </c>
      <c r="D114" t="str">
        <f>TRIM(Sheet6!D114)</f>
        <v>02-3142-0991</v>
      </c>
      <c r="E114" t="str">
        <f>TRIM(Sheet6!E114)</f>
        <v>126.922815534647</v>
      </c>
      <c r="F114" t="str">
        <f>TRIM(Sheet6!F114)</f>
        <v>37.5469014776442</v>
      </c>
    </row>
    <row r="115" spans="1:6" x14ac:dyDescent="0.4">
      <c r="A115" t="str">
        <f>TRIM(Sheet6!A115)</f>
        <v>띵크커피 디큐브시티점</v>
      </c>
      <c r="B115" t="str">
        <f>TRIM(Sheet6!B115)</f>
        <v>음식점 &gt; 카페 &gt; 커피전문점</v>
      </c>
      <c r="C115" t="str">
        <f>TRIM(Sheet6!C115)</f>
        <v>서울 구로구 신도림동 692</v>
      </c>
      <c r="D115" t="str">
        <f>TRIM(Sheet6!D115)</f>
        <v>02-2210-9074</v>
      </c>
      <c r="E115" t="str">
        <f>TRIM(Sheet6!E115)</f>
        <v>126.889084625341</v>
      </c>
      <c r="F115" t="str">
        <f>TRIM(Sheet6!F115)</f>
        <v>37.5087370229063</v>
      </c>
    </row>
    <row r="116" spans="1:6" x14ac:dyDescent="0.4">
      <c r="A116" t="str">
        <f>TRIM(Sheet6!A116)</f>
        <v>라그릴리아 신도림디큐브시티점</v>
      </c>
      <c r="B116" t="str">
        <f>TRIM(Sheet6!B116)</f>
        <v>음식점 &gt; 양식 &gt; 이탈리안</v>
      </c>
      <c r="C116" t="str">
        <f>TRIM(Sheet6!C116)</f>
        <v>서울 구로구 신도림동 692</v>
      </c>
      <c r="D116" t="str">
        <f>TRIM(Sheet6!D116)</f>
        <v>02-2210-9255</v>
      </c>
      <c r="E116" t="str">
        <f>TRIM(Sheet6!E116)</f>
        <v>126.889593066798</v>
      </c>
      <c r="F116" t="str">
        <f>TRIM(Sheet6!F116)</f>
        <v>37.5090906929247</v>
      </c>
    </row>
    <row r="117" spans="1:6" x14ac:dyDescent="0.4">
      <c r="A117" t="str">
        <f>TRIM(Sheet6!A117)</f>
        <v>라도맨션</v>
      </c>
      <c r="B117" t="str">
        <f>TRIM(Sheet6!B117)</f>
        <v>음식점 &gt; 한식 &gt; 육류,고기 &gt; 삼겹살</v>
      </c>
      <c r="C117" t="str">
        <f>TRIM(Sheet6!C117)</f>
        <v>서울 구로구 구로동 31-2</v>
      </c>
      <c r="D117" t="str">
        <f>TRIM(Sheet6!D117)</f>
        <v>02-3667-1001</v>
      </c>
      <c r="E117" t="str">
        <f>TRIM(Sheet6!E117)</f>
        <v>126.890284785516</v>
      </c>
      <c r="F117" t="str">
        <f>TRIM(Sheet6!F117)</f>
        <v>37.5047773272476</v>
      </c>
    </row>
    <row r="118" spans="1:6" x14ac:dyDescent="0.4">
      <c r="A118" t="str">
        <f>TRIM(Sheet6!A118)</f>
        <v>라도맨션골드</v>
      </c>
      <c r="B118" t="str">
        <f>TRIM(Sheet6!B118)</f>
        <v>음식점 &gt; 한식 &gt; 육류, 고기</v>
      </c>
      <c r="C118" t="str">
        <f>TRIM(Sheet6!C118)</f>
        <v>서울 구로구 구로동 31-2</v>
      </c>
      <c r="D118" t="str">
        <f>TRIM(Sheet6!D118)</f>
        <v>02-851-1116</v>
      </c>
      <c r="E118" t="str">
        <f>TRIM(Sheet6!E118)</f>
        <v>126.890296105725</v>
      </c>
      <c r="F118" t="str">
        <f>TRIM(Sheet6!F118)</f>
        <v>37.5047701297214</v>
      </c>
    </row>
    <row r="119" spans="1:6" x14ac:dyDescent="0.4">
      <c r="A119" t="str">
        <f>TRIM(Sheet6!A119)</f>
        <v>라마노피자</v>
      </c>
      <c r="B119" t="str">
        <f>TRIM(Sheet6!B119)</f>
        <v>음식점 &gt; 양식 &gt; 피자</v>
      </c>
      <c r="C119" t="str">
        <f>TRIM(Sheet6!C119)</f>
        <v>서울 구로구 구로동 811</v>
      </c>
      <c r="D119" t="str">
        <f>TRIM(Sheet6!D119)</f>
        <v>02-866-2828</v>
      </c>
      <c r="E119" t="str">
        <f>TRIM(Sheet6!E119)</f>
        <v>126.899258307697</v>
      </c>
      <c r="F119" t="str">
        <f>TRIM(Sheet6!F119)</f>
        <v>37.484256786546</v>
      </c>
    </row>
    <row r="120" spans="1:6" x14ac:dyDescent="0.4">
      <c r="A120" t="str">
        <f>TRIM(Sheet6!A120)</f>
        <v>라마다호텔 카페라라</v>
      </c>
      <c r="B120" t="str">
        <f>TRIM(Sheet6!B120)</f>
        <v>음식점 &gt; 카페</v>
      </c>
      <c r="C120" t="str">
        <f>TRIM(Sheet6!C120)</f>
        <v>서울 구로구 신도림동 432-30</v>
      </c>
      <c r="D120" t="str">
        <f>TRIM(Sheet6!D120)</f>
        <v>02-2162-2000</v>
      </c>
      <c r="E120" t="str">
        <f>TRIM(Sheet6!E120)</f>
        <v>126.88538544899</v>
      </c>
      <c r="F120" t="str">
        <f>TRIM(Sheet6!F120)</f>
        <v>37.5062467190811</v>
      </c>
    </row>
    <row r="121" spans="1:6" x14ac:dyDescent="0.4">
      <c r="A121" t="str">
        <f>TRIM(Sheet6!A121)</f>
        <v>라크라센타 커피&amp;컴퍼니</v>
      </c>
      <c r="B121" t="str">
        <f>TRIM(Sheet6!B121)</f>
        <v>음식점 &gt; 양식</v>
      </c>
      <c r="C121" t="str">
        <f>TRIM(Sheet6!C121)</f>
        <v>서울 구로구 구로동 83</v>
      </c>
      <c r="D121" t="str">
        <f>TRIM(Sheet6!D121)</f>
        <v>0507-1305-6751</v>
      </c>
      <c r="E121" t="str">
        <f>TRIM(Sheet6!E121)</f>
        <v>126.887728520822</v>
      </c>
      <c r="F121" t="str">
        <f>TRIM(Sheet6!F121)</f>
        <v>37.4943881312222</v>
      </c>
    </row>
    <row r="122" spans="1:6" x14ac:dyDescent="0.4">
      <c r="A122" t="str">
        <f>TRIM(Sheet6!A122)</f>
        <v>락희돈</v>
      </c>
      <c r="B122" t="str">
        <f>TRIM(Sheet6!B122)</f>
        <v>음식점 &gt; 술집 &gt; 일본식주점</v>
      </c>
      <c r="C122" t="str">
        <f>TRIM(Sheet6!C122)</f>
        <v>서울 마포구 동교동 155-35</v>
      </c>
      <c r="D122" t="str">
        <f>TRIM(Sheet6!D122)</f>
        <v>02-332-1233</v>
      </c>
      <c r="E122" t="str">
        <f>TRIM(Sheet6!E122)</f>
        <v>126.924723294787</v>
      </c>
      <c r="F122" t="str">
        <f>TRIM(Sheet6!F122)</f>
        <v>37.5582769064901</v>
      </c>
    </row>
    <row r="123" spans="1:6" x14ac:dyDescent="0.4">
      <c r="A123" t="str">
        <f>TRIM(Sheet6!A123)</f>
        <v>랑데자뷰 상수점</v>
      </c>
      <c r="B123" t="str">
        <f>TRIM(Sheet6!B123)</f>
        <v>음식점 &gt; 카페 &gt; 테마카페 &gt; 디저트카페</v>
      </c>
      <c r="C123" t="str">
        <f>TRIM(Sheet6!C123)</f>
        <v>서울 마포구 상수동 316-1</v>
      </c>
      <c r="D123" t="str">
        <f>TRIM(Sheet6!D123)</f>
        <v>070-4255-5656</v>
      </c>
      <c r="E123" t="str">
        <f>TRIM(Sheet6!E123)</f>
        <v>126.920872072854</v>
      </c>
      <c r="F123" t="str">
        <f>TRIM(Sheet6!F123)</f>
        <v>37.5484427009244</v>
      </c>
    </row>
    <row r="124" spans="1:6" x14ac:dyDescent="0.4">
      <c r="A124" t="str">
        <f>TRIM(Sheet6!A124)</f>
        <v>램스일레븐</v>
      </c>
      <c r="B124" t="str">
        <f>TRIM(Sheet6!B124)</f>
        <v>음식점 &gt; 한식 &gt; 육류,고기</v>
      </c>
      <c r="C124" t="str">
        <f>TRIM(Sheet6!C124)</f>
        <v>서울 마포구 상수동 316-11</v>
      </c>
      <c r="D124" t="str">
        <f>TRIM(Sheet6!D124)</f>
        <v>02-323-4532</v>
      </c>
      <c r="E124" t="str">
        <f>TRIM(Sheet6!E124)</f>
        <v>126.920913039877</v>
      </c>
      <c r="F124" t="str">
        <f>TRIM(Sheet6!F124)</f>
        <v>37.5482264887276</v>
      </c>
    </row>
    <row r="125" spans="1:6" x14ac:dyDescent="0.4">
      <c r="A125" t="str">
        <f>TRIM(Sheet6!A125)</f>
        <v>로쏘1924</v>
      </c>
      <c r="B125" t="str">
        <f>TRIM(Sheet6!B125)</f>
        <v>음식점 &gt; 양식 &gt; 피자</v>
      </c>
      <c r="C125" t="str">
        <f>TRIM(Sheet6!C125)</f>
        <v>서울 마포구 서교동 354-2</v>
      </c>
      <c r="D125" t="str">
        <f>TRIM(Sheet6!D125)</f>
        <v>02-323-4532</v>
      </c>
      <c r="E125" t="str">
        <f>TRIM(Sheet6!E125)</f>
        <v>126.9217076425</v>
      </c>
      <c r="F125" t="str">
        <f>TRIM(Sheet6!F125)</f>
        <v>37.5545240936271</v>
      </c>
    </row>
    <row r="126" spans="1:6" x14ac:dyDescent="0.4">
      <c r="A126" t="str">
        <f>TRIM(Sheet6!A126)</f>
        <v>로켓치킨</v>
      </c>
      <c r="B126" t="str">
        <f>TRIM(Sheet6!B126)</f>
        <v>음식점 &gt; 치킨</v>
      </c>
      <c r="C126" t="str">
        <f>TRIM(Sheet6!C126)</f>
        <v>서울 마포구 서교동 392-14</v>
      </c>
      <c r="D126" t="str">
        <f>TRIM(Sheet6!D126)</f>
        <v>02-323-4532</v>
      </c>
      <c r="E126" t="str">
        <f>TRIM(Sheet6!E126)</f>
        <v>126.91539856019</v>
      </c>
      <c r="F126" t="str">
        <f>TRIM(Sheet6!F126)</f>
        <v>37.5512968725768</v>
      </c>
    </row>
    <row r="127" spans="1:6" x14ac:dyDescent="0.4">
      <c r="A127" t="str">
        <f>TRIM(Sheet6!A127)</f>
        <v>론리에비뉴</v>
      </c>
      <c r="B127" t="str">
        <f>TRIM(Sheet6!B127)</f>
        <v>음식점 &gt; 카페 &gt; 커피전문점</v>
      </c>
      <c r="C127" t="str">
        <f>TRIM(Sheet6!C127)</f>
        <v>서울 구로구 신도림동 375-12</v>
      </c>
      <c r="D127" t="str">
        <f>TRIM(Sheet6!D127)</f>
        <v>070-9971-8262</v>
      </c>
      <c r="E127" t="str">
        <f>TRIM(Sheet6!E127)</f>
        <v>126.885122574552</v>
      </c>
      <c r="F127" t="str">
        <f>TRIM(Sheet6!F127)</f>
        <v>37.5095153078643</v>
      </c>
    </row>
    <row r="128" spans="1:6" x14ac:dyDescent="0.4">
      <c r="A128" t="str">
        <f>TRIM(Sheet6!A128)</f>
        <v>롯데리아 롯데마트구로점</v>
      </c>
      <c r="B128" t="str">
        <f>TRIM(Sheet6!B128)</f>
        <v>음식점 &gt; 패스트푸드 &gt; 롯데리아</v>
      </c>
      <c r="C128" t="str">
        <f>TRIM(Sheet6!C128)</f>
        <v>서울 구로구 구로동 636-89</v>
      </c>
      <c r="D128" t="str">
        <f>TRIM(Sheet6!D128)</f>
        <v>02-2068-5913</v>
      </c>
      <c r="E128" t="str">
        <f>TRIM(Sheet6!E128)</f>
        <v>126.872817674155</v>
      </c>
      <c r="F128" t="str">
        <f>TRIM(Sheet6!F128)</f>
        <v>37.498373487012</v>
      </c>
    </row>
    <row r="129" spans="1:6" x14ac:dyDescent="0.4">
      <c r="A129" t="str">
        <f>TRIM(Sheet6!A129)</f>
        <v>롯데리아 망원점</v>
      </c>
      <c r="B129" t="str">
        <f>TRIM(Sheet6!B129)</f>
        <v>음식점 &gt; 패스트푸드 &gt; 롯데리아</v>
      </c>
      <c r="C129" t="str">
        <f>TRIM(Sheet6!C129)</f>
        <v>서울 마포구 망원동 377-2</v>
      </c>
      <c r="D129" t="str">
        <f>TRIM(Sheet6!D129)</f>
        <v>02-325-8171</v>
      </c>
      <c r="E129" t="str">
        <f>TRIM(Sheet6!E129)</f>
        <v>126.909596080594</v>
      </c>
      <c r="F129" t="str">
        <f>TRIM(Sheet6!F129)</f>
        <v>37.5563165352104</v>
      </c>
    </row>
    <row r="130" spans="1:6" x14ac:dyDescent="0.4">
      <c r="A130" t="str">
        <f>TRIM(Sheet6!A130)</f>
        <v>롯데리아 신도림역점</v>
      </c>
      <c r="B130" t="str">
        <f>TRIM(Sheet6!B130)</f>
        <v>음식점 &gt; 패스트푸드 &gt; 롯데리아</v>
      </c>
      <c r="C130" t="str">
        <f>TRIM(Sheet6!C130)</f>
        <v>서울 구로구 신도림동 337</v>
      </c>
      <c r="D130" t="str">
        <f>TRIM(Sheet6!D130)</f>
        <v>02-3439-8100</v>
      </c>
      <c r="E130" t="str">
        <f>TRIM(Sheet6!E130)</f>
        <v>126.887742554046</v>
      </c>
      <c r="F130" t="str">
        <f>TRIM(Sheet6!F130)</f>
        <v>37.5091862572547</v>
      </c>
    </row>
    <row r="131" spans="1:6" x14ac:dyDescent="0.4">
      <c r="A131" t="str">
        <f>TRIM(Sheet6!A131)</f>
        <v>롯데리아 홈플러스합정점</v>
      </c>
      <c r="B131" t="str">
        <f>TRIM(Sheet6!B131)</f>
        <v>음식점 &gt; 패스트푸드 &gt; 롯데리아</v>
      </c>
      <c r="C131" t="str">
        <f>TRIM(Sheet6!C131)</f>
        <v>서울 마포구 서교동 490</v>
      </c>
      <c r="D131" t="str">
        <f>TRIM(Sheet6!D131)</f>
        <v>02-3439-8100</v>
      </c>
      <c r="E131" t="str">
        <f>TRIM(Sheet6!E131)</f>
        <v>126.913309523248</v>
      </c>
      <c r="F131" t="str">
        <f>TRIM(Sheet6!F131)</f>
        <v>37.5512737333618</v>
      </c>
    </row>
    <row r="132" spans="1:6" x14ac:dyDescent="0.4">
      <c r="A132" t="str">
        <f>TRIM(Sheet6!A132)</f>
        <v>루프탑어반비치</v>
      </c>
      <c r="B132" t="str">
        <f>TRIM(Sheet6!B132)</f>
        <v>음식점 &gt; 술집 &gt; 칵테일바</v>
      </c>
      <c r="C132" t="str">
        <f>TRIM(Sheet6!C132)</f>
        <v>서울 마포구 서교동 403-4</v>
      </c>
      <c r="D132" t="str">
        <f>TRIM(Sheet6!D132)</f>
        <v>02-3439-8100</v>
      </c>
      <c r="E132" t="str">
        <f>TRIM(Sheet6!E132)</f>
        <v>126.9206091236</v>
      </c>
      <c r="F132" t="str">
        <f>TRIM(Sheet6!F132)</f>
        <v>37.5498978170086</v>
      </c>
    </row>
    <row r="133" spans="1:6" x14ac:dyDescent="0.4">
      <c r="A133" t="str">
        <f>TRIM(Sheet6!A133)</f>
        <v>류마카세</v>
      </c>
      <c r="B133" t="str">
        <f>TRIM(Sheet6!B133)</f>
        <v>음식점 &gt; 술집 &gt; 일본식주점</v>
      </c>
      <c r="C133" t="str">
        <f>TRIM(Sheet6!C133)</f>
        <v>서울 마포구 합정동 395-16</v>
      </c>
      <c r="D133" t="str">
        <f>TRIM(Sheet6!D133)</f>
        <v>02-3439-8100</v>
      </c>
      <c r="E133" t="str">
        <f>TRIM(Sheet6!E133)</f>
        <v>126.908599057612</v>
      </c>
      <c r="F133" t="str">
        <f>TRIM(Sheet6!F133)</f>
        <v>37.5497925441618</v>
      </c>
    </row>
    <row r="134" spans="1:6" x14ac:dyDescent="0.4">
      <c r="A134" t="str">
        <f>TRIM(Sheet6!A134)</f>
        <v>르돌치1946 상수점</v>
      </c>
      <c r="B134" t="str">
        <f>TRIM(Sheet6!B134)</f>
        <v>음식점 &gt; 카페 &gt; 테마카페 &gt; 디저트카페</v>
      </c>
      <c r="C134" t="str">
        <f>TRIM(Sheet6!C134)</f>
        <v>서울 마포구 상수동 356-6</v>
      </c>
      <c r="D134" t="str">
        <f>TRIM(Sheet6!D134)</f>
        <v>02-335-0055</v>
      </c>
      <c r="E134" t="str">
        <f>TRIM(Sheet6!E134)</f>
        <v>126.925334179669</v>
      </c>
      <c r="F134" t="str">
        <f>TRIM(Sheet6!F134)</f>
        <v>37.5449389194928</v>
      </c>
    </row>
    <row r="135" spans="1:6" x14ac:dyDescent="0.4">
      <c r="A135" t="str">
        <f>TRIM(Sheet6!A135)</f>
        <v>르쁘띠푸 홍대본점</v>
      </c>
      <c r="B135" t="str">
        <f>TRIM(Sheet6!B135)</f>
        <v>음식점 &gt; 카페 &gt; 테마카페 &gt; 디저트카페</v>
      </c>
      <c r="C135" t="str">
        <f>TRIM(Sheet6!C135)</f>
        <v>서울 마포구 상수동 86-37</v>
      </c>
      <c r="D135" t="str">
        <f>TRIM(Sheet6!D135)</f>
        <v>02-322-2669</v>
      </c>
      <c r="E135" t="str">
        <f>TRIM(Sheet6!E135)</f>
        <v>126.923256037934</v>
      </c>
      <c r="F135" t="str">
        <f>TRIM(Sheet6!F135)</f>
        <v>37.5499110997905</v>
      </c>
    </row>
    <row r="136" spans="1:6" x14ac:dyDescent="0.4">
      <c r="A136" t="str">
        <f>TRIM(Sheet6!A136)</f>
        <v>리카나가사끼 짬뽕돈가스</v>
      </c>
      <c r="B136" t="str">
        <f>TRIM(Sheet6!B136)</f>
        <v>음식점 &gt; 일식</v>
      </c>
      <c r="C136" t="str">
        <f>TRIM(Sheet6!C136)</f>
        <v>서울 구로구 신도림동 437-1</v>
      </c>
      <c r="D136" t="str">
        <f>TRIM(Sheet6!D136)</f>
        <v>02-2636-6069</v>
      </c>
      <c r="E136" t="str">
        <f>TRIM(Sheet6!E136)</f>
        <v>126.883181789958</v>
      </c>
      <c r="F136" t="str">
        <f>TRIM(Sheet6!F136)</f>
        <v>37.5065617140102</v>
      </c>
    </row>
    <row r="137" spans="1:6" x14ac:dyDescent="0.4">
      <c r="A137" t="str">
        <f>TRIM(Sheet6!A137)</f>
        <v>마녀커리크림치킨 본점</v>
      </c>
      <c r="B137" t="str">
        <f>TRIM(Sheet6!B137)</f>
        <v>음식점 &gt; 치킨</v>
      </c>
      <c r="C137" t="str">
        <f>TRIM(Sheet6!C137)</f>
        <v>서울 마포구 서교동 402-2</v>
      </c>
      <c r="D137" t="str">
        <f>TRIM(Sheet6!D137)</f>
        <v>070-7765-9336</v>
      </c>
      <c r="E137" t="str">
        <f>TRIM(Sheet6!E137)</f>
        <v>126.919600097492</v>
      </c>
      <c r="F137" t="str">
        <f>TRIM(Sheet6!F137)</f>
        <v>37.5484670696535</v>
      </c>
    </row>
    <row r="138" spans="1:6" x14ac:dyDescent="0.4">
      <c r="A138" t="str">
        <f>TRIM(Sheet6!A138)</f>
        <v>마루가메제면 구로지밸리점</v>
      </c>
      <c r="B138" t="str">
        <f>TRIM(Sheet6!B138)</f>
        <v>음식점 &gt; 일식 &gt; 돈까스,우동</v>
      </c>
      <c r="C138" t="str">
        <f>TRIM(Sheet6!C138)</f>
        <v>서울 구로구 구로동 188-25</v>
      </c>
      <c r="D138" t="str">
        <f>TRIM(Sheet6!D138)</f>
        <v>02-868-3133</v>
      </c>
      <c r="E138" t="str">
        <f>TRIM(Sheet6!E138)</f>
        <v>126.896516665432</v>
      </c>
      <c r="F138" t="str">
        <f>TRIM(Sheet6!F138)</f>
        <v>37.4849283711038</v>
      </c>
    </row>
    <row r="139" spans="1:6" x14ac:dyDescent="0.4">
      <c r="A139" t="str">
        <f>TRIM(Sheet6!A139)</f>
        <v>마스터키친 디큐브시티점</v>
      </c>
      <c r="B139" t="str">
        <f>TRIM(Sheet6!B139)</f>
        <v>음식점 &gt; 양식 &gt; 스테이크,립</v>
      </c>
      <c r="C139" t="str">
        <f>TRIM(Sheet6!C139)</f>
        <v>서울 구로구 신도림동 692</v>
      </c>
      <c r="D139" t="str">
        <f>TRIM(Sheet6!D139)</f>
        <v>02-2210-9707</v>
      </c>
      <c r="E139" t="str">
        <f>TRIM(Sheet6!E139)</f>
        <v>126.889728440636</v>
      </c>
      <c r="F139" t="str">
        <f>TRIM(Sheet6!F139)</f>
        <v>37.5093286845087</v>
      </c>
    </row>
    <row r="140" spans="1:6" x14ac:dyDescent="0.4">
      <c r="A140" t="str">
        <f>TRIM(Sheet6!A140)</f>
        <v>마이마미</v>
      </c>
      <c r="B140" t="str">
        <f>TRIM(Sheet6!B140)</f>
        <v>음식점 &gt; 치킨</v>
      </c>
      <c r="C140" t="str">
        <f>TRIM(Sheet6!C140)</f>
        <v>서울 마포구 상수동 311-6</v>
      </c>
      <c r="D140" t="str">
        <f>TRIM(Sheet6!D140)</f>
        <v>02-333-0505</v>
      </c>
      <c r="E140" t="str">
        <f>TRIM(Sheet6!E140)</f>
        <v>126.92197645403</v>
      </c>
      <c r="F140" t="str">
        <f>TRIM(Sheet6!F140)</f>
        <v>37.5485263276903</v>
      </c>
    </row>
    <row r="141" spans="1:6" x14ac:dyDescent="0.4">
      <c r="A141" t="str">
        <f>TRIM(Sheet6!A141)</f>
        <v>마이클</v>
      </c>
      <c r="B141" t="str">
        <f>TRIM(Sheet6!B141)</f>
        <v>음식점 &gt; 양식</v>
      </c>
      <c r="C141" t="str">
        <f>TRIM(Sheet6!C141)</f>
        <v>서울 마포구 망원동 414-89</v>
      </c>
      <c r="D141" t="str">
        <f>TRIM(Sheet6!D141)</f>
        <v>02-333-0505</v>
      </c>
      <c r="E141" t="str">
        <f>TRIM(Sheet6!E141)</f>
        <v>126.907206058032</v>
      </c>
      <c r="F141" t="str">
        <f>TRIM(Sheet6!F141)</f>
        <v>37.5561344816058</v>
      </c>
    </row>
    <row r="142" spans="1:6" x14ac:dyDescent="0.4">
      <c r="A142" t="str">
        <f>TRIM(Sheet6!A142)</f>
        <v>마포족발순대국</v>
      </c>
      <c r="B142" t="str">
        <f>TRIM(Sheet6!B142)</f>
        <v>음식점 &gt; 한식 &gt; 육류,고기 &gt; 족발,보쌈</v>
      </c>
      <c r="C142" t="str">
        <f>TRIM(Sheet6!C142)</f>
        <v>서울 구로구 신도림동 337</v>
      </c>
      <c r="D142" t="str">
        <f>TRIM(Sheet6!D142)</f>
        <v>02-333-0505</v>
      </c>
      <c r="E142" t="str">
        <f>TRIM(Sheet6!E142)</f>
        <v>126.887719382766</v>
      </c>
      <c r="F142" t="str">
        <f>TRIM(Sheet6!F142)</f>
        <v>37.5095538449621</v>
      </c>
    </row>
    <row r="143" spans="1:6" x14ac:dyDescent="0.4">
      <c r="A143" t="str">
        <f>TRIM(Sheet6!A143)</f>
        <v>마피아피자&amp;펍 구로디지털단지역점</v>
      </c>
      <c r="B143" t="str">
        <f>TRIM(Sheet6!B143)</f>
        <v>음식점 &gt; 양식 &gt; 피자</v>
      </c>
      <c r="C143" t="str">
        <f>TRIM(Sheet6!C143)</f>
        <v>서울 구로구 구로동 811</v>
      </c>
      <c r="D143" t="str">
        <f>TRIM(Sheet6!D143)</f>
        <v>02-333-0505</v>
      </c>
      <c r="E143" t="str">
        <f>TRIM(Sheet6!E143)</f>
        <v>126.89943435689</v>
      </c>
      <c r="F143" t="str">
        <f>TRIM(Sheet6!F143)</f>
        <v>37.4845056147744</v>
      </c>
    </row>
    <row r="144" spans="1:6" x14ac:dyDescent="0.4">
      <c r="A144" t="str">
        <f>TRIM(Sheet6!A144)</f>
        <v>막걸리싸롱 홍대본점</v>
      </c>
      <c r="B144" t="str">
        <f>TRIM(Sheet6!B144)</f>
        <v>음식점 &gt; 술집 &gt; 호프,요리주점</v>
      </c>
      <c r="C144" t="str">
        <f>TRIM(Sheet6!C144)</f>
        <v>서울 마포구 서교동 358-92</v>
      </c>
      <c r="D144" t="str">
        <f>TRIM(Sheet6!D144)</f>
        <v>02-333-0505</v>
      </c>
      <c r="E144" t="str">
        <f>TRIM(Sheet6!E144)</f>
        <v>126.923116170874</v>
      </c>
      <c r="F144" t="str">
        <f>TRIM(Sheet6!F144)</f>
        <v>37.5527707766539</v>
      </c>
    </row>
    <row r="145" spans="1:6" x14ac:dyDescent="0.4">
      <c r="A145" t="str">
        <f>TRIM(Sheet6!A145)</f>
        <v>만만코코로 홍대점</v>
      </c>
      <c r="B145" t="str">
        <f>TRIM(Sheet6!B145)</f>
        <v>음식점 &gt; 술집 &gt; 호프,요리주점</v>
      </c>
      <c r="C145" t="str">
        <f>TRIM(Sheet6!C145)</f>
        <v>서울 마포구 서교동 369-41</v>
      </c>
      <c r="D145" t="str">
        <f>TRIM(Sheet6!D145)</f>
        <v>02-335-0004</v>
      </c>
      <c r="E145" t="str">
        <f>TRIM(Sheet6!E145)</f>
        <v>126.92137439078</v>
      </c>
      <c r="F145" t="str">
        <f>TRIM(Sheet6!F145)</f>
        <v>37.5528705414174</v>
      </c>
    </row>
    <row r="146" spans="1:6" x14ac:dyDescent="0.4">
      <c r="A146" t="str">
        <f>TRIM(Sheet6!A146)</f>
        <v>만복영양솥밥</v>
      </c>
      <c r="B146" t="str">
        <f>TRIM(Sheet6!B146)</f>
        <v>음식점 &gt; 한식</v>
      </c>
      <c r="C146" t="str">
        <f>TRIM(Sheet6!C146)</f>
        <v>서울 구로구 구로동 85-2</v>
      </c>
      <c r="D146" t="str">
        <f>TRIM(Sheet6!D146)</f>
        <v>02-864-2367</v>
      </c>
      <c r="E146" t="str">
        <f>TRIM(Sheet6!E146)</f>
        <v>126.888429633393</v>
      </c>
      <c r="F146" t="str">
        <f>TRIM(Sheet6!F146)</f>
        <v>37.4943815873816</v>
      </c>
    </row>
    <row r="147" spans="1:6" x14ac:dyDescent="0.4">
      <c r="A147" t="str">
        <f>TRIM(Sheet6!A147)</f>
        <v>만평</v>
      </c>
      <c r="B147" t="str">
        <f>TRIM(Sheet6!B147)</f>
        <v>음식점 &gt; 술집 &gt; 호프,요리주점</v>
      </c>
      <c r="C147" t="str">
        <f>TRIM(Sheet6!C147)</f>
        <v>서울 마포구 합정동 369-4</v>
      </c>
      <c r="D147" t="str">
        <f>TRIM(Sheet6!D147)</f>
        <v>010-4755-9997</v>
      </c>
      <c r="E147" t="str">
        <f>TRIM(Sheet6!E147)</f>
        <v>126.913904362674</v>
      </c>
      <c r="F147" t="str">
        <f>TRIM(Sheet6!F147)</f>
        <v>37.5457348301579</v>
      </c>
    </row>
    <row r="148" spans="1:6" x14ac:dyDescent="0.4">
      <c r="A148" t="str">
        <f>TRIM(Sheet6!A148)</f>
        <v>말뚝곱창 구로디지털단지점</v>
      </c>
      <c r="B148" t="str">
        <f>TRIM(Sheet6!B148)</f>
        <v>음식점 &gt; 한식 &gt; 육류,고기 &gt; 곱창,막창</v>
      </c>
      <c r="C148" t="str">
        <f>TRIM(Sheet6!C148)</f>
        <v>서울 구로구 구로동 1125-1</v>
      </c>
      <c r="D148" t="str">
        <f>TRIM(Sheet6!D148)</f>
        <v>02-866-5298</v>
      </c>
      <c r="E148" t="str">
        <f>TRIM(Sheet6!E148)</f>
        <v>126.901741537661</v>
      </c>
      <c r="F148" t="str">
        <f>TRIM(Sheet6!F148)</f>
        <v>37.4840246156684</v>
      </c>
    </row>
    <row r="149" spans="1:6" x14ac:dyDescent="0.4">
      <c r="A149" t="str">
        <f>TRIM(Sheet6!A149)</f>
        <v>말뚝곱창 루프탑점</v>
      </c>
      <c r="B149" t="str">
        <f>TRIM(Sheet6!B149)</f>
        <v>음식점 &gt; 한식 &gt; 육류,고기 &gt; 곱창,막창</v>
      </c>
      <c r="C149" t="str">
        <f>TRIM(Sheet6!C149)</f>
        <v>서울 구로구 구로동 1124-38</v>
      </c>
      <c r="D149" t="str">
        <f>TRIM(Sheet6!D149)</f>
        <v>02-853-6905</v>
      </c>
      <c r="E149" t="str">
        <f>TRIM(Sheet6!E149)</f>
        <v>126.900744375009</v>
      </c>
      <c r="F149" t="str">
        <f>TRIM(Sheet6!F149)</f>
        <v>37.4839679196699</v>
      </c>
    </row>
    <row r="150" spans="1:6" x14ac:dyDescent="0.4">
      <c r="A150" t="str">
        <f>TRIM(Sheet6!A150)</f>
        <v>맘스터치 구로구일역점</v>
      </c>
      <c r="B150" t="str">
        <f>TRIM(Sheet6!B150)</f>
        <v>음식점 &gt; 패스트푸드 &gt; 맘스터치</v>
      </c>
      <c r="C150" t="str">
        <f>TRIM(Sheet6!C150)</f>
        <v>서울 구로구 구로동 642-108</v>
      </c>
      <c r="D150" t="str">
        <f>TRIM(Sheet6!D150)</f>
        <v>02-853-1122</v>
      </c>
      <c r="E150" t="str">
        <f>TRIM(Sheet6!E150)</f>
        <v>126.87205871287</v>
      </c>
      <c r="F150" t="str">
        <f>TRIM(Sheet6!F150)</f>
        <v>37.4951452638706</v>
      </c>
    </row>
    <row r="151" spans="1:6" x14ac:dyDescent="0.4">
      <c r="A151" t="str">
        <f>TRIM(Sheet6!A151)</f>
        <v>맘스터치 구로신도림점</v>
      </c>
      <c r="B151" t="str">
        <f>TRIM(Sheet6!B151)</f>
        <v>음식점 &gt; 패스트푸드 &gt; 맘스터치</v>
      </c>
      <c r="C151" t="str">
        <f>TRIM(Sheet6!C151)</f>
        <v>서울 구로구 신도림동 437-1</v>
      </c>
      <c r="D151" t="str">
        <f>TRIM(Sheet6!D151)</f>
        <v>02-2068-8563</v>
      </c>
      <c r="E151" t="str">
        <f>TRIM(Sheet6!E151)</f>
        <v>126.883426347806</v>
      </c>
      <c r="F151" t="str">
        <f>TRIM(Sheet6!F151)</f>
        <v>37.5063925667345</v>
      </c>
    </row>
    <row r="152" spans="1:6" x14ac:dyDescent="0.4">
      <c r="A152" t="str">
        <f>TRIM(Sheet6!A152)</f>
        <v>맘스터치 동양미래대점</v>
      </c>
      <c r="B152" t="str">
        <f>TRIM(Sheet6!B152)</f>
        <v>음식점 &gt; 패스트푸드 &gt; 맘스터치</v>
      </c>
      <c r="C152" t="str">
        <f>TRIM(Sheet6!C152)</f>
        <v>서울 구로구 고척동 52-196</v>
      </c>
      <c r="D152" t="str">
        <f>TRIM(Sheet6!D152)</f>
        <v>02-2688-8800</v>
      </c>
      <c r="E152" t="str">
        <f>TRIM(Sheet6!E152)</f>
        <v>126.866381067435</v>
      </c>
      <c r="F152" t="str">
        <f>TRIM(Sheet6!F152)</f>
        <v>37.5007378286899</v>
      </c>
    </row>
    <row r="153" spans="1:6" x14ac:dyDescent="0.4">
      <c r="A153" t="str">
        <f>TRIM(Sheet6!A153)</f>
        <v>맘스터치 망원역점</v>
      </c>
      <c r="B153" t="str">
        <f>TRIM(Sheet6!B153)</f>
        <v>음식점 &gt; 패스트푸드 &gt; 맘스터치</v>
      </c>
      <c r="C153" t="str">
        <f>TRIM(Sheet6!C153)</f>
        <v>서울 마포구 망원동 379-3</v>
      </c>
      <c r="D153" t="str">
        <f>TRIM(Sheet6!D153)</f>
        <v>02-323-5285</v>
      </c>
      <c r="E153" t="str">
        <f>TRIM(Sheet6!E153)</f>
        <v>126.909456716578</v>
      </c>
      <c r="F153" t="str">
        <f>TRIM(Sheet6!F153)</f>
        <v>37.5555127388458</v>
      </c>
    </row>
    <row r="154" spans="1:6" x14ac:dyDescent="0.4">
      <c r="A154" t="str">
        <f>TRIM(Sheet6!A154)</f>
        <v>맘스터치 홍대점</v>
      </c>
      <c r="B154" t="str">
        <f>TRIM(Sheet6!B154)</f>
        <v>음식점 &gt; 패스트푸드 &gt; 맘스터치</v>
      </c>
      <c r="C154" t="str">
        <f>TRIM(Sheet6!C154)</f>
        <v>서울 마포구 서교동 338-18</v>
      </c>
      <c r="D154" t="str">
        <f>TRIM(Sheet6!D154)</f>
        <v>02-323-6631</v>
      </c>
      <c r="E154" t="str">
        <f>TRIM(Sheet6!E154)</f>
        <v>126.924688020512</v>
      </c>
      <c r="F154" t="str">
        <f>TRIM(Sheet6!F154)</f>
        <v>37.5528420675209</v>
      </c>
    </row>
    <row r="155" spans="1:6" x14ac:dyDescent="0.4">
      <c r="A155" t="str">
        <f>TRIM(Sheet6!A155)</f>
        <v>맛난쌀핫도그</v>
      </c>
      <c r="B155" t="str">
        <f>TRIM(Sheet6!B155)</f>
        <v>음식점 &gt; 패스트푸드</v>
      </c>
      <c r="C155" t="str">
        <f>TRIM(Sheet6!C155)</f>
        <v>서울 마포구 성산동 533-1</v>
      </c>
      <c r="D155" t="str">
        <f>TRIM(Sheet6!D155)</f>
        <v>02-323-6631</v>
      </c>
      <c r="E155" t="str">
        <f>TRIM(Sheet6!E155)</f>
        <v>126.898139923223</v>
      </c>
      <c r="F155" t="str">
        <f>TRIM(Sheet6!F155)</f>
        <v>37.5650865174134</v>
      </c>
    </row>
    <row r="156" spans="1:6" x14ac:dyDescent="0.4">
      <c r="A156" t="str">
        <f>TRIM(Sheet6!A156)</f>
        <v>맛찬들왕소금구이 구로점</v>
      </c>
      <c r="B156" t="str">
        <f>TRIM(Sheet6!B156)</f>
        <v>음식점 &gt; 한식 &gt; 육류,고기</v>
      </c>
      <c r="C156" t="str">
        <f>TRIM(Sheet6!C156)</f>
        <v>서울 구로구 구로동 1124-51</v>
      </c>
      <c r="D156" t="str">
        <f>TRIM(Sheet6!D156)</f>
        <v>02-868-6692</v>
      </c>
      <c r="E156" t="str">
        <f>TRIM(Sheet6!E156)</f>
        <v>126.89979566778</v>
      </c>
      <c r="F156" t="str">
        <f>TRIM(Sheet6!F156)</f>
        <v>37.4848807411314</v>
      </c>
    </row>
    <row r="157" spans="1:6" x14ac:dyDescent="0.4">
      <c r="A157" t="str">
        <f>TRIM(Sheet6!A157)</f>
        <v>망원동티라미수 본점</v>
      </c>
      <c r="B157" t="str">
        <f>TRIM(Sheet6!B157)</f>
        <v>음식점 &gt; 카페 &gt; 테마카페 &gt; 디저트카페</v>
      </c>
      <c r="C157" t="str">
        <f>TRIM(Sheet6!C157)</f>
        <v>서울 마포구 합정동 393-25</v>
      </c>
      <c r="D157" t="str">
        <f>TRIM(Sheet6!D157)</f>
        <v>02-868-6692</v>
      </c>
      <c r="E157" t="str">
        <f>TRIM(Sheet6!E157)</f>
        <v>126.909359978043</v>
      </c>
      <c r="F157" t="str">
        <f>TRIM(Sheet6!F157)</f>
        <v>37.5494183154445</v>
      </c>
    </row>
    <row r="158" spans="1:6" x14ac:dyDescent="0.4">
      <c r="A158" t="str">
        <f>TRIM(Sheet6!A158)</f>
        <v>맥도날드 망원점</v>
      </c>
      <c r="B158" t="str">
        <f>TRIM(Sheet6!B158)</f>
        <v>음식점 &gt; 패스트푸드 &gt; 맥도날드</v>
      </c>
      <c r="C158" t="str">
        <f>TRIM(Sheet6!C158)</f>
        <v>서울 마포구 망원동 377-19</v>
      </c>
      <c r="D158" t="str">
        <f>TRIM(Sheet6!D158)</f>
        <v>070-7209-1510</v>
      </c>
      <c r="E158" t="str">
        <f>TRIM(Sheet6!E158)</f>
        <v>126.909786478835</v>
      </c>
      <c r="F158" t="str">
        <f>TRIM(Sheet6!F158)</f>
        <v>37.5560968375129</v>
      </c>
    </row>
    <row r="159" spans="1:6" x14ac:dyDescent="0.4">
      <c r="A159" t="str">
        <f>TRIM(Sheet6!A159)</f>
        <v>맥도날드 신도림디큐브점</v>
      </c>
      <c r="B159" t="str">
        <f>TRIM(Sheet6!B159)</f>
        <v>음식점 &gt; 패스트푸드 &gt; 맥도날드</v>
      </c>
      <c r="C159" t="str">
        <f>TRIM(Sheet6!C159)</f>
        <v>서울 구로구 신도림동 692</v>
      </c>
      <c r="D159" t="str">
        <f>TRIM(Sheet6!D159)</f>
        <v>070-7017-2423</v>
      </c>
      <c r="E159" t="str">
        <f>TRIM(Sheet6!E159)</f>
        <v>126.889796339815</v>
      </c>
      <c r="F159" t="str">
        <f>TRIM(Sheet6!F159)</f>
        <v>37.509303519756</v>
      </c>
    </row>
    <row r="160" spans="1:6" x14ac:dyDescent="0.4">
      <c r="A160" t="str">
        <f>TRIM(Sheet6!A160)</f>
        <v>맥도날드 신도림테크노점</v>
      </c>
      <c r="B160" t="str">
        <f>TRIM(Sheet6!B160)</f>
        <v>음식점 &gt; 패스트푸드 &gt; 맥도날드</v>
      </c>
      <c r="C160" t="str">
        <f>TRIM(Sheet6!C160)</f>
        <v>서울 구로구 구로동 3-25</v>
      </c>
      <c r="D160" t="str">
        <f>TRIM(Sheet6!D160)</f>
        <v>02-2111-1377</v>
      </c>
      <c r="E160" t="str">
        <f>TRIM(Sheet6!E160)</f>
        <v>126.890392569424</v>
      </c>
      <c r="F160" t="str">
        <f>TRIM(Sheet6!F160)</f>
        <v>37.506864154435</v>
      </c>
    </row>
    <row r="161" spans="1:6" x14ac:dyDescent="0.4">
      <c r="A161" t="str">
        <f>TRIM(Sheet6!A161)</f>
        <v>맥도날드 합정메세나폴리스점</v>
      </c>
      <c r="B161" t="str">
        <f>TRIM(Sheet6!B161)</f>
        <v>음식점 &gt; 패스트푸드 &gt; 맥도날드</v>
      </c>
      <c r="C161" t="str">
        <f>TRIM(Sheet6!C161)</f>
        <v>서울 마포구 서교동 490</v>
      </c>
      <c r="D161" t="str">
        <f>TRIM(Sheet6!D161)</f>
        <v>070-7017-0466</v>
      </c>
      <c r="E161" t="str">
        <f>TRIM(Sheet6!E161)</f>
        <v>126.913473125232</v>
      </c>
      <c r="F161" t="str">
        <f>TRIM(Sheet6!F161)</f>
        <v>37.5507188385582</v>
      </c>
    </row>
    <row r="162" spans="1:6" x14ac:dyDescent="0.4">
      <c r="A162" t="str">
        <f>TRIM(Sheet6!A162)</f>
        <v>맥도날드 홍익대점</v>
      </c>
      <c r="B162" t="str">
        <f>TRIM(Sheet6!B162)</f>
        <v>음식점 &gt; 패스트푸드 &gt; 맥도날드</v>
      </c>
      <c r="C162" t="str">
        <f>TRIM(Sheet6!C162)</f>
        <v>서울 마포구 동교동 162-4</v>
      </c>
      <c r="D162" t="str">
        <f>TRIM(Sheet6!D162)</f>
        <v>070-7209-0512</v>
      </c>
      <c r="E162" t="str">
        <f>TRIM(Sheet6!E162)</f>
        <v>126.921933396914</v>
      </c>
      <c r="F162" t="str">
        <f>TRIM(Sheet6!F162)</f>
        <v>37.5550891685538</v>
      </c>
    </row>
    <row r="163" spans="1:6" x14ac:dyDescent="0.4">
      <c r="A163" t="str">
        <f>TRIM(Sheet6!A163)</f>
        <v>메가커피 신도림역점</v>
      </c>
      <c r="B163" t="str">
        <f>TRIM(Sheet6!B163)</f>
        <v>음식점 &gt; 카페 &gt; 커피전문점 &gt; 메가커피</v>
      </c>
      <c r="C163" t="str">
        <f>TRIM(Sheet6!C163)</f>
        <v>서울 구로구 신도림동 337</v>
      </c>
      <c r="D163" t="str">
        <f>TRIM(Sheet6!D163)</f>
        <v>070-7209-0512</v>
      </c>
      <c r="E163" t="str">
        <f>TRIM(Sheet6!E163)</f>
        <v>126.887557957865</v>
      </c>
      <c r="F163" t="str">
        <f>TRIM(Sheet6!F163)</f>
        <v>37.5093446584292</v>
      </c>
    </row>
    <row r="164" spans="1:6" x14ac:dyDescent="0.4">
      <c r="A164" t="str">
        <f>TRIM(Sheet6!A164)</f>
        <v>멕시카나치킨 신도림역점</v>
      </c>
      <c r="B164" t="str">
        <f>TRIM(Sheet6!B164)</f>
        <v>음식점 &gt; 치킨 &gt; 멕시카나치킨</v>
      </c>
      <c r="C164" t="str">
        <f>TRIM(Sheet6!C164)</f>
        <v>서울 구로구 신도림동 396-23</v>
      </c>
      <c r="D164" t="str">
        <f>TRIM(Sheet6!D164)</f>
        <v>070-7209-0512</v>
      </c>
      <c r="E164" t="str">
        <f>TRIM(Sheet6!E164)</f>
        <v>126.879378378022</v>
      </c>
      <c r="F164" t="str">
        <f>TRIM(Sheet6!F164)</f>
        <v>37.5085941615059</v>
      </c>
    </row>
    <row r="165" spans="1:6" x14ac:dyDescent="0.4">
      <c r="A165" t="str">
        <f>TRIM(Sheet6!A165)</f>
        <v>명랑핫도그 망원역점</v>
      </c>
      <c r="B165" t="str">
        <f>TRIM(Sheet6!B165)</f>
        <v>음식점 &gt; 패스트푸드 &gt; 명랑핫도그</v>
      </c>
      <c r="C165" t="str">
        <f>TRIM(Sheet6!C165)</f>
        <v>서울 마포구 망원동 379-2</v>
      </c>
      <c r="D165" t="str">
        <f>TRIM(Sheet6!D165)</f>
        <v>02-325-0399</v>
      </c>
      <c r="E165" t="str">
        <f>TRIM(Sheet6!E165)</f>
        <v>126.909298247727</v>
      </c>
      <c r="F165" t="str">
        <f>TRIM(Sheet6!F165)</f>
        <v>37.5555342411544</v>
      </c>
    </row>
    <row r="166" spans="1:6" x14ac:dyDescent="0.4">
      <c r="A166" t="str">
        <f>TRIM(Sheet6!A166)</f>
        <v>모노치즈</v>
      </c>
      <c r="B166" t="str">
        <f>TRIM(Sheet6!B166)</f>
        <v>음식점 &gt; 패스트푸드</v>
      </c>
      <c r="C166" t="str">
        <f>TRIM(Sheet6!C166)</f>
        <v>서울 구로구 신도림동 692</v>
      </c>
      <c r="D166" t="str">
        <f>TRIM(Sheet6!D166)</f>
        <v>02-325-0399</v>
      </c>
      <c r="E166" t="str">
        <f>TRIM(Sheet6!E166)</f>
        <v>126.888897099391</v>
      </c>
      <c r="F166" t="str">
        <f>TRIM(Sheet6!F166)</f>
        <v>37.5085854779419</v>
      </c>
    </row>
    <row r="167" spans="1:6" x14ac:dyDescent="0.4">
      <c r="A167" t="str">
        <f>TRIM(Sheet6!A167)</f>
        <v>목동포차 신도림점</v>
      </c>
      <c r="B167" t="str">
        <f>TRIM(Sheet6!B167)</f>
        <v>음식점 &gt; 술집 &gt; 실내포장마차</v>
      </c>
      <c r="C167" t="str">
        <f>TRIM(Sheet6!C167)</f>
        <v>서울 구로구 신도림동 337</v>
      </c>
      <c r="D167" t="str">
        <f>TRIM(Sheet6!D167)</f>
        <v>02-325-0399</v>
      </c>
      <c r="E167" t="str">
        <f>TRIM(Sheet6!E167)</f>
        <v>126.886987230747</v>
      </c>
      <c r="F167" t="str">
        <f>TRIM(Sheet6!F167)</f>
        <v>37.5090485843712</v>
      </c>
    </row>
    <row r="168" spans="1:6" x14ac:dyDescent="0.4">
      <c r="A168" t="str">
        <f>TRIM(Sheet6!A168)</f>
        <v>몬스터피자 본점</v>
      </c>
      <c r="B168" t="str">
        <f>TRIM(Sheet6!B168)</f>
        <v>음식점 &gt; 양식 &gt; 피자</v>
      </c>
      <c r="C168" t="str">
        <f>TRIM(Sheet6!C168)</f>
        <v>서울 마포구 서교동 363-1</v>
      </c>
      <c r="D168" t="str">
        <f>TRIM(Sheet6!D168)</f>
        <v>02-334-0322</v>
      </c>
      <c r="E168" t="str">
        <f>TRIM(Sheet6!E168)</f>
        <v>126.923005933353</v>
      </c>
      <c r="F168" t="str">
        <f>TRIM(Sheet6!F168)</f>
        <v>37.5510209667501</v>
      </c>
    </row>
    <row r="169" spans="1:6" x14ac:dyDescent="0.4">
      <c r="A169" t="str">
        <f>TRIM(Sheet6!A169)</f>
        <v>몽마르뜨언덕위 은하수다방</v>
      </c>
      <c r="B169" t="str">
        <f>TRIM(Sheet6!B169)</f>
        <v>음식점 &gt; 카페</v>
      </c>
      <c r="C169" t="str">
        <f>TRIM(Sheet6!C169)</f>
        <v>서울 마포구 합정동 368-11</v>
      </c>
      <c r="D169" t="str">
        <f>TRIM(Sheet6!D169)</f>
        <v>02-6408-0248</v>
      </c>
      <c r="E169" t="str">
        <f>TRIM(Sheet6!E169)</f>
        <v>126.914700953679</v>
      </c>
      <c r="F169" t="str">
        <f>TRIM(Sheet6!F169)</f>
        <v>37.5457750522248</v>
      </c>
    </row>
    <row r="170" spans="1:6" x14ac:dyDescent="0.4">
      <c r="A170" t="str">
        <f>TRIM(Sheet6!A170)</f>
        <v>무대륙</v>
      </c>
      <c r="B170" t="str">
        <f>TRIM(Sheet6!B170)</f>
        <v>음식점 &gt; 카페</v>
      </c>
      <c r="C170" t="str">
        <f>TRIM(Sheet6!C170)</f>
        <v>서울 마포구 합정동 357-7</v>
      </c>
      <c r="D170" t="str">
        <f>TRIM(Sheet6!D170)</f>
        <v>02-332-8333</v>
      </c>
      <c r="E170" t="str">
        <f>TRIM(Sheet6!E170)</f>
        <v>126.918433793354</v>
      </c>
      <c r="F170" t="str">
        <f>TRIM(Sheet6!F170)</f>
        <v>37.5460191573955</v>
      </c>
    </row>
    <row r="171" spans="1:6" x14ac:dyDescent="0.4">
      <c r="A171" t="str">
        <f>TRIM(Sheet6!A171)</f>
        <v>문래동돈까스</v>
      </c>
      <c r="B171" t="str">
        <f>TRIM(Sheet6!B171)</f>
        <v>음식점 &gt; 일식 &gt; 돈까스,우동</v>
      </c>
      <c r="C171" t="str">
        <f>TRIM(Sheet6!C171)</f>
        <v>서울 영등포구 문래동4가 10-12</v>
      </c>
      <c r="D171" t="str">
        <f>TRIM(Sheet6!D171)</f>
        <v>02-2633-1007</v>
      </c>
      <c r="E171" t="str">
        <f>TRIM(Sheet6!E171)</f>
        <v>126.888619135071</v>
      </c>
      <c r="F171" t="str">
        <f>TRIM(Sheet6!F171)</f>
        <v>37.5160166955161</v>
      </c>
    </row>
    <row r="172" spans="1:6" x14ac:dyDescent="0.4">
      <c r="A172" t="str">
        <f>TRIM(Sheet6!A172)</f>
        <v>문어부인삼교비 신도림점</v>
      </c>
      <c r="B172" t="str">
        <f>TRIM(Sheet6!B172)</f>
        <v>음식점 &gt; 한식 &gt; 육류,고기</v>
      </c>
      <c r="C172" t="str">
        <f>TRIM(Sheet6!C172)</f>
        <v>서울 구로구 신도림동 337</v>
      </c>
      <c r="D172" t="str">
        <f>TRIM(Sheet6!D172)</f>
        <v>02-3439-7892</v>
      </c>
      <c r="E172" t="str">
        <f>TRIM(Sheet6!E172)</f>
        <v>126.88696491447</v>
      </c>
      <c r="F172" t="str">
        <f>TRIM(Sheet6!F172)</f>
        <v>37.5088467380551</v>
      </c>
    </row>
    <row r="173" spans="1:6" x14ac:dyDescent="0.4">
      <c r="A173" t="str">
        <f>TRIM(Sheet6!A173)</f>
        <v>미남포차</v>
      </c>
      <c r="B173" t="str">
        <f>TRIM(Sheet6!B173)</f>
        <v>음식점 &gt; 술집 &gt; 실내포장마차</v>
      </c>
      <c r="C173" t="str">
        <f>TRIM(Sheet6!C173)</f>
        <v>서울 구로구 신도림동 338</v>
      </c>
      <c r="D173" t="str">
        <f>TRIM(Sheet6!D173)</f>
        <v>02-3439-7892</v>
      </c>
      <c r="E173" t="str">
        <f>TRIM(Sheet6!E173)</f>
        <v>126.889649652091</v>
      </c>
      <c r="F173" t="str">
        <f>TRIM(Sheet6!F173)</f>
        <v>37.5106044328287</v>
      </c>
    </row>
    <row r="174" spans="1:6" x14ac:dyDescent="0.4">
      <c r="A174" t="str">
        <f>TRIM(Sheet6!A174)</f>
        <v>미스터버거구로점</v>
      </c>
      <c r="B174" t="str">
        <f>TRIM(Sheet6!B174)</f>
        <v>음식점 &gt; 패스트푸드</v>
      </c>
      <c r="C174" t="str">
        <f>TRIM(Sheet6!C174)</f>
        <v>서울 구로구 구로동 108-2</v>
      </c>
      <c r="D174" t="str">
        <f>TRIM(Sheet6!D174)</f>
        <v>02-830-7767</v>
      </c>
      <c r="E174" t="str">
        <f>TRIM(Sheet6!E174)</f>
        <v>126.890456699155</v>
      </c>
      <c r="F174" t="str">
        <f>TRIM(Sheet6!F174)</f>
        <v>37.5001282993408</v>
      </c>
    </row>
    <row r="175" spans="1:6" x14ac:dyDescent="0.4">
      <c r="A175" t="str">
        <f>TRIM(Sheet6!A175)</f>
        <v>미스터피자 구로공단점</v>
      </c>
      <c r="B175" t="str">
        <f>TRIM(Sheet6!B175)</f>
        <v>음식점 &gt; 양식 &gt; 피자 &gt; 미스터피자</v>
      </c>
      <c r="C175" t="str">
        <f>TRIM(Sheet6!C175)</f>
        <v>서울 구로구 구로동 1125-4</v>
      </c>
      <c r="D175" t="str">
        <f>TRIM(Sheet6!D175)</f>
        <v>02-866-2218</v>
      </c>
      <c r="E175" t="str">
        <f>TRIM(Sheet6!E175)</f>
        <v>126.90158051131</v>
      </c>
      <c r="F175" t="str">
        <f>TRIM(Sheet6!F175)</f>
        <v>37.4835235210509</v>
      </c>
    </row>
    <row r="176" spans="1:6" x14ac:dyDescent="0.4">
      <c r="A176" t="str">
        <f>TRIM(Sheet6!A176)</f>
        <v>미스트 현대백화점 디큐브시티점</v>
      </c>
      <c r="B176" t="str">
        <f>TRIM(Sheet6!B176)</f>
        <v>음식점 &gt; 일식</v>
      </c>
      <c r="C176" t="str">
        <f>TRIM(Sheet6!C176)</f>
        <v>서울 구로구 신도림동 692</v>
      </c>
      <c r="D176" t="str">
        <f>TRIM(Sheet6!D176)</f>
        <v>02-2210-9549</v>
      </c>
      <c r="E176" t="str">
        <f>TRIM(Sheet6!E176)</f>
        <v>126.889588478972</v>
      </c>
      <c r="F176" t="str">
        <f>TRIM(Sheet6!F176)</f>
        <v>37.5091339368427</v>
      </c>
    </row>
    <row r="177" spans="1:6" x14ac:dyDescent="0.4">
      <c r="A177" t="str">
        <f>TRIM(Sheet6!A177)</f>
        <v>미식가주택</v>
      </c>
      <c r="B177" t="str">
        <f>TRIM(Sheet6!B177)</f>
        <v>음식점 &gt; 술집 &gt; 호프,요리주점</v>
      </c>
      <c r="C177" t="str">
        <f>TRIM(Sheet6!C177)</f>
        <v>서울 마포구 상수동 341-2</v>
      </c>
      <c r="D177" t="str">
        <f>TRIM(Sheet6!D177)</f>
        <v>02-338-9808</v>
      </c>
      <c r="E177" t="str">
        <f>TRIM(Sheet6!E177)</f>
        <v>126.922585664037</v>
      </c>
      <c r="F177" t="str">
        <f>TRIM(Sheet6!F177)</f>
        <v>37.5459570804108</v>
      </c>
    </row>
    <row r="178" spans="1:6" x14ac:dyDescent="0.4">
      <c r="A178" t="str">
        <f>TRIM(Sheet6!A178)</f>
        <v>민혁이네외국포차 상수 본점</v>
      </c>
      <c r="B178" t="str">
        <f>TRIM(Sheet6!B178)</f>
        <v>음식점 &gt; 술집 &gt; 실내포장마차</v>
      </c>
      <c r="C178" t="str">
        <f>TRIM(Sheet6!C178)</f>
        <v>서울 마포구 상수동 341-3</v>
      </c>
      <c r="D178" t="str">
        <f>TRIM(Sheet6!D178)</f>
        <v>02-333-3457</v>
      </c>
      <c r="E178" t="str">
        <f>TRIM(Sheet6!E178)</f>
        <v>126.922481539184</v>
      </c>
      <c r="F178" t="str">
        <f>TRIM(Sheet6!F178)</f>
        <v>37.5459750320789</v>
      </c>
    </row>
    <row r="179" spans="1:6" x14ac:dyDescent="0.4">
      <c r="A179" t="str">
        <f>TRIM(Sheet6!A179)</f>
        <v>밀리</v>
      </c>
      <c r="B179" t="str">
        <f>TRIM(Sheet6!B179)</f>
        <v>음식점 &gt; 카페</v>
      </c>
      <c r="C179" t="str">
        <f>TRIM(Sheet6!C179)</f>
        <v>서울 구로구 구로동 산 1-11</v>
      </c>
      <c r="D179" t="str">
        <f>TRIM(Sheet6!D179)</f>
        <v>02-856-3121</v>
      </c>
      <c r="E179" t="str">
        <f>TRIM(Sheet6!E179)</f>
        <v>126.88718955059</v>
      </c>
      <c r="F179" t="str">
        <f>TRIM(Sheet6!F179)</f>
        <v>37.5038770108947</v>
      </c>
    </row>
    <row r="180" spans="1:6" x14ac:dyDescent="0.4">
      <c r="A180" t="str">
        <f>TRIM(Sheet6!A180)</f>
        <v>바나나하루키</v>
      </c>
      <c r="B180" t="str">
        <f>TRIM(Sheet6!B180)</f>
        <v>음식점 &gt; 카페 &gt; 테마카페 &gt; 디저트카페</v>
      </c>
      <c r="C180" t="str">
        <f>TRIM(Sheet6!C180)</f>
        <v>서울 마포구 상수동 72-43</v>
      </c>
      <c r="D180" t="str">
        <f>TRIM(Sheet6!D180)</f>
        <v>070-4388-9946</v>
      </c>
      <c r="E180" t="str">
        <f>TRIM(Sheet6!E180)</f>
        <v>126.925416509638</v>
      </c>
      <c r="F180" t="str">
        <f>TRIM(Sheet6!F180)</f>
        <v>37.5486222545054</v>
      </c>
    </row>
    <row r="181" spans="1:6" x14ac:dyDescent="0.4">
      <c r="A181" t="str">
        <f>TRIM(Sheet6!A181)</f>
        <v>바다회사랑 2호점</v>
      </c>
      <c r="B181" t="str">
        <f>TRIM(Sheet6!B181)</f>
        <v>음식점 &gt; 한식 &gt; 해물,생선 &gt; 회</v>
      </c>
      <c r="C181" t="str">
        <f>TRIM(Sheet6!C181)</f>
        <v>서울 마포구 서교동 461-25</v>
      </c>
      <c r="D181" t="str">
        <f>TRIM(Sheet6!D181)</f>
        <v>02-325-6565</v>
      </c>
      <c r="E181" t="str">
        <f>TRIM(Sheet6!E181)</f>
        <v>126.917803347896</v>
      </c>
      <c r="F181" t="str">
        <f>TRIM(Sheet6!F181)</f>
        <v>37.5554296456661</v>
      </c>
    </row>
    <row r="182" spans="1:6" x14ac:dyDescent="0.4">
      <c r="A182" t="str">
        <f>TRIM(Sheet6!A182)</f>
        <v>바람의핫도그 서울신도림점</v>
      </c>
      <c r="B182" t="str">
        <f>TRIM(Sheet6!B182)</f>
        <v>음식점 &gt; 패스트푸드</v>
      </c>
      <c r="C182" t="str">
        <f>TRIM(Sheet6!C182)</f>
        <v>서울 구로구 구로동 8-16</v>
      </c>
      <c r="D182" t="str">
        <f>TRIM(Sheet6!D182)</f>
        <v>02-325-6565</v>
      </c>
      <c r="E182" t="str">
        <f>TRIM(Sheet6!E182)</f>
        <v>126.889385939626</v>
      </c>
      <c r="F182" t="str">
        <f>TRIM(Sheet6!F182)</f>
        <v>37.5053585381649</v>
      </c>
    </row>
    <row r="183" spans="1:6" x14ac:dyDescent="0.4">
      <c r="A183" t="str">
        <f>TRIM(Sheet6!A183)</f>
        <v>바르미샤브샤브 현대백화점 디큐브시티점</v>
      </c>
      <c r="B183" t="str">
        <f>TRIM(Sheet6!B183)</f>
        <v>음식점 &gt; 한식 &gt; 찌개,전골</v>
      </c>
      <c r="C183" t="str">
        <f>TRIM(Sheet6!C183)</f>
        <v>서울 구로구 신도림동 692</v>
      </c>
      <c r="D183" t="str">
        <f>TRIM(Sheet6!D183)</f>
        <v>02-325-6565</v>
      </c>
      <c r="E183" t="str">
        <f>TRIM(Sheet6!E183)</f>
        <v>126.889598022192</v>
      </c>
      <c r="F183" t="str">
        <f>TRIM(Sheet6!F183)</f>
        <v>37.5087978711519</v>
      </c>
    </row>
    <row r="184" spans="1:6" x14ac:dyDescent="0.4">
      <c r="A184" t="str">
        <f>TRIM(Sheet6!A184)</f>
        <v>바비레드 홍대점</v>
      </c>
      <c r="B184" t="str">
        <f>TRIM(Sheet6!B184)</f>
        <v>음식점 &gt; 양식</v>
      </c>
      <c r="C184" t="str">
        <f>TRIM(Sheet6!C184)</f>
        <v>서울 마포구 상수동 312-8</v>
      </c>
      <c r="D184" t="str">
        <f>TRIM(Sheet6!D184)</f>
        <v>02-3142-1516</v>
      </c>
      <c r="E184" t="str">
        <f>TRIM(Sheet6!E184)</f>
        <v>126.921917323662</v>
      </c>
      <c r="F184" t="str">
        <f>TRIM(Sheet6!F184)</f>
        <v>37.5488001921376</v>
      </c>
    </row>
    <row r="185" spans="1:6" x14ac:dyDescent="0.4">
      <c r="A185" t="str">
        <f>TRIM(Sheet6!A185)</f>
        <v>바오밥 신도림점</v>
      </c>
      <c r="B185" t="str">
        <f>TRIM(Sheet6!B185)</f>
        <v>음식점 &gt; 술집 &gt; 호프,요리주점</v>
      </c>
      <c r="C185" t="str">
        <f>TRIM(Sheet6!C185)</f>
        <v>서울 구로구 신도림동 337</v>
      </c>
      <c r="D185" t="str">
        <f>TRIM(Sheet6!D185)</f>
        <v>02-2634-3666</v>
      </c>
      <c r="E185" t="str">
        <f>TRIM(Sheet6!E185)</f>
        <v>126.888429181229</v>
      </c>
      <c r="F185" t="str">
        <f>TRIM(Sheet6!F185)</f>
        <v>37.5098860870688</v>
      </c>
    </row>
    <row r="186" spans="1:6" x14ac:dyDescent="0.4">
      <c r="A186" t="str">
        <f>TRIM(Sheet6!A186)</f>
        <v>박스</v>
      </c>
      <c r="B186" t="str">
        <f>TRIM(Sheet6!B186)</f>
        <v>음식점 &gt; 양식 &gt; 이탈리안</v>
      </c>
      <c r="C186" t="str">
        <f>TRIM(Sheet6!C186)</f>
        <v>서울 구로구 구로동 685-124</v>
      </c>
      <c r="D186" t="str">
        <f>TRIM(Sheet6!D186)</f>
        <v>02-864-9880</v>
      </c>
      <c r="E186" t="str">
        <f>TRIM(Sheet6!E186)</f>
        <v>126.876024638541</v>
      </c>
      <c r="F186" t="str">
        <f>TRIM(Sheet6!F186)</f>
        <v>37.4957495625057</v>
      </c>
    </row>
    <row r="187" spans="1:6" x14ac:dyDescent="0.4">
      <c r="A187" t="str">
        <f>TRIM(Sheet6!A187)</f>
        <v>박용석스시</v>
      </c>
      <c r="B187" t="str">
        <f>TRIM(Sheet6!B187)</f>
        <v>음식점 &gt; 일식 &gt; 초밥,롤</v>
      </c>
      <c r="C187" t="str">
        <f>TRIM(Sheet6!C187)</f>
        <v>서울 구로구 구로동 187-10</v>
      </c>
      <c r="D187" t="str">
        <f>TRIM(Sheet6!D187)</f>
        <v>02-2025-0003</v>
      </c>
      <c r="E187" t="str">
        <f>TRIM(Sheet6!E187)</f>
        <v>126.898809459227</v>
      </c>
      <c r="F187" t="str">
        <f>TRIM(Sheet6!F187)</f>
        <v>37.4850781223673</v>
      </c>
    </row>
    <row r="188" spans="1:6" x14ac:dyDescent="0.4">
      <c r="A188" t="str">
        <f>TRIM(Sheet6!A188)</f>
        <v>반올림피자샵 구로대림점</v>
      </c>
      <c r="B188" t="str">
        <f>TRIM(Sheet6!B188)</f>
        <v>음식점 &gt; 양식 &gt; 피자</v>
      </c>
      <c r="C188" t="str">
        <f>TRIM(Sheet6!C188)</f>
        <v>서울 구로구 구로동 100</v>
      </c>
      <c r="D188" t="str">
        <f>TRIM(Sheet6!D188)</f>
        <v>02-858-0080</v>
      </c>
      <c r="E188" t="str">
        <f>TRIM(Sheet6!E188)</f>
        <v>126.888395712099</v>
      </c>
      <c r="F188" t="str">
        <f>TRIM(Sheet6!F188)</f>
        <v>37.4966592994286</v>
      </c>
    </row>
    <row r="189" spans="1:6" x14ac:dyDescent="0.4">
      <c r="A189" t="str">
        <f>TRIM(Sheet6!A189)</f>
        <v>반했닭옛날통닭 망원점</v>
      </c>
      <c r="B189" t="str">
        <f>TRIM(Sheet6!B189)</f>
        <v>음식점 &gt; 치킨</v>
      </c>
      <c r="C189" t="str">
        <f>TRIM(Sheet6!C189)</f>
        <v>서울 마포구 망원동 57-156</v>
      </c>
      <c r="D189" t="str">
        <f>TRIM(Sheet6!D189)</f>
        <v>02-322-5613</v>
      </c>
      <c r="E189" t="str">
        <f>TRIM(Sheet6!E189)</f>
        <v>126.907320339206</v>
      </c>
      <c r="F189" t="str">
        <f>TRIM(Sheet6!F189)</f>
        <v>37.5552407820413</v>
      </c>
    </row>
    <row r="190" spans="1:6" x14ac:dyDescent="0.4">
      <c r="A190" t="str">
        <f>TRIM(Sheet6!A190)</f>
        <v>밤부베이커리&amp;브루잉</v>
      </c>
      <c r="B190" t="str">
        <f>TRIM(Sheet6!B190)</f>
        <v>음식점 &gt; 카페 &gt; 테마카페 &gt; 디저트카페</v>
      </c>
      <c r="C190" t="str">
        <f>TRIM(Sheet6!C190)</f>
        <v>서울 마포구 합정동 386-11</v>
      </c>
      <c r="D190" t="str">
        <f>TRIM(Sheet6!D190)</f>
        <v>02-3144-0446</v>
      </c>
      <c r="E190" t="str">
        <f>TRIM(Sheet6!E190)</f>
        <v>126.910983608755</v>
      </c>
      <c r="F190" t="str">
        <f>TRIM(Sheet6!F190)</f>
        <v>37.5506016602478</v>
      </c>
    </row>
    <row r="191" spans="1:6" x14ac:dyDescent="0.4">
      <c r="A191" t="str">
        <f>TRIM(Sheet6!A191)</f>
        <v>밤새먹소</v>
      </c>
      <c r="B191" t="str">
        <f>TRIM(Sheet6!B191)</f>
        <v>음식점 &gt; 한식 &gt; 육류,고기</v>
      </c>
      <c r="C191" t="str">
        <f>TRIM(Sheet6!C191)</f>
        <v>서울 구로구 구로동 603-9</v>
      </c>
      <c r="D191" t="str">
        <f>TRIM(Sheet6!D191)</f>
        <v>02-2068-7637</v>
      </c>
      <c r="E191" t="str">
        <f>TRIM(Sheet6!E191)</f>
        <v>126.881006458503</v>
      </c>
      <c r="F191" t="str">
        <f>TRIM(Sheet6!F191)</f>
        <v>37.5032690729499</v>
      </c>
    </row>
    <row r="192" spans="1:6" x14ac:dyDescent="0.4">
      <c r="A192" t="str">
        <f>TRIM(Sheet6!A192)</f>
        <v>밥스바비 상수본점</v>
      </c>
      <c r="B192" t="str">
        <f>TRIM(Sheet6!B192)</f>
        <v>음식점 &gt; 패스트푸드</v>
      </c>
      <c r="C192" t="str">
        <f>TRIM(Sheet6!C192)</f>
        <v>서울 마포구 상수동 334-15</v>
      </c>
      <c r="D192" t="str">
        <f>TRIM(Sheet6!D192)</f>
        <v>02-6405-7959</v>
      </c>
      <c r="E192" t="str">
        <f>TRIM(Sheet6!E192)</f>
        <v>126.922439446341</v>
      </c>
      <c r="F192" t="str">
        <f>TRIM(Sheet6!F192)</f>
        <v>37.5461912441656</v>
      </c>
    </row>
    <row r="193" spans="1:6" x14ac:dyDescent="0.4">
      <c r="A193" t="str">
        <f>TRIM(Sheet6!A193)</f>
        <v>밥하는화덕</v>
      </c>
      <c r="B193" t="str">
        <f>TRIM(Sheet6!B193)</f>
        <v>음식점 &gt; 양식 &gt; 피자</v>
      </c>
      <c r="C193" t="str">
        <f>TRIM(Sheet6!C193)</f>
        <v>서울 마포구 상수동 145-13</v>
      </c>
      <c r="D193" t="str">
        <f>TRIM(Sheet6!D193)</f>
        <v>02-6405-7959</v>
      </c>
      <c r="E193" t="str">
        <f>TRIM(Sheet6!E193)</f>
        <v>126.922361469177</v>
      </c>
      <c r="F193" t="str">
        <f>TRIM(Sheet6!F193)</f>
        <v>37.5482743018863</v>
      </c>
    </row>
    <row r="194" spans="1:6" x14ac:dyDescent="0.4">
      <c r="A194" t="str">
        <f>TRIM(Sheet6!A194)</f>
        <v>방망이닭꼬치&amp;치킨 홍대본점</v>
      </c>
      <c r="B194" t="str">
        <f>TRIM(Sheet6!B194)</f>
        <v>음식점 &gt; 치킨</v>
      </c>
      <c r="C194" t="str">
        <f>TRIM(Sheet6!C194)</f>
        <v>서울 마포구 상수동 313-6</v>
      </c>
      <c r="D194" t="str">
        <f>TRIM(Sheet6!D194)</f>
        <v>02-332-2892</v>
      </c>
      <c r="E194" t="str">
        <f>TRIM(Sheet6!E194)</f>
        <v>126.921735705555</v>
      </c>
      <c r="F194" t="str">
        <f>TRIM(Sheet6!F194)</f>
        <v>37.5482504628228</v>
      </c>
    </row>
    <row r="195" spans="1:6" x14ac:dyDescent="0.4">
      <c r="A195" t="str">
        <f>TRIM(Sheet6!A195)</f>
        <v>방앗간정육식당</v>
      </c>
      <c r="B195" t="str">
        <f>TRIM(Sheet6!B195)</f>
        <v>음식점 &gt; 한식 &gt; 육류,고기</v>
      </c>
      <c r="C195" t="str">
        <f>TRIM(Sheet6!C195)</f>
        <v>서울 구로구 신도림동 330-51</v>
      </c>
      <c r="D195" t="str">
        <f>TRIM(Sheet6!D195)</f>
        <v>02-2675-9292</v>
      </c>
      <c r="E195" t="str">
        <f>TRIM(Sheet6!E195)</f>
        <v>126.888386059498</v>
      </c>
      <c r="F195" t="str">
        <f>TRIM(Sheet6!F195)</f>
        <v>37.511500645578</v>
      </c>
    </row>
    <row r="196" spans="1:6" x14ac:dyDescent="0.4">
      <c r="A196" t="str">
        <f>TRIM(Sheet6!A196)</f>
        <v>백년불고기 구로디지털점</v>
      </c>
      <c r="B196" t="str">
        <f>TRIM(Sheet6!B196)</f>
        <v>음식점 &gt; 한식 &gt; 육류,고기 &gt; 불고기,두루치기</v>
      </c>
      <c r="C196" t="str">
        <f>TRIM(Sheet6!C196)</f>
        <v>서울 구로구 구로동 1130-1</v>
      </c>
      <c r="D196" t="str">
        <f>TRIM(Sheet6!D196)</f>
        <v>02-865-5024</v>
      </c>
      <c r="E196" t="str">
        <f>TRIM(Sheet6!E196)</f>
        <v>126.899130843457</v>
      </c>
      <c r="F196" t="str">
        <f>TRIM(Sheet6!F196)</f>
        <v>37.4815104042606</v>
      </c>
    </row>
    <row r="197" spans="1:6" x14ac:dyDescent="0.4">
      <c r="A197" t="str">
        <f>TRIM(Sheet6!A197)</f>
        <v>버거킹 구로구청점</v>
      </c>
      <c r="B197" t="str">
        <f>TRIM(Sheet6!B197)</f>
        <v>음식점 &gt; 패스트푸드 &gt; 버거킹</v>
      </c>
      <c r="C197" t="str">
        <f>TRIM(Sheet6!C197)</f>
        <v>서울 구로구 구로동 83-4</v>
      </c>
      <c r="D197" t="str">
        <f>TRIM(Sheet6!D197)</f>
        <v>02-856-0332</v>
      </c>
      <c r="E197" t="str">
        <f>TRIM(Sheet6!E197)</f>
        <v>126.88875914684</v>
      </c>
      <c r="F197" t="str">
        <f>TRIM(Sheet6!F197)</f>
        <v>37.4948423124391</v>
      </c>
    </row>
    <row r="198" spans="1:6" x14ac:dyDescent="0.4">
      <c r="A198" t="str">
        <f>TRIM(Sheet6!A198)</f>
        <v>버거킹 서교동사거리점</v>
      </c>
      <c r="B198" t="str">
        <f>TRIM(Sheet6!B198)</f>
        <v>음식점 &gt; 패스트푸드 &gt; 버거킹</v>
      </c>
      <c r="C198" t="str">
        <f>TRIM(Sheet6!C198)</f>
        <v>서울 마포구 서교동 372-1</v>
      </c>
      <c r="D198" t="str">
        <f>TRIM(Sheet6!D198)</f>
        <v>02-322-3199</v>
      </c>
      <c r="E198" t="str">
        <f>TRIM(Sheet6!E198)</f>
        <v>126.918568020291</v>
      </c>
      <c r="F198" t="str">
        <f>TRIM(Sheet6!F198)</f>
        <v>37.5526578058316</v>
      </c>
    </row>
    <row r="199" spans="1:6" x14ac:dyDescent="0.4">
      <c r="A199" t="str">
        <f>TRIM(Sheet6!A199)</f>
        <v>버거킹 홍대역점</v>
      </c>
      <c r="B199" t="str">
        <f>TRIM(Sheet6!B199)</f>
        <v>음식점 &gt; 패스트푸드 &gt; 버거킹</v>
      </c>
      <c r="C199" t="str">
        <f>TRIM(Sheet6!C199)</f>
        <v>서울 마포구 동교동 164-31</v>
      </c>
      <c r="D199" t="str">
        <f>TRIM(Sheet6!D199)</f>
        <v>02-322-9778</v>
      </c>
      <c r="E199" t="str">
        <f>TRIM(Sheet6!E199)</f>
        <v>126.923589561016</v>
      </c>
      <c r="F199" t="str">
        <f>TRIM(Sheet6!F199)</f>
        <v>37.5557605940459</v>
      </c>
    </row>
    <row r="200" spans="1:6" x14ac:dyDescent="0.4">
      <c r="A200" t="str">
        <f>TRIM(Sheet6!A200)</f>
        <v>버터밀크</v>
      </c>
      <c r="B200" t="str">
        <f>TRIM(Sheet6!B200)</f>
        <v>음식점 &gt; 카페</v>
      </c>
      <c r="C200" t="str">
        <f>TRIM(Sheet6!C200)</f>
        <v>서울 마포구 창전동 6-131</v>
      </c>
      <c r="D200" t="str">
        <f>TRIM(Sheet6!D200)</f>
        <v>02-322-9778</v>
      </c>
      <c r="E200" t="str">
        <f>TRIM(Sheet6!E200)</f>
        <v>126.927969400298</v>
      </c>
      <c r="F200" t="str">
        <f>TRIM(Sheet6!F200)</f>
        <v>37.5533955255519</v>
      </c>
    </row>
    <row r="201" spans="1:6" x14ac:dyDescent="0.4">
      <c r="A201" t="str">
        <f>TRIM(Sheet6!A201)</f>
        <v>보드람치킨 신도림점</v>
      </c>
      <c r="B201" t="str">
        <f>TRIM(Sheet6!B201)</f>
        <v>음식점 &gt; 치킨 &gt; 보드람치킨</v>
      </c>
      <c r="C201" t="str">
        <f>TRIM(Sheet6!C201)</f>
        <v>서울 구로구 신도림동 435-10</v>
      </c>
      <c r="D201" t="str">
        <f>TRIM(Sheet6!D201)</f>
        <v>02-2678-3214</v>
      </c>
      <c r="E201" t="str">
        <f>TRIM(Sheet6!E201)</f>
        <v>126.883991168143</v>
      </c>
      <c r="F201" t="str">
        <f>TRIM(Sheet6!F201)</f>
        <v>37.5068292090256</v>
      </c>
    </row>
    <row r="202" spans="1:6" x14ac:dyDescent="0.4">
      <c r="A202" t="str">
        <f>TRIM(Sheet6!A202)</f>
        <v>본투비치킨 상수역점</v>
      </c>
      <c r="B202" t="str">
        <f>TRIM(Sheet6!B202)</f>
        <v>음식점 &gt; 치킨</v>
      </c>
      <c r="C202" t="str">
        <f>TRIM(Sheet6!C202)</f>
        <v>서울 마포구 상수동 332-1</v>
      </c>
      <c r="D202" t="str">
        <f>TRIM(Sheet6!D202)</f>
        <v>02-333-9998</v>
      </c>
      <c r="E202" t="str">
        <f>TRIM(Sheet6!E202)</f>
        <v>126.922757501956</v>
      </c>
      <c r="F202" t="str">
        <f>TRIM(Sheet6!F202)</f>
        <v>37.5461157687431</v>
      </c>
    </row>
    <row r="203" spans="1:6" x14ac:dyDescent="0.4">
      <c r="A203" t="str">
        <f>TRIM(Sheet6!A203)</f>
        <v>봉고기 신도림본점</v>
      </c>
      <c r="B203" t="str">
        <f>TRIM(Sheet6!B203)</f>
        <v>음식점 &gt; 한식 &gt; 육류,고기</v>
      </c>
      <c r="C203" t="str">
        <f>TRIM(Sheet6!C203)</f>
        <v>서울 구로구 신도림동 435-10</v>
      </c>
      <c r="D203" t="str">
        <f>TRIM(Sheet6!D203)</f>
        <v>02-3667-8426</v>
      </c>
      <c r="E203" t="str">
        <f>TRIM(Sheet6!E203)</f>
        <v>126.883977603152</v>
      </c>
      <c r="F203" t="str">
        <f>TRIM(Sheet6!F203)</f>
        <v>37.5068246906799</v>
      </c>
    </row>
    <row r="204" spans="1:6" x14ac:dyDescent="0.4">
      <c r="A204" t="str">
        <f>TRIM(Sheet6!A204)</f>
        <v>붐바타 홍대제2기숙사점</v>
      </c>
      <c r="B204" t="str">
        <f>TRIM(Sheet6!B204)</f>
        <v>음식점 &gt; 패스트푸드</v>
      </c>
      <c r="C204" t="str">
        <f>TRIM(Sheet6!C204)</f>
        <v>서울 마포구 상수동 72-1</v>
      </c>
      <c r="D204" t="str">
        <f>TRIM(Sheet6!D204)</f>
        <v>02-325-0711</v>
      </c>
      <c r="E204" t="str">
        <f>TRIM(Sheet6!E204)</f>
        <v>126.925360140702</v>
      </c>
      <c r="F204" t="str">
        <f>TRIM(Sheet6!F204)</f>
        <v>37.5495439402713</v>
      </c>
    </row>
    <row r="205" spans="1:6" x14ac:dyDescent="0.4">
      <c r="A205" t="str">
        <f>TRIM(Sheet6!A205)</f>
        <v>브렛피자</v>
      </c>
      <c r="B205" t="str">
        <f>TRIM(Sheet6!B205)</f>
        <v>음식점 &gt; 양식 &gt; 피자</v>
      </c>
      <c r="C205" t="str">
        <f>TRIM(Sheet6!C205)</f>
        <v>서울 마포구 상수동 328-4</v>
      </c>
      <c r="D205" t="str">
        <f>TRIM(Sheet6!D205)</f>
        <v>02-324-3284</v>
      </c>
      <c r="E205" t="str">
        <f>TRIM(Sheet6!E205)</f>
        <v>126.922484643714</v>
      </c>
      <c r="F205" t="str">
        <f>TRIM(Sheet6!F205)</f>
        <v>37.5473481562501</v>
      </c>
    </row>
    <row r="206" spans="1:6" x14ac:dyDescent="0.4">
      <c r="A206" t="str">
        <f>TRIM(Sheet6!A206)</f>
        <v>브뤼서리서교</v>
      </c>
      <c r="B206" t="str">
        <f>TRIM(Sheet6!B206)</f>
        <v>음식점 &gt; 양식</v>
      </c>
      <c r="C206" t="str">
        <f>TRIM(Sheet6!C206)</f>
        <v>서울 마포구 서교동 476-44</v>
      </c>
      <c r="D206" t="str">
        <f>TRIM(Sheet6!D206)</f>
        <v>02-324-3284</v>
      </c>
      <c r="E206" t="str">
        <f>TRIM(Sheet6!E206)</f>
        <v>126.91169802036</v>
      </c>
      <c r="F206" t="str">
        <f>TRIM(Sheet6!F206)</f>
        <v>37.555114393467</v>
      </c>
    </row>
    <row r="207" spans="1:6" x14ac:dyDescent="0.4">
      <c r="A207" t="str">
        <f>TRIM(Sheet6!A207)</f>
        <v>블루쿠치나</v>
      </c>
      <c r="B207" t="str">
        <f>TRIM(Sheet6!B207)</f>
        <v>음식점 &gt; 양식 &gt; 이탈리안</v>
      </c>
      <c r="C207" t="str">
        <f>TRIM(Sheet6!C207)</f>
        <v>서울 마포구 망원동 57-41</v>
      </c>
      <c r="D207" t="str">
        <f>TRIM(Sheet6!D207)</f>
        <v>02-6015-5741</v>
      </c>
      <c r="E207" t="str">
        <f>TRIM(Sheet6!E207)</f>
        <v>126.908106292207</v>
      </c>
      <c r="F207" t="str">
        <f>TRIM(Sheet6!F207)</f>
        <v>37.556650556077</v>
      </c>
    </row>
    <row r="208" spans="1:6" x14ac:dyDescent="0.4">
      <c r="A208" t="str">
        <f>TRIM(Sheet6!A208)</f>
        <v>블루홀</v>
      </c>
      <c r="B208" t="str">
        <f>TRIM(Sheet6!B208)</f>
        <v>음식점 &gt; 패스트푸드</v>
      </c>
      <c r="C208" t="str">
        <f>TRIM(Sheet6!C208)</f>
        <v>서울 마포구 망원동 312-6</v>
      </c>
      <c r="D208" t="str">
        <f>TRIM(Sheet6!D208)</f>
        <v>02-6015-5741</v>
      </c>
      <c r="E208" t="str">
        <f>TRIM(Sheet6!E208)</f>
        <v>126.892542337257</v>
      </c>
      <c r="F208" t="str">
        <f>TRIM(Sheet6!F208)</f>
        <v>37.5567275166843</v>
      </c>
    </row>
    <row r="209" spans="1:6" x14ac:dyDescent="0.4">
      <c r="A209" t="str">
        <f>TRIM(Sheet6!A209)</f>
        <v>비라티오 홍대점</v>
      </c>
      <c r="B209" t="str">
        <f>TRIM(Sheet6!B209)</f>
        <v>음식점 &gt; 카페 &gt; 커피전문점</v>
      </c>
      <c r="C209" t="str">
        <f>TRIM(Sheet6!C209)</f>
        <v>서울 마포구 서교동 367-13</v>
      </c>
      <c r="D209" t="str">
        <f>TRIM(Sheet6!D209)</f>
        <v>02-332-8077</v>
      </c>
      <c r="E209" t="str">
        <f>TRIM(Sheet6!E209)</f>
        <v>126.92023093955</v>
      </c>
      <c r="F209" t="str">
        <f>TRIM(Sheet6!F209)</f>
        <v>37.5511596803662</v>
      </c>
    </row>
    <row r="210" spans="1:6" x14ac:dyDescent="0.4">
      <c r="A210" t="str">
        <f>TRIM(Sheet6!A210)</f>
        <v>비밀시그니쳐 디큐브시티점</v>
      </c>
      <c r="B210" t="str">
        <f>TRIM(Sheet6!B210)</f>
        <v>음식점 &gt; 양식 &gt; 이탈리안</v>
      </c>
      <c r="C210" t="str">
        <f>TRIM(Sheet6!C210)</f>
        <v>서울 구로구 신도림동 692</v>
      </c>
      <c r="D210" t="str">
        <f>TRIM(Sheet6!D210)</f>
        <v>02-6015-5741</v>
      </c>
      <c r="E210" t="str">
        <f>TRIM(Sheet6!E210)</f>
        <v>126.889597548459</v>
      </c>
      <c r="F210" t="str">
        <f>TRIM(Sheet6!F210)</f>
        <v>37.509119529251</v>
      </c>
    </row>
    <row r="211" spans="1:6" x14ac:dyDescent="0.4">
      <c r="A211" t="str">
        <f>TRIM(Sheet6!A211)</f>
        <v>비비리</v>
      </c>
      <c r="B211" t="str">
        <f>TRIM(Sheet6!B211)</f>
        <v>음식점 &gt; 한식</v>
      </c>
      <c r="C211" t="str">
        <f>TRIM(Sheet6!C211)</f>
        <v>서울 마포구 상수동 93-23</v>
      </c>
      <c r="D211" t="str">
        <f>TRIM(Sheet6!D211)</f>
        <v>02-6015-5741</v>
      </c>
      <c r="E211" t="str">
        <f>TRIM(Sheet6!E211)</f>
        <v>126.92443869815</v>
      </c>
      <c r="F211" t="str">
        <f>TRIM(Sheet6!F211)</f>
        <v>37.548704524696</v>
      </c>
    </row>
    <row r="212" spans="1:6" x14ac:dyDescent="0.4">
      <c r="A212" t="str">
        <f>TRIM(Sheet6!A212)</f>
        <v>빅스타피자 구로점</v>
      </c>
      <c r="B212" t="str">
        <f>TRIM(Sheet6!B212)</f>
        <v>음식점 &gt; 양식 &gt; 피자</v>
      </c>
      <c r="C212" t="str">
        <f>TRIM(Sheet6!C212)</f>
        <v>서울 구로구 구로동 779-34</v>
      </c>
      <c r="D212" t="str">
        <f>TRIM(Sheet6!D212)</f>
        <v>02-852-7440</v>
      </c>
      <c r="E212" t="str">
        <f>TRIM(Sheet6!E212)</f>
        <v>126.889156404879</v>
      </c>
      <c r="F212" t="str">
        <f>TRIM(Sheet6!F212)</f>
        <v>37.4877247303997</v>
      </c>
    </row>
    <row r="213" spans="1:6" x14ac:dyDescent="0.4">
      <c r="A213" t="str">
        <f>TRIM(Sheet6!A213)</f>
        <v>빈브라더스 합정점</v>
      </c>
      <c r="B213" t="str">
        <f>TRIM(Sheet6!B213)</f>
        <v>음식점 &gt; 카페 &gt; 커피전문점</v>
      </c>
      <c r="C213" t="str">
        <f>TRIM(Sheet6!C213)</f>
        <v>서울 마포구 합정동 368-3</v>
      </c>
      <c r="D213" t="str">
        <f>TRIM(Sheet6!D213)</f>
        <v>02-6012-2001</v>
      </c>
      <c r="E213" t="str">
        <f>TRIM(Sheet6!E213)</f>
        <v>126.914986199324</v>
      </c>
      <c r="F213" t="str">
        <f>TRIM(Sheet6!F213)</f>
        <v>37.5456995740266</v>
      </c>
    </row>
    <row r="214" spans="1:6" x14ac:dyDescent="0.4">
      <c r="A214" t="str">
        <f>TRIM(Sheet6!A214)</f>
        <v>빈브라더스 현대백화점디큐브시티점</v>
      </c>
      <c r="B214" t="str">
        <f>TRIM(Sheet6!B214)</f>
        <v>음식점 &gt; 카페 &gt; 커피전문점</v>
      </c>
      <c r="C214" t="str">
        <f>TRIM(Sheet6!C214)</f>
        <v>서울 구로구 신도림동 692</v>
      </c>
      <c r="D214" t="str">
        <f>TRIM(Sheet6!D214)</f>
        <v>02-2210-9351</v>
      </c>
      <c r="E214" t="str">
        <f>TRIM(Sheet6!E214)</f>
        <v>126.889213104222</v>
      </c>
      <c r="F214" t="str">
        <f>TRIM(Sheet6!F214)</f>
        <v>37.5090470889639</v>
      </c>
    </row>
    <row r="215" spans="1:6" x14ac:dyDescent="0.4">
      <c r="A215" t="str">
        <f>TRIM(Sheet6!A215)</f>
        <v>빚짜 합정점</v>
      </c>
      <c r="B215" t="str">
        <f>TRIM(Sheet6!B215)</f>
        <v>음식점 &gt; 양식 &gt; 피자</v>
      </c>
      <c r="C215" t="str">
        <f>TRIM(Sheet6!C215)</f>
        <v>서울 마포구 합정동 473</v>
      </c>
      <c r="D215" t="str">
        <f>TRIM(Sheet6!D215)</f>
        <v>02-332-1832</v>
      </c>
      <c r="E215" t="str">
        <f>TRIM(Sheet6!E215)</f>
        <v>126.912345642902</v>
      </c>
      <c r="F215" t="str">
        <f>TRIM(Sheet6!F215)</f>
        <v>37.5510153363235</v>
      </c>
    </row>
    <row r="216" spans="1:6" x14ac:dyDescent="0.4">
      <c r="A216" t="str">
        <f>TRIM(Sheet6!A216)</f>
        <v>빤닭빤닭</v>
      </c>
      <c r="B216" t="str">
        <f>TRIM(Sheet6!B216)</f>
        <v>음식점 &gt; 한식 &gt; 육류,고기 &gt; 닭요리</v>
      </c>
      <c r="C216" t="str">
        <f>TRIM(Sheet6!C216)</f>
        <v>서울 마포구 상수동 93-103</v>
      </c>
      <c r="D216" t="str">
        <f>TRIM(Sheet6!D216)</f>
        <v>02-323-6902</v>
      </c>
      <c r="E216" t="str">
        <f>TRIM(Sheet6!E216)</f>
        <v>126.922148225325</v>
      </c>
      <c r="F216" t="str">
        <f>TRIM(Sheet6!F216)</f>
        <v>37.5487534926811</v>
      </c>
    </row>
    <row r="217" spans="1:6" x14ac:dyDescent="0.4">
      <c r="A217" t="str">
        <f>TRIM(Sheet6!A217)</f>
        <v>빨간모자피자 구로점</v>
      </c>
      <c r="B217" t="str">
        <f>TRIM(Sheet6!B217)</f>
        <v>음식점 &gt; 양식 &gt; 피자 &gt; 빨간모자피자</v>
      </c>
      <c r="C217" t="str">
        <f>TRIM(Sheet6!C217)</f>
        <v>서울 구로구 구로동 500-10</v>
      </c>
      <c r="D217" t="str">
        <f>TRIM(Sheet6!D217)</f>
        <v>02-855-1620</v>
      </c>
      <c r="E217" t="str">
        <f>TRIM(Sheet6!E217)</f>
        <v>126.88361829374</v>
      </c>
      <c r="F217" t="str">
        <f>TRIM(Sheet6!F217)</f>
        <v>37.4993144591228</v>
      </c>
    </row>
    <row r="218" spans="1:6" x14ac:dyDescent="0.4">
      <c r="A218" t="str">
        <f>TRIM(Sheet6!A218)</f>
        <v>산울림1992</v>
      </c>
      <c r="B218" t="str">
        <f>TRIM(Sheet6!B218)</f>
        <v>음식점 &gt; 술집 &gt; 호프,요리주점</v>
      </c>
      <c r="C218" t="str">
        <f>TRIM(Sheet6!C218)</f>
        <v>서울 마포구 창전동 5-138</v>
      </c>
      <c r="D218" t="str">
        <f>TRIM(Sheet6!D218)</f>
        <v>02-334-0118</v>
      </c>
      <c r="E218" t="str">
        <f>TRIM(Sheet6!E218)</f>
        <v>126.930546261227</v>
      </c>
      <c r="F218" t="str">
        <f>TRIM(Sheet6!F218)</f>
        <v>37.5546422482385</v>
      </c>
    </row>
    <row r="219" spans="1:6" x14ac:dyDescent="0.4">
      <c r="A219" t="str">
        <f>TRIM(Sheet6!A219)</f>
        <v>삿뽀로 디큐브점</v>
      </c>
      <c r="B219" t="str">
        <f>TRIM(Sheet6!B219)</f>
        <v>음식점 &gt; 일식 &gt; 일식집</v>
      </c>
      <c r="C219" t="str">
        <f>TRIM(Sheet6!C219)</f>
        <v>서울 구로구 신도림동 692</v>
      </c>
      <c r="D219" t="str">
        <f>TRIM(Sheet6!D219)</f>
        <v>02-2210-9545</v>
      </c>
      <c r="E219" t="str">
        <f>TRIM(Sheet6!E219)</f>
        <v>126.889588489589</v>
      </c>
      <c r="F219" t="str">
        <f>TRIM(Sheet6!F219)</f>
        <v>37.5091267288182</v>
      </c>
    </row>
    <row r="220" spans="1:6" x14ac:dyDescent="0.4">
      <c r="A220" t="str">
        <f>TRIM(Sheet6!A220)</f>
        <v>상하이포차</v>
      </c>
      <c r="B220" t="str">
        <f>TRIM(Sheet6!B220)</f>
        <v>음식점 &gt; 술집 &gt; 호프,요리주점</v>
      </c>
      <c r="C220" t="str">
        <f>TRIM(Sheet6!C220)</f>
        <v>서울 구로구 구로5동 26</v>
      </c>
      <c r="D220" t="str">
        <f>TRIM(Sheet6!D220)</f>
        <v>02-860-5698</v>
      </c>
      <c r="E220" t="str">
        <f>TRIM(Sheet6!E220)</f>
        <v>126.891335560268</v>
      </c>
      <c r="F220" t="str">
        <f>TRIM(Sheet6!F220)</f>
        <v>37.5054846863754</v>
      </c>
    </row>
    <row r="221" spans="1:6" x14ac:dyDescent="0.4">
      <c r="A221" t="str">
        <f>TRIM(Sheet6!A221)</f>
        <v>새벽집양곱창 신도림점</v>
      </c>
      <c r="B221" t="str">
        <f>TRIM(Sheet6!B221)</f>
        <v>음식점 &gt; 한식 &gt; 육류,고기 &gt; 곱창,막창</v>
      </c>
      <c r="C221" t="str">
        <f>TRIM(Sheet6!C221)</f>
        <v>서울 구로구 신도림동 694</v>
      </c>
      <c r="D221" t="str">
        <f>TRIM(Sheet6!D221)</f>
        <v>02-2296-0325</v>
      </c>
      <c r="E221" t="str">
        <f>TRIM(Sheet6!E221)</f>
        <v>126.884088053343</v>
      </c>
      <c r="F221" t="str">
        <f>TRIM(Sheet6!F221)</f>
        <v>37.5078068940451</v>
      </c>
    </row>
    <row r="222" spans="1:6" x14ac:dyDescent="0.4">
      <c r="A222" t="str">
        <f>TRIM(Sheet6!A222)</f>
        <v>색다른한잔</v>
      </c>
      <c r="B222" t="str">
        <f>TRIM(Sheet6!B222)</f>
        <v>음식점 &gt; 술집 &gt; 호프,요리주점</v>
      </c>
      <c r="C222" t="str">
        <f>TRIM(Sheet6!C222)</f>
        <v>서울 마포구 합정동 366-14</v>
      </c>
      <c r="D222" t="str">
        <f>TRIM(Sheet6!D222)</f>
        <v>070-4222-4198</v>
      </c>
      <c r="E222" t="str">
        <f>TRIM(Sheet6!E222)</f>
        <v>126.914554720275</v>
      </c>
      <c r="F222" t="str">
        <f>TRIM(Sheet6!F222)</f>
        <v>37.5469930968393</v>
      </c>
    </row>
    <row r="223" spans="1:6" x14ac:dyDescent="0.4">
      <c r="A223" t="str">
        <f>TRIM(Sheet6!A223)</f>
        <v>샌드데이 구로거리공원점</v>
      </c>
      <c r="B223" t="str">
        <f>TRIM(Sheet6!B223)</f>
        <v>음식점 &gt; 카페</v>
      </c>
      <c r="C223" t="str">
        <f>TRIM(Sheet6!C223)</f>
        <v>서울 구로구 구로동 110-5</v>
      </c>
      <c r="D223" t="str">
        <f>TRIM(Sheet6!D223)</f>
        <v>070-4222-4198</v>
      </c>
      <c r="E223" t="str">
        <f>TRIM(Sheet6!E223)</f>
        <v>126.889456152893</v>
      </c>
      <c r="F223" t="str">
        <f>TRIM(Sheet6!F223)</f>
        <v>37.5006931988377</v>
      </c>
    </row>
    <row r="224" spans="1:6" x14ac:dyDescent="0.4">
      <c r="A224" t="str">
        <f>TRIM(Sheet6!A224)</f>
        <v>샐러디 합정역점</v>
      </c>
      <c r="B224" t="str">
        <f>TRIM(Sheet6!B224)</f>
        <v>음식점 &gt; 패스트푸드</v>
      </c>
      <c r="C224" t="str">
        <f>TRIM(Sheet6!C224)</f>
        <v>서울 마포구 서교동 393-1</v>
      </c>
      <c r="D224" t="str">
        <f>TRIM(Sheet6!D224)</f>
        <v>02-332-1546</v>
      </c>
      <c r="E224" t="str">
        <f>TRIM(Sheet6!E224)</f>
        <v>126.91519295568</v>
      </c>
      <c r="F224" t="str">
        <f>TRIM(Sheet6!F224)</f>
        <v>37.5509795737704</v>
      </c>
    </row>
    <row r="225" spans="1:6" x14ac:dyDescent="0.4">
      <c r="A225" t="str">
        <f>TRIM(Sheet6!A225)</f>
        <v>생고기제작소 구로점</v>
      </c>
      <c r="B225" t="str">
        <f>TRIM(Sheet6!B225)</f>
        <v>음식점 &gt; 한식 &gt; 육류,고기</v>
      </c>
      <c r="C225" t="str">
        <f>TRIM(Sheet6!C225)</f>
        <v>서울 구로구 구로동 46</v>
      </c>
      <c r="D225" t="str">
        <f>TRIM(Sheet6!D225)</f>
        <v>02-859-9292</v>
      </c>
      <c r="E225" t="str">
        <f>TRIM(Sheet6!E225)</f>
        <v>126.891373571912</v>
      </c>
      <c r="F225" t="str">
        <f>TRIM(Sheet6!F225)</f>
        <v>37.5011058360703</v>
      </c>
    </row>
    <row r="226" spans="1:6" x14ac:dyDescent="0.4">
      <c r="A226" t="str">
        <f>TRIM(Sheet6!A226)</f>
        <v>생활맥주 신도림점</v>
      </c>
      <c r="B226" t="str">
        <f>TRIM(Sheet6!B226)</f>
        <v>음식점 &gt; 술집 &gt; 호프,요리주점</v>
      </c>
      <c r="C226" t="str">
        <f>TRIM(Sheet6!C226)</f>
        <v>서울 구로구 신도림동 338</v>
      </c>
      <c r="D226" t="str">
        <f>TRIM(Sheet6!D226)</f>
        <v>02-2677-7004</v>
      </c>
      <c r="E226" t="str">
        <f>TRIM(Sheet6!E226)</f>
        <v>126.889459794452</v>
      </c>
      <c r="F226" t="str">
        <f>TRIM(Sheet6!F226)</f>
        <v>37.5104961348196</v>
      </c>
    </row>
    <row r="227" spans="1:6" x14ac:dyDescent="0.4">
      <c r="A227" t="str">
        <f>TRIM(Sheet6!A227)</f>
        <v>서강8경</v>
      </c>
      <c r="B227" t="str">
        <f>TRIM(Sheet6!B227)</f>
        <v>음식점 &gt; 양식</v>
      </c>
      <c r="C227" t="str">
        <f>TRIM(Sheet6!C227)</f>
        <v>서울 마포구 상수동 356-6</v>
      </c>
      <c r="D227" t="str">
        <f>TRIM(Sheet6!D227)</f>
        <v>02-334-1919</v>
      </c>
      <c r="E227" t="str">
        <f>TRIM(Sheet6!E227)</f>
        <v>126.925356803957</v>
      </c>
      <c r="F227" t="str">
        <f>TRIM(Sheet6!F227)</f>
        <v>37.5449461417886</v>
      </c>
    </row>
    <row r="228" spans="1:6" x14ac:dyDescent="0.4">
      <c r="A228" t="str">
        <f>TRIM(Sheet6!A228)</f>
        <v>서교가든숯불갈비</v>
      </c>
      <c r="B228" t="str">
        <f>TRIM(Sheet6!B228)</f>
        <v>음식점 &gt; 한식 &gt; 육류,고기 &gt; 갈비</v>
      </c>
      <c r="C228" t="str">
        <f>TRIM(Sheet6!C228)</f>
        <v>서울 마포구 서교동 466-1</v>
      </c>
      <c r="D228" t="str">
        <f>TRIM(Sheet6!D228)</f>
        <v>02-324-8282</v>
      </c>
      <c r="E228" t="str">
        <f>TRIM(Sheet6!E228)</f>
        <v>126.915523885087</v>
      </c>
      <c r="F228" t="str">
        <f>TRIM(Sheet6!F228)</f>
        <v>37.5545621782458</v>
      </c>
    </row>
    <row r="229" spans="1:6" x14ac:dyDescent="0.4">
      <c r="A229" t="str">
        <f>TRIM(Sheet6!A229)</f>
        <v>서울돼지구이</v>
      </c>
      <c r="B229" t="str">
        <f>TRIM(Sheet6!B229)</f>
        <v>음식점 &gt; 한식 &gt; 육류,고기</v>
      </c>
      <c r="C229" t="str">
        <f>TRIM(Sheet6!C229)</f>
        <v>서울 마포구 상수동 341-1</v>
      </c>
      <c r="D229" t="str">
        <f>TRIM(Sheet6!D229)</f>
        <v>02-3141-1218</v>
      </c>
      <c r="E229" t="str">
        <f>TRIM(Sheet6!E229)</f>
        <v>126.922689785119</v>
      </c>
      <c r="F229" t="str">
        <f>TRIM(Sheet6!F229)</f>
        <v>37.5459427326439</v>
      </c>
    </row>
    <row r="230" spans="1:6" x14ac:dyDescent="0.4">
      <c r="A230" t="str">
        <f>TRIM(Sheet6!A230)</f>
        <v>서울미트볼</v>
      </c>
      <c r="B230" t="str">
        <f>TRIM(Sheet6!B230)</f>
        <v>음식점 &gt; 양식</v>
      </c>
      <c r="C230" t="str">
        <f>TRIM(Sheet6!C230)</f>
        <v>서울 마포구 서교동 474-27</v>
      </c>
      <c r="D230" t="str">
        <f>TRIM(Sheet6!D230)</f>
        <v>02-337-4391</v>
      </c>
      <c r="E230" t="str">
        <f>TRIM(Sheet6!E230)</f>
        <v>126.913498009635</v>
      </c>
      <c r="F230" t="str">
        <f>TRIM(Sheet6!F230)</f>
        <v>37.5566041734531</v>
      </c>
    </row>
    <row r="231" spans="1:6" x14ac:dyDescent="0.4">
      <c r="A231" t="str">
        <f>TRIM(Sheet6!A231)</f>
        <v>서울브루어리</v>
      </c>
      <c r="B231" t="str">
        <f>TRIM(Sheet6!B231)</f>
        <v>음식점 &gt; 술집 &gt; 호프,요리주점</v>
      </c>
      <c r="C231" t="str">
        <f>TRIM(Sheet6!C231)</f>
        <v>서울 마포구 합정동 368-10</v>
      </c>
      <c r="D231" t="str">
        <f>TRIM(Sheet6!D231)</f>
        <v>070-7756-0915</v>
      </c>
      <c r="E231" t="str">
        <f>TRIM(Sheet6!E231)</f>
        <v>126.914641930393</v>
      </c>
      <c r="F231" t="str">
        <f>TRIM(Sheet6!F231)</f>
        <v>37.5459335853718</v>
      </c>
    </row>
    <row r="232" spans="1:6" x14ac:dyDescent="0.4">
      <c r="A232" t="str">
        <f>TRIM(Sheet6!A232)</f>
        <v>서울안심축산 구로본점</v>
      </c>
      <c r="B232" t="str">
        <f>TRIM(Sheet6!B232)</f>
        <v>음식점 &gt; 한식 &gt; 육류, 고기</v>
      </c>
      <c r="C232" t="str">
        <f>TRIM(Sheet6!C232)</f>
        <v>서울 구로구 구로동 110-4</v>
      </c>
      <c r="D232" t="str">
        <f>TRIM(Sheet6!D232)</f>
        <v>02-854-5445</v>
      </c>
      <c r="E232" t="str">
        <f>TRIM(Sheet6!E232)</f>
        <v>126.8896820899</v>
      </c>
      <c r="F232" t="str">
        <f>TRIM(Sheet6!F232)</f>
        <v>37.5008591950708</v>
      </c>
    </row>
    <row r="233" spans="1:6" x14ac:dyDescent="0.4">
      <c r="A233" t="str">
        <f>TRIM(Sheet6!A233)</f>
        <v>서울안심축산정육식당 신도림점</v>
      </c>
      <c r="B233" t="str">
        <f>TRIM(Sheet6!B233)</f>
        <v>음식점 &gt; 한식 &gt; 육류,고기</v>
      </c>
      <c r="C233" t="str">
        <f>TRIM(Sheet6!C233)</f>
        <v>서울 구로구 신도림동 337</v>
      </c>
      <c r="D233" t="str">
        <f>TRIM(Sheet6!D233)</f>
        <v>02-3439-8077</v>
      </c>
      <c r="E233" t="str">
        <f>TRIM(Sheet6!E233)</f>
        <v>126.887701199768</v>
      </c>
      <c r="F233" t="str">
        <f>TRIM(Sheet6!F233)</f>
        <v>37.5096114919463</v>
      </c>
    </row>
    <row r="234" spans="1:6" x14ac:dyDescent="0.4">
      <c r="A234" t="str">
        <f>TRIM(Sheet6!A234)</f>
        <v>서울이스케이프룸 홍대2호점</v>
      </c>
      <c r="B234" t="str">
        <f>TRIM(Sheet6!B234)</f>
        <v>음식점 &gt; 카페 &gt; 테마카페</v>
      </c>
      <c r="C234" t="str">
        <f>TRIM(Sheet6!C234)</f>
        <v>서울 마포구 서교동 410-9</v>
      </c>
      <c r="D234" t="str">
        <f>TRIM(Sheet6!D234)</f>
        <v>02-333-6502</v>
      </c>
      <c r="E234" t="str">
        <f>TRIM(Sheet6!E234)</f>
        <v>126.922395768091</v>
      </c>
      <c r="F234" t="str">
        <f>TRIM(Sheet6!F234)</f>
        <v>37.5501195691292</v>
      </c>
    </row>
    <row r="235" spans="1:6" x14ac:dyDescent="0.4">
      <c r="A235" t="str">
        <f>TRIM(Sheet6!A235)</f>
        <v>서울편백찜 망원점</v>
      </c>
      <c r="B235" t="str">
        <f>TRIM(Sheet6!B235)</f>
        <v>음식점 &gt; 한식 &gt; 육류,고기</v>
      </c>
      <c r="C235" t="str">
        <f>TRIM(Sheet6!C235)</f>
        <v>서울 마포구 서교동 442-4</v>
      </c>
      <c r="D235" t="str">
        <f>TRIM(Sheet6!D235)</f>
        <v>070-8869-8100</v>
      </c>
      <c r="E235" t="str">
        <f>TRIM(Sheet6!E235)</f>
        <v>126.910618842623</v>
      </c>
      <c r="F235" t="str">
        <f>TRIM(Sheet6!F235)</f>
        <v>37.5565984250082</v>
      </c>
    </row>
    <row r="236" spans="1:6" x14ac:dyDescent="0.4">
      <c r="A236" t="str">
        <f>TRIM(Sheet6!A236)</f>
        <v>서일순대국전문 구로점</v>
      </c>
      <c r="B236" t="str">
        <f>TRIM(Sheet6!B236)</f>
        <v>음식점 &gt; 한식 &gt; 순대</v>
      </c>
      <c r="C236" t="str">
        <f>TRIM(Sheet6!C236)</f>
        <v>서울 구로구 구로동 142-77</v>
      </c>
      <c r="D236" t="str">
        <f>TRIM(Sheet6!D236)</f>
        <v>02-855-9833</v>
      </c>
      <c r="E236" t="str">
        <f>TRIM(Sheet6!E236)</f>
        <v>126.892799302059</v>
      </c>
      <c r="F236" t="str">
        <f>TRIM(Sheet6!F236)</f>
        <v>37.491066324144</v>
      </c>
    </row>
    <row r="237" spans="1:6" x14ac:dyDescent="0.4">
      <c r="A237" t="str">
        <f>TRIM(Sheet6!A237)</f>
        <v>석구네마포주먹고기</v>
      </c>
      <c r="B237" t="str">
        <f>TRIM(Sheet6!B237)</f>
        <v>음식점 &gt; 한식 &gt; 육류,고기</v>
      </c>
      <c r="C237" t="str">
        <f>TRIM(Sheet6!C237)</f>
        <v>서울 구로구 신도림동 432-12</v>
      </c>
      <c r="D237" t="str">
        <f>TRIM(Sheet6!D237)</f>
        <v>02-2632-9092</v>
      </c>
      <c r="E237" t="str">
        <f>TRIM(Sheet6!E237)</f>
        <v>126.884493308561</v>
      </c>
      <c r="F237" t="str">
        <f>TRIM(Sheet6!F237)</f>
        <v>37.5068441171759</v>
      </c>
    </row>
    <row r="238" spans="1:6" x14ac:dyDescent="0.4">
      <c r="A238" t="str">
        <f>TRIM(Sheet6!A238)</f>
        <v>석봉토스트</v>
      </c>
      <c r="B238" t="str">
        <f>TRIM(Sheet6!B238)</f>
        <v>음식점 &gt; 패스트푸드</v>
      </c>
      <c r="C238" t="str">
        <f>TRIM(Sheet6!C238)</f>
        <v>서울 구로구 신도림동 431-8</v>
      </c>
      <c r="D238" t="str">
        <f>TRIM(Sheet6!D238)</f>
        <v>02-2632-9092</v>
      </c>
      <c r="E238" t="str">
        <f>TRIM(Sheet6!E238)</f>
        <v>126.884846151994</v>
      </c>
      <c r="F238" t="str">
        <f>TRIM(Sheet6!F238)</f>
        <v>37.506862481763</v>
      </c>
    </row>
    <row r="239" spans="1:6" x14ac:dyDescent="0.4">
      <c r="A239" t="str">
        <f>TRIM(Sheet6!A239)</f>
        <v>성미골고기마을</v>
      </c>
      <c r="B239" t="str">
        <f>TRIM(Sheet6!B239)</f>
        <v>음식점 &gt; 한식 &gt; 육류,고기</v>
      </c>
      <c r="C239" t="str">
        <f>TRIM(Sheet6!C239)</f>
        <v>서울 마포구 망원동 481-8</v>
      </c>
      <c r="D239" t="str">
        <f>TRIM(Sheet6!D239)</f>
        <v>02-2632-9092</v>
      </c>
      <c r="E239" t="str">
        <f>TRIM(Sheet6!E239)</f>
        <v>126.906963784413</v>
      </c>
      <c r="F239" t="str">
        <f>TRIM(Sheet6!F239)</f>
        <v>37.5589300846987</v>
      </c>
    </row>
    <row r="240" spans="1:6" x14ac:dyDescent="0.4">
      <c r="A240" t="str">
        <f>TRIM(Sheet6!A240)</f>
        <v>소금집델리 망원</v>
      </c>
      <c r="B240" t="str">
        <f>TRIM(Sheet6!B240)</f>
        <v>음식점 &gt; 양식</v>
      </c>
      <c r="C240" t="str">
        <f>TRIM(Sheet6!C240)</f>
        <v>서울 마포구 망원동 57-38</v>
      </c>
      <c r="D240" t="str">
        <f>TRIM(Sheet6!D240)</f>
        <v>02-336-2617</v>
      </c>
      <c r="E240" t="str">
        <f>TRIM(Sheet6!E240)</f>
        <v>126.908232862621</v>
      </c>
      <c r="F240" t="str">
        <f>TRIM(Sheet6!F240)</f>
        <v>37.5568020220389</v>
      </c>
    </row>
    <row r="241" spans="1:6" x14ac:dyDescent="0.4">
      <c r="A241" t="str">
        <f>TRIM(Sheet6!A241)</f>
        <v>속초붉은대게</v>
      </c>
      <c r="B241" t="str">
        <f>TRIM(Sheet6!B241)</f>
        <v>음식점 &gt; 한식 &gt; 해물, 생선 &gt; 게, 대게</v>
      </c>
      <c r="C241" t="str">
        <f>TRIM(Sheet6!C241)</f>
        <v>서울 구로구 신도림동 412-3</v>
      </c>
      <c r="D241" t="str">
        <f>TRIM(Sheet6!D241)</f>
        <v>02-2633-8919</v>
      </c>
      <c r="E241" t="str">
        <f>TRIM(Sheet6!E241)</f>
        <v>126.881846630684</v>
      </c>
      <c r="F241" t="str">
        <f>TRIM(Sheet6!F241)</f>
        <v>37.5040628007395</v>
      </c>
    </row>
    <row r="242" spans="1:6" x14ac:dyDescent="0.4">
      <c r="A242" t="str">
        <f>TRIM(Sheet6!A242)</f>
        <v>송이족발 구로역점</v>
      </c>
      <c r="B242" t="str">
        <f>TRIM(Sheet6!B242)</f>
        <v>음식점 &gt; 한식 &gt; 육류, 고기 &gt; 족발, 보쌈</v>
      </c>
      <c r="C242" t="str">
        <f>TRIM(Sheet6!C242)</f>
        <v>서울 구로구 구로동 569-9</v>
      </c>
      <c r="D242" t="str">
        <f>TRIM(Sheet6!D242)</f>
        <v>02-2633-8919</v>
      </c>
      <c r="E242" t="str">
        <f>TRIM(Sheet6!E242)</f>
        <v>126.882758815298</v>
      </c>
      <c r="F242" t="str">
        <f>TRIM(Sheet6!F242)</f>
        <v>37.5022112430018</v>
      </c>
    </row>
    <row r="243" spans="1:6" x14ac:dyDescent="0.4">
      <c r="A243" t="str">
        <f>TRIM(Sheet6!A243)</f>
        <v>수비드치킨</v>
      </c>
      <c r="B243" t="str">
        <f>TRIM(Sheet6!B243)</f>
        <v>음식점 &gt; 치킨</v>
      </c>
      <c r="C243" t="str">
        <f>TRIM(Sheet6!C243)</f>
        <v>서울 마포구 합정동 411-2</v>
      </c>
      <c r="D243" t="str">
        <f>TRIM(Sheet6!D243)</f>
        <v>02-2633-8919</v>
      </c>
      <c r="E243" t="str">
        <f>TRIM(Sheet6!E243)</f>
        <v>126.918387146695</v>
      </c>
      <c r="F243" t="str">
        <f>TRIM(Sheet6!F243)</f>
        <v>37.5483256817695</v>
      </c>
    </row>
    <row r="244" spans="1:6" x14ac:dyDescent="0.4">
      <c r="A244" t="str">
        <f>TRIM(Sheet6!A244)</f>
        <v>수유리우동집 구로점</v>
      </c>
      <c r="B244" t="str">
        <f>TRIM(Sheet6!B244)</f>
        <v>음식점 &gt; 일식 &gt; 돈까스,우동</v>
      </c>
      <c r="C244" t="str">
        <f>TRIM(Sheet6!C244)</f>
        <v>서울 구로구 신도림동 400-1</v>
      </c>
      <c r="D244" t="str">
        <f>TRIM(Sheet6!D244)</f>
        <v>02-2068-5150</v>
      </c>
      <c r="E244" t="str">
        <f>TRIM(Sheet6!E244)</f>
        <v>126.877183624811</v>
      </c>
      <c r="F244" t="str">
        <f>TRIM(Sheet6!F244)</f>
        <v>37.5061772080012</v>
      </c>
    </row>
    <row r="245" spans="1:6" x14ac:dyDescent="0.4">
      <c r="A245" t="str">
        <f>TRIM(Sheet6!A245)</f>
        <v>수지앤파스타</v>
      </c>
      <c r="B245" t="str">
        <f>TRIM(Sheet6!B245)</f>
        <v>음식점 &gt; 양식 &gt; 이탈리안</v>
      </c>
      <c r="C245" t="str">
        <f>TRIM(Sheet6!C245)</f>
        <v>서울 마포구 상수동 313-1</v>
      </c>
      <c r="D245" t="str">
        <f>TRIM(Sheet6!D245)</f>
        <v>02-6397-8780</v>
      </c>
      <c r="E245" t="str">
        <f>TRIM(Sheet6!E245)</f>
        <v>126.921288265113</v>
      </c>
      <c r="F245" t="str">
        <f>TRIM(Sheet6!F245)</f>
        <v>37.5486772386944</v>
      </c>
    </row>
    <row r="246" spans="1:6" x14ac:dyDescent="0.4">
      <c r="A246" t="str">
        <f>TRIM(Sheet6!A246)</f>
        <v>숙달돼지 합정역점</v>
      </c>
      <c r="B246" t="str">
        <f>TRIM(Sheet6!B246)</f>
        <v>음식점 &gt; 한식 &gt; 육류,고기 &gt; 삼겹살</v>
      </c>
      <c r="C246" t="str">
        <f>TRIM(Sheet6!C246)</f>
        <v>서울 마포구 합정동 472</v>
      </c>
      <c r="D246" t="str">
        <f>TRIM(Sheet6!D246)</f>
        <v>02-332-9400</v>
      </c>
      <c r="E246" t="str">
        <f>TRIM(Sheet6!E246)</f>
        <v>126.912102678165</v>
      </c>
      <c r="F246" t="str">
        <f>TRIM(Sheet6!F246)</f>
        <v>37.5497591642964</v>
      </c>
    </row>
    <row r="247" spans="1:6" x14ac:dyDescent="0.4">
      <c r="A247" t="str">
        <f>TRIM(Sheet6!A247)</f>
        <v>스노브</v>
      </c>
      <c r="B247" t="str">
        <f>TRIM(Sheet6!B247)</f>
        <v>음식점 &gt; 카페 &gt; 테마카페 &gt; 디저트카페</v>
      </c>
      <c r="C247" t="str">
        <f>TRIM(Sheet6!C247)</f>
        <v>서울 마포구 상수동 86-53</v>
      </c>
      <c r="D247" t="str">
        <f>TRIM(Sheet6!D247)</f>
        <v>02-325-5770</v>
      </c>
      <c r="E247" t="str">
        <f>TRIM(Sheet6!E247)</f>
        <v>126.922866943851</v>
      </c>
      <c r="F247" t="str">
        <f>TRIM(Sheet6!F247)</f>
        <v>37.5497234386161</v>
      </c>
    </row>
    <row r="248" spans="1:6" x14ac:dyDescent="0.4">
      <c r="A248" t="str">
        <f>TRIM(Sheet6!A248)</f>
        <v>스시노칸도</v>
      </c>
      <c r="B248" t="str">
        <f>TRIM(Sheet6!B248)</f>
        <v>음식점 &gt; 일식 &gt; 초밥,롤</v>
      </c>
      <c r="C248" t="str">
        <f>TRIM(Sheet6!C248)</f>
        <v>서울 구로구 신도림동 439-5</v>
      </c>
      <c r="D248" t="str">
        <f>TRIM(Sheet6!D248)</f>
        <v>02-2068-3336</v>
      </c>
      <c r="E248" t="str">
        <f>TRIM(Sheet6!E248)</f>
        <v>126.884711368968</v>
      </c>
      <c r="F248" t="str">
        <f>TRIM(Sheet6!F248)</f>
        <v>37.5062532711523</v>
      </c>
    </row>
    <row r="249" spans="1:6" x14ac:dyDescent="0.4">
      <c r="A249" t="str">
        <f>TRIM(Sheet6!A249)</f>
        <v>스시메이진 구로점</v>
      </c>
      <c r="B249" t="str">
        <f>TRIM(Sheet6!B249)</f>
        <v>음식점 &gt; 일식 &gt; 초밥,롤</v>
      </c>
      <c r="C249" t="str">
        <f>TRIM(Sheet6!C249)</f>
        <v>서울 구로구 구로동 188-25</v>
      </c>
      <c r="D249" t="str">
        <f>TRIM(Sheet6!D249)</f>
        <v>02-6344-3782</v>
      </c>
      <c r="E249" t="str">
        <f>TRIM(Sheet6!E249)</f>
        <v>126.896828283525</v>
      </c>
      <c r="F249" t="str">
        <f>TRIM(Sheet6!F249)</f>
        <v>37.4852530065181</v>
      </c>
    </row>
    <row r="250" spans="1:6" x14ac:dyDescent="0.4">
      <c r="A250" t="str">
        <f>TRIM(Sheet6!A250)</f>
        <v>스시비쇼쿠</v>
      </c>
      <c r="B250" t="str">
        <f>TRIM(Sheet6!B250)</f>
        <v>음식점 &gt; 일식 &gt; 초밥,롤</v>
      </c>
      <c r="C250" t="str">
        <f>TRIM(Sheet6!C250)</f>
        <v>서울 구로구 구로동 811</v>
      </c>
      <c r="D250" t="str">
        <f>TRIM(Sheet6!D250)</f>
        <v>02-851-3156</v>
      </c>
      <c r="E250" t="str">
        <f>TRIM(Sheet6!E250)</f>
        <v>126.899280882135</v>
      </c>
      <c r="F250" t="str">
        <f>TRIM(Sheet6!F250)</f>
        <v>37.4842856380535</v>
      </c>
    </row>
    <row r="251" spans="1:6" x14ac:dyDescent="0.4">
      <c r="A251" t="str">
        <f>TRIM(Sheet6!A251)</f>
        <v>스시웨이 신도림점</v>
      </c>
      <c r="B251" t="str">
        <f>TRIM(Sheet6!B251)</f>
        <v>음식점 &gt; 일식 &gt; 초밥,롤</v>
      </c>
      <c r="C251" t="str">
        <f>TRIM(Sheet6!C251)</f>
        <v>서울 구로구 신도림동 338</v>
      </c>
      <c r="D251" t="str">
        <f>TRIM(Sheet6!D251)</f>
        <v>02-2679-2777</v>
      </c>
      <c r="E251" t="str">
        <f>TRIM(Sheet6!E251)</f>
        <v>126.889455270242</v>
      </c>
      <c r="F251" t="str">
        <f>TRIM(Sheet6!F251)</f>
        <v>37.5104961305856</v>
      </c>
    </row>
    <row r="252" spans="1:6" x14ac:dyDescent="0.4">
      <c r="A252" t="str">
        <f>TRIM(Sheet6!A252)</f>
        <v>스시정</v>
      </c>
      <c r="B252" t="str">
        <f>TRIM(Sheet6!B252)</f>
        <v>음식점 &gt; 일식 &gt; 초밥,롤</v>
      </c>
      <c r="C252" t="str">
        <f>TRIM(Sheet6!C252)</f>
        <v>서울 구로구 구로동 600-14</v>
      </c>
      <c r="D252" t="str">
        <f>TRIM(Sheet6!D252)</f>
        <v>02-2633-1118</v>
      </c>
      <c r="E252" t="str">
        <f>TRIM(Sheet6!E252)</f>
        <v>126.879419959164</v>
      </c>
      <c r="F252" t="str">
        <f>TRIM(Sheet6!F252)</f>
        <v>37.5024313313905</v>
      </c>
    </row>
    <row r="253" spans="1:6" x14ac:dyDescent="0.4">
      <c r="A253" t="str">
        <f>TRIM(Sheet6!A253)</f>
        <v>스시히라</v>
      </c>
      <c r="B253" t="str">
        <f>TRIM(Sheet6!B253)</f>
        <v>음식점 &gt; 일식 &gt; 초밥,롤</v>
      </c>
      <c r="C253" t="str">
        <f>TRIM(Sheet6!C253)</f>
        <v>서울 구로구 신도림동 435-10</v>
      </c>
      <c r="D253" t="str">
        <f>TRIM(Sheet6!D253)</f>
        <v>02-2638-0077</v>
      </c>
      <c r="E253" t="str">
        <f>TRIM(Sheet6!E253)</f>
        <v>126.884075960866</v>
      </c>
      <c r="F253" t="str">
        <f>TRIM(Sheet6!F253)</f>
        <v>37.5068500153745</v>
      </c>
    </row>
    <row r="254" spans="1:6" x14ac:dyDescent="0.4">
      <c r="A254" t="str">
        <f>TRIM(Sheet6!A254)</f>
        <v>스타벅스 신도림점</v>
      </c>
      <c r="B254" t="str">
        <f>TRIM(Sheet6!B254)</f>
        <v>음식점 &gt; 카페 &gt; 커피전문점 &gt; 스타벅스</v>
      </c>
      <c r="C254" t="str">
        <f>TRIM(Sheet6!C254)</f>
        <v>서울 구로구 신도림동 413-9</v>
      </c>
      <c r="D254" t="str">
        <f>TRIM(Sheet6!D254)</f>
        <v>02-2638-0077</v>
      </c>
      <c r="E254" t="str">
        <f>TRIM(Sheet6!E254)</f>
        <v>126.883975398101</v>
      </c>
      <c r="F254" t="str">
        <f>TRIM(Sheet6!F254)</f>
        <v>37.5053263176745</v>
      </c>
    </row>
    <row r="255" spans="1:6" x14ac:dyDescent="0.4">
      <c r="A255" t="str">
        <f>TRIM(Sheet6!A255)</f>
        <v>스타벅스 현대디큐브B2점</v>
      </c>
      <c r="B255" t="str">
        <f>TRIM(Sheet6!B255)</f>
        <v>음식점 &gt; 카페 &gt; 커피전문점 &gt; 스타벅스</v>
      </c>
      <c r="C255" t="str">
        <f>TRIM(Sheet6!C255)</f>
        <v>서울 구로구 신도림동 692</v>
      </c>
      <c r="D255" t="str">
        <f>TRIM(Sheet6!D255)</f>
        <v>1522-3232</v>
      </c>
      <c r="E255" t="str">
        <f>TRIM(Sheet6!E255)</f>
        <v>126.889221777207</v>
      </c>
      <c r="F255" t="str">
        <f>TRIM(Sheet6!F255)</f>
        <v>37.5090714242141</v>
      </c>
    </row>
    <row r="256" spans="1:6" x14ac:dyDescent="0.4">
      <c r="A256" t="str">
        <f>TRIM(Sheet6!A256)</f>
        <v>스테프핫도그 서교메세나폴리스점</v>
      </c>
      <c r="B256" t="str">
        <f>TRIM(Sheet6!B256)</f>
        <v>음식점 &gt; 패스트푸드 &gt; 스테프핫도그</v>
      </c>
      <c r="C256" t="str">
        <f>TRIM(Sheet6!C256)</f>
        <v>서울 마포구 서교동 490</v>
      </c>
      <c r="D256" t="str">
        <f>TRIM(Sheet6!D256)</f>
        <v>02-322-8462</v>
      </c>
      <c r="E256" t="str">
        <f>TRIM(Sheet6!E256)</f>
        <v>126.914228628618</v>
      </c>
      <c r="F256" t="str">
        <f>TRIM(Sheet6!F256)</f>
        <v>37.5511086209409</v>
      </c>
    </row>
    <row r="257" spans="1:6" x14ac:dyDescent="0.4">
      <c r="A257" t="str">
        <f>TRIM(Sheet6!A257)</f>
        <v>스파카나폴리 합정</v>
      </c>
      <c r="B257" t="str">
        <f>TRIM(Sheet6!B257)</f>
        <v>음식점 &gt; 양식 &gt; 피자</v>
      </c>
      <c r="C257" t="str">
        <f>TRIM(Sheet6!C257)</f>
        <v>서울 마포구 합정동 413-2</v>
      </c>
      <c r="D257" t="str">
        <f>TRIM(Sheet6!D257)</f>
        <v>02-326-2323</v>
      </c>
      <c r="E257" t="str">
        <f>TRIM(Sheet6!E257)</f>
        <v>126.915602703838</v>
      </c>
      <c r="F257" t="str">
        <f>TRIM(Sheet6!F257)</f>
        <v>37.5488967594368</v>
      </c>
    </row>
    <row r="258" spans="1:6" x14ac:dyDescent="0.4">
      <c r="A258" t="str">
        <f>TRIM(Sheet6!A258)</f>
        <v>시루케이크</v>
      </c>
      <c r="B258" t="str">
        <f>TRIM(Sheet6!B258)</f>
        <v>음식점 &gt; 카페 &gt; 테마카페 &gt; 떡카페</v>
      </c>
      <c r="C258" t="str">
        <f>TRIM(Sheet6!C258)</f>
        <v>서울 마포구 상수동 341-1</v>
      </c>
      <c r="D258" t="str">
        <f>TRIM(Sheet6!D258)</f>
        <v>010-6214-7700</v>
      </c>
      <c r="E258" t="str">
        <f>TRIM(Sheet6!E258)</f>
        <v>126.922667238971</v>
      </c>
      <c r="F258" t="str">
        <f>TRIM(Sheet6!F258)</f>
        <v>37.5458598259824</v>
      </c>
    </row>
    <row r="259" spans="1:6" x14ac:dyDescent="0.4">
      <c r="A259" t="str">
        <f>TRIM(Sheet6!A259)</f>
        <v>시즌샌드위치</v>
      </c>
      <c r="B259" t="str">
        <f>TRIM(Sheet6!B259)</f>
        <v>음식점 &gt; 패스트푸드</v>
      </c>
      <c r="C259" t="str">
        <f>TRIM(Sheet6!C259)</f>
        <v>서울 마포구 상수동 93-22</v>
      </c>
      <c r="D259" t="str">
        <f>TRIM(Sheet6!D259)</f>
        <v>02-6397-2727</v>
      </c>
      <c r="E259" t="str">
        <f>TRIM(Sheet6!E259)</f>
        <v>126.924576776155</v>
      </c>
      <c r="F259" t="str">
        <f>TRIM(Sheet6!F259)</f>
        <v>37.5486856920058</v>
      </c>
    </row>
    <row r="260" spans="1:6" x14ac:dyDescent="0.4">
      <c r="A260" t="str">
        <f>TRIM(Sheet6!A260)</f>
        <v>신도림참족발</v>
      </c>
      <c r="B260" t="str">
        <f>TRIM(Sheet6!B260)</f>
        <v>음식점 &gt; 한식 &gt; 육류, 고기 &gt; 족발, 보쌈</v>
      </c>
      <c r="C260" t="str">
        <f>TRIM(Sheet6!C260)</f>
        <v>서울 구로구 신도림동 337</v>
      </c>
      <c r="D260" t="str">
        <f>TRIM(Sheet6!D260)</f>
        <v>02-3439-7182</v>
      </c>
      <c r="E260" t="str">
        <f>TRIM(Sheet6!E260)</f>
        <v>126.887746727372</v>
      </c>
      <c r="F260" t="str">
        <f>TRIM(Sheet6!F260)</f>
        <v>37.5094205223262</v>
      </c>
    </row>
    <row r="261" spans="1:6" x14ac:dyDescent="0.4">
      <c r="A261" t="str">
        <f>TRIM(Sheet6!A261)</f>
        <v>신도림포차</v>
      </c>
      <c r="B261" t="str">
        <f>TRIM(Sheet6!B261)</f>
        <v>음식점 &gt; 술집 &gt; 실내포장마차</v>
      </c>
      <c r="C261" t="str">
        <f>TRIM(Sheet6!C261)</f>
        <v>서울 구로구 신도림동 431-6</v>
      </c>
      <c r="D261" t="str">
        <f>TRIM(Sheet6!D261)</f>
        <v>02-2678-5573</v>
      </c>
      <c r="E261" t="str">
        <f>TRIM(Sheet6!E261)</f>
        <v>126.88490027387</v>
      </c>
      <c r="F261" t="str">
        <f>TRIM(Sheet6!F261)</f>
        <v>37.5069706550622</v>
      </c>
    </row>
    <row r="262" spans="1:6" x14ac:dyDescent="0.4">
      <c r="A262" t="str">
        <f>TRIM(Sheet6!A262)</f>
        <v>신림춘천집</v>
      </c>
      <c r="B262" t="str">
        <f>TRIM(Sheet6!B262)</f>
        <v>음식점 &gt; 한식 &gt; 육류,고기 &gt; 닭요리</v>
      </c>
      <c r="C262" t="str">
        <f>TRIM(Sheet6!C262)</f>
        <v>서울 구로구 구로동 1124-69</v>
      </c>
      <c r="D262" t="str">
        <f>TRIM(Sheet6!D262)</f>
        <v>070-8624-1998</v>
      </c>
      <c r="E262" t="str">
        <f>TRIM(Sheet6!E262)</f>
        <v>126.899823896113</v>
      </c>
      <c r="F262" t="str">
        <f>TRIM(Sheet6!F262)</f>
        <v>37.4840626496785</v>
      </c>
    </row>
    <row r="263" spans="1:6" x14ac:dyDescent="0.4">
      <c r="A263" t="str">
        <f>TRIM(Sheet6!A263)</f>
        <v>신미경홍대닭갈비</v>
      </c>
      <c r="B263" t="str">
        <f>TRIM(Sheet6!B263)</f>
        <v>음식점 &gt; 한식 &gt; 육류,고기 &gt; 닭요리</v>
      </c>
      <c r="C263" t="str">
        <f>TRIM(Sheet6!C263)</f>
        <v>서울 마포구 서교동 357-2</v>
      </c>
      <c r="D263" t="str">
        <f>TRIM(Sheet6!D263)</f>
        <v>02-2245-5222</v>
      </c>
      <c r="E263" t="str">
        <f>TRIM(Sheet6!E263)</f>
        <v>126.921605027874</v>
      </c>
      <c r="F263" t="str">
        <f>TRIM(Sheet6!F263)</f>
        <v>37.5530887362405</v>
      </c>
    </row>
    <row r="264" spans="1:6" x14ac:dyDescent="0.4">
      <c r="A264" t="str">
        <f>TRIM(Sheet6!A264)</f>
        <v>신사소곱창 신도림점</v>
      </c>
      <c r="B264" t="str">
        <f>TRIM(Sheet6!B264)</f>
        <v>음식점 &gt; 한식 &gt; 육류,고기 &gt; 곱창,막창</v>
      </c>
      <c r="C264" t="str">
        <f>TRIM(Sheet6!C264)</f>
        <v>서울 구로구 신도림동 400-1</v>
      </c>
      <c r="D264" t="str">
        <f>TRIM(Sheet6!D264)</f>
        <v>02-3667-1209</v>
      </c>
      <c r="E264" t="str">
        <f>TRIM(Sheet6!E264)</f>
        <v>126.877142909287</v>
      </c>
      <c r="F264" t="str">
        <f>TRIM(Sheet6!F264)</f>
        <v>37.5061771656619</v>
      </c>
    </row>
    <row r="265" spans="1:6" x14ac:dyDescent="0.4">
      <c r="A265" t="str">
        <f>TRIM(Sheet6!A265)</f>
        <v>아라돈</v>
      </c>
      <c r="B265" t="str">
        <f>TRIM(Sheet6!B265)</f>
        <v>음식점 &gt; 일식 &gt; 돈까스,우동</v>
      </c>
      <c r="C265" t="str">
        <f>TRIM(Sheet6!C265)</f>
        <v>서울 구로구 구로동 611-26</v>
      </c>
      <c r="D265" t="str">
        <f>TRIM(Sheet6!D265)</f>
        <v>02-2636-6069</v>
      </c>
      <c r="E265" t="str">
        <f>TRIM(Sheet6!E265)</f>
        <v>126.876970241173</v>
      </c>
      <c r="F265" t="str">
        <f>TRIM(Sheet6!F265)</f>
        <v>37.5045713954672</v>
      </c>
    </row>
    <row r="266" spans="1:6" x14ac:dyDescent="0.4">
      <c r="A266" t="str">
        <f>TRIM(Sheet6!A266)</f>
        <v>아씨펍</v>
      </c>
      <c r="B266" t="str">
        <f>TRIM(Sheet6!B266)</f>
        <v>음식점 &gt; 술집 &gt; 호프,요리주점</v>
      </c>
      <c r="C266" t="str">
        <f>TRIM(Sheet6!C266)</f>
        <v>서울 구로구 구로동 26</v>
      </c>
      <c r="D266" t="str">
        <f>TRIM(Sheet6!D266)</f>
        <v>010-9265-4476</v>
      </c>
      <c r="E266" t="str">
        <f>TRIM(Sheet6!E266)</f>
        <v>126.891376238884</v>
      </c>
      <c r="F266" t="str">
        <f>TRIM(Sheet6!F266)</f>
        <v>37.5055099519247</v>
      </c>
    </row>
    <row r="267" spans="1:6" x14ac:dyDescent="0.4">
      <c r="A267" t="str">
        <f>TRIM(Sheet6!A267)</f>
        <v>아웃닭 홍대점</v>
      </c>
      <c r="B267" t="str">
        <f>TRIM(Sheet6!B267)</f>
        <v>음식점 &gt; 치킨</v>
      </c>
      <c r="C267" t="str">
        <f>TRIM(Sheet6!C267)</f>
        <v>서울 마포구 서교동 409-17</v>
      </c>
      <c r="D267" t="str">
        <f>TRIM(Sheet6!D267)</f>
        <v>02-333-6334</v>
      </c>
      <c r="E267" t="str">
        <f>TRIM(Sheet6!E267)</f>
        <v>126.92189334846</v>
      </c>
      <c r="F267" t="str">
        <f>TRIM(Sheet6!F267)</f>
        <v>37.5500868019196</v>
      </c>
    </row>
    <row r="268" spans="1:6" x14ac:dyDescent="0.4">
      <c r="A268" t="str">
        <f>TRIM(Sheet6!A268)</f>
        <v>아이리시포테이토 신도림점</v>
      </c>
      <c r="B268" t="str">
        <f>TRIM(Sheet6!B268)</f>
        <v>음식점 &gt; 패스트푸드 &gt; 아이리시 포테이토</v>
      </c>
      <c r="C268" t="str">
        <f>TRIM(Sheet6!C268)</f>
        <v>서울 구로구 구로동 3-25</v>
      </c>
      <c r="D268" t="str">
        <f>TRIM(Sheet6!D268)</f>
        <v>02-866-7531</v>
      </c>
      <c r="E268" t="str">
        <f>TRIM(Sheet6!E268)</f>
        <v>126.890320027389</v>
      </c>
      <c r="F268" t="str">
        <f>TRIM(Sheet6!F268)</f>
        <v>37.506972207658</v>
      </c>
    </row>
    <row r="269" spans="1:6" x14ac:dyDescent="0.4">
      <c r="A269" t="str">
        <f>TRIM(Sheet6!A269)</f>
        <v>아크틱</v>
      </c>
      <c r="B269" t="str">
        <f>TRIM(Sheet6!B269)</f>
        <v>음식점 &gt; 술집 &gt; 호프,요리주점</v>
      </c>
      <c r="C269" t="str">
        <f>TRIM(Sheet6!C269)</f>
        <v>서울 마포구 상수동 313-2</v>
      </c>
      <c r="D269" t="str">
        <f>TRIM(Sheet6!D269)</f>
        <v>02-866-7531</v>
      </c>
      <c r="E269" t="str">
        <f>TRIM(Sheet6!E269)</f>
        <v>126.92139245835</v>
      </c>
      <c r="F269" t="str">
        <f>TRIM(Sheet6!F269)</f>
        <v>37.5485980202384</v>
      </c>
    </row>
    <row r="270" spans="1:6" x14ac:dyDescent="0.4">
      <c r="A270" t="str">
        <f>TRIM(Sheet6!A270)</f>
        <v>안동축산정육식당</v>
      </c>
      <c r="B270" t="str">
        <f>TRIM(Sheet6!B270)</f>
        <v>음식점 &gt; 한식 &gt; 육류,고기</v>
      </c>
      <c r="C270" t="str">
        <f>TRIM(Sheet6!C270)</f>
        <v>서울 구로구 신도림동 330-43</v>
      </c>
      <c r="D270" t="str">
        <f>TRIM(Sheet6!D270)</f>
        <v>02-2636-5565</v>
      </c>
      <c r="E270" t="str">
        <f>TRIM(Sheet6!E270)</f>
        <v>126.888096188748</v>
      </c>
      <c r="F270" t="str">
        <f>TRIM(Sheet6!F270)</f>
        <v>37.5117130082389</v>
      </c>
    </row>
    <row r="271" spans="1:6" x14ac:dyDescent="0.4">
      <c r="A271" t="str">
        <f>TRIM(Sheet6!A271)</f>
        <v>알파고보드카페</v>
      </c>
      <c r="B271" t="str">
        <f>TRIM(Sheet6!B271)</f>
        <v>음식점 &gt; 카페 &gt; 테마카페 &gt; 보드카페</v>
      </c>
      <c r="C271" t="str">
        <f>TRIM(Sheet6!C271)</f>
        <v>서울 구로구 구로동 40-3</v>
      </c>
      <c r="D271" t="str">
        <f>TRIM(Sheet6!D271)</f>
        <v>02-6369-1239</v>
      </c>
      <c r="E271" t="str">
        <f>TRIM(Sheet6!E271)</f>
        <v>126.890781786759</v>
      </c>
      <c r="F271" t="str">
        <f>TRIM(Sheet6!F271)</f>
        <v>37.5036533335036</v>
      </c>
    </row>
    <row r="272" spans="1:6" x14ac:dyDescent="0.4">
      <c r="A272" t="str">
        <f>TRIM(Sheet6!A272)</f>
        <v>앤트러사이트 합정점</v>
      </c>
      <c r="B272" t="str">
        <f>TRIM(Sheet6!B272)</f>
        <v>음식점 &gt; 카페 &gt; 커피전문점</v>
      </c>
      <c r="C272" t="str">
        <f>TRIM(Sheet6!C272)</f>
        <v>서울 마포구 합정동 357-6</v>
      </c>
      <c r="D272" t="str">
        <f>TRIM(Sheet6!D272)</f>
        <v>02-336-7850</v>
      </c>
      <c r="E272" t="str">
        <f>TRIM(Sheet6!E272)</f>
        <v>126.918435148767</v>
      </c>
      <c r="F272" t="str">
        <f>TRIM(Sheet6!F272)</f>
        <v>37.5458137305902</v>
      </c>
    </row>
    <row r="273" spans="1:6" x14ac:dyDescent="0.4">
      <c r="A273" t="str">
        <f>TRIM(Sheet6!A273)</f>
        <v>앵춘</v>
      </c>
      <c r="B273" t="str">
        <f>TRIM(Sheet6!B273)</f>
        <v>음식점 &gt; 술집</v>
      </c>
      <c r="C273" t="str">
        <f>TRIM(Sheet6!C273)</f>
        <v>서울 마포구 상수동 310-4</v>
      </c>
      <c r="D273" t="str">
        <f>TRIM(Sheet6!D273)</f>
        <v>02-2636-5565</v>
      </c>
      <c r="E273" t="str">
        <f>TRIM(Sheet6!E273)</f>
        <v>126.922460282597</v>
      </c>
      <c r="F273" t="str">
        <f>TRIM(Sheet6!F273)</f>
        <v>37.5479247793761</v>
      </c>
    </row>
    <row r="274" spans="1:6" x14ac:dyDescent="0.4">
      <c r="A274" t="str">
        <f>TRIM(Sheet6!A274)</f>
        <v>어른이대공원</v>
      </c>
      <c r="B274" t="str">
        <f>TRIM(Sheet6!B274)</f>
        <v>음식점 &gt; 술집 &gt; 호프,요리주점</v>
      </c>
      <c r="C274" t="str">
        <f>TRIM(Sheet6!C274)</f>
        <v>서울 마포구 합정동 410-31</v>
      </c>
      <c r="D274" t="str">
        <f>TRIM(Sheet6!D274)</f>
        <v>02-325-6869</v>
      </c>
      <c r="E274" t="str">
        <f>TRIM(Sheet6!E274)</f>
        <v>126.919646706009</v>
      </c>
      <c r="F274" t="str">
        <f>TRIM(Sheet6!F274)</f>
        <v>37.5482697827086</v>
      </c>
    </row>
    <row r="275" spans="1:6" x14ac:dyDescent="0.4">
      <c r="A275" t="str">
        <f>TRIM(Sheet6!A275)</f>
        <v>어반플랜트</v>
      </c>
      <c r="B275" t="str">
        <f>TRIM(Sheet6!B275)</f>
        <v>음식점 &gt; 카페 &gt; 테마카페 &gt; 디저트카페</v>
      </c>
      <c r="C275" t="str">
        <f>TRIM(Sheet6!C275)</f>
        <v>서울 마포구 합정동 363-28</v>
      </c>
      <c r="D275" t="str">
        <f>TRIM(Sheet6!D275)</f>
        <v>070-4192-0378</v>
      </c>
      <c r="E275" t="str">
        <f>TRIM(Sheet6!E275)</f>
        <v>126.917188100934</v>
      </c>
      <c r="F275" t="str">
        <f>TRIM(Sheet6!F275)</f>
        <v>37.5478941696493</v>
      </c>
    </row>
    <row r="276" spans="1:6" x14ac:dyDescent="0.4">
      <c r="A276" t="str">
        <f>TRIM(Sheet6!A276)</f>
        <v>에이스피자</v>
      </c>
      <c r="B276" t="str">
        <f>TRIM(Sheet6!B276)</f>
        <v>음식점 &gt; 양식 &gt; 피자</v>
      </c>
      <c r="C276" t="str">
        <f>TRIM(Sheet6!C276)</f>
        <v>서울 마포구 서교동 411-2</v>
      </c>
      <c r="D276" t="str">
        <f>TRIM(Sheet6!D276)</f>
        <v>02-6012-9941</v>
      </c>
      <c r="E276" t="str">
        <f>TRIM(Sheet6!E276)</f>
        <v>126.922834990253</v>
      </c>
      <c r="F276" t="str">
        <f>TRIM(Sheet6!F276)</f>
        <v>37.5499829052458</v>
      </c>
    </row>
    <row r="277" spans="1:6" x14ac:dyDescent="0.4">
      <c r="A277" t="str">
        <f>TRIM(Sheet6!A277)</f>
        <v>여기가만세닭</v>
      </c>
      <c r="B277" t="str">
        <f>TRIM(Sheet6!B277)</f>
        <v>음식점 &gt; 치킨</v>
      </c>
      <c r="C277" t="str">
        <f>TRIM(Sheet6!C277)</f>
        <v>서울 구로구 신도림동 694</v>
      </c>
      <c r="D277" t="str">
        <f>TRIM(Sheet6!D277)</f>
        <v>02-2677-7766</v>
      </c>
      <c r="E277" t="str">
        <f>TRIM(Sheet6!E277)</f>
        <v>126.884050752256</v>
      </c>
      <c r="F277" t="str">
        <f>TRIM(Sheet6!F277)</f>
        <v>37.5077924413654</v>
      </c>
    </row>
    <row r="278" spans="1:6" x14ac:dyDescent="0.4">
      <c r="A278" t="str">
        <f>TRIM(Sheet6!A278)</f>
        <v>역전우동0410 구로디지털역점</v>
      </c>
      <c r="B278" t="str">
        <f>TRIM(Sheet6!B278)</f>
        <v>음식점 &gt; 일식 &gt; 돈까스,우동 &gt; 역전우동0410</v>
      </c>
      <c r="C278" t="str">
        <f>TRIM(Sheet6!C278)</f>
        <v>서울 구로구 구로동 1124-72</v>
      </c>
      <c r="D278" t="str">
        <f>TRIM(Sheet6!D278)</f>
        <v>02-861-2929</v>
      </c>
      <c r="E278" t="str">
        <f>TRIM(Sheet6!E278)</f>
        <v>126.899643767551</v>
      </c>
      <c r="F278" t="str">
        <f>TRIM(Sheet6!F278)</f>
        <v>37.4834822475057</v>
      </c>
    </row>
    <row r="279" spans="1:6" x14ac:dyDescent="0.4">
      <c r="A279" t="str">
        <f>TRIM(Sheet6!A279)</f>
        <v>역전할머니맥주 신도림점</v>
      </c>
      <c r="B279" t="str">
        <f>TRIM(Sheet6!B279)</f>
        <v>음식점 &gt; 술집 &gt; 호프,요리주점</v>
      </c>
      <c r="C279" t="str">
        <f>TRIM(Sheet6!C279)</f>
        <v>서울 구로구 신도림동 338</v>
      </c>
      <c r="D279" t="str">
        <f>TRIM(Sheet6!D279)</f>
        <v>02-861-2929</v>
      </c>
      <c r="E279" t="str">
        <f>TRIM(Sheet6!E279)</f>
        <v>126.88934062692</v>
      </c>
      <c r="F279" t="str">
        <f>TRIM(Sheet6!F279)</f>
        <v>37.5107717304827</v>
      </c>
    </row>
    <row r="280" spans="1:6" x14ac:dyDescent="0.4">
      <c r="A280" t="str">
        <f>TRIM(Sheet6!A280)</f>
        <v>연남동잠깐 1호점</v>
      </c>
      <c r="B280" t="str">
        <f>TRIM(Sheet6!B280)</f>
        <v>음식점 &gt; 술집 &gt; 호프,요리주점</v>
      </c>
      <c r="C280" t="str">
        <f>TRIM(Sheet6!C280)</f>
        <v>서울 마포구 연남동 260-52</v>
      </c>
      <c r="D280" t="str">
        <f>TRIM(Sheet6!D280)</f>
        <v>02-3142-7942</v>
      </c>
      <c r="E280" t="str">
        <f>TRIM(Sheet6!E280)</f>
        <v>126.924535106565</v>
      </c>
      <c r="F280" t="str">
        <f>TRIM(Sheet6!F280)</f>
        <v>37.5608320133234</v>
      </c>
    </row>
    <row r="281" spans="1:6" x14ac:dyDescent="0.4">
      <c r="A281" t="str">
        <f>TRIM(Sheet6!A281)</f>
        <v>연남주막1987</v>
      </c>
      <c r="B281" t="str">
        <f>TRIM(Sheet6!B281)</f>
        <v>음식점 &gt; 술집</v>
      </c>
      <c r="C281" t="str">
        <f>TRIM(Sheet6!C281)</f>
        <v>서울 마포구 동교동 152-15</v>
      </c>
      <c r="D281" t="str">
        <f>TRIM(Sheet6!D281)</f>
        <v>070-4143-1987</v>
      </c>
      <c r="E281" t="str">
        <f>TRIM(Sheet6!E281)</f>
        <v>126.923934509424</v>
      </c>
      <c r="F281" t="str">
        <f>TRIM(Sheet6!F281)</f>
        <v>37.5593286752646</v>
      </c>
    </row>
    <row r="282" spans="1:6" x14ac:dyDescent="0.4">
      <c r="A282" t="str">
        <f>TRIM(Sheet6!A282)</f>
        <v>염소자리심야식당</v>
      </c>
      <c r="B282" t="str">
        <f>TRIM(Sheet6!B282)</f>
        <v>음식점 &gt; 술집 &gt; 호프,요리주점</v>
      </c>
      <c r="C282" t="str">
        <f>TRIM(Sheet6!C282)</f>
        <v>서울 마포구 상수동 315-3</v>
      </c>
      <c r="D282" t="str">
        <f>TRIM(Sheet6!D282)</f>
        <v>02-6398-8219</v>
      </c>
      <c r="E282" t="str">
        <f>TRIM(Sheet6!E282)</f>
        <v>126.921687190898</v>
      </c>
      <c r="F282" t="str">
        <f>TRIM(Sheet6!F282)</f>
        <v>37.5481116768821</v>
      </c>
    </row>
    <row r="283" spans="1:6" x14ac:dyDescent="0.4">
      <c r="A283" t="str">
        <f>TRIM(Sheet6!A283)</f>
        <v>영호돈까스</v>
      </c>
      <c r="B283" t="str">
        <f>TRIM(Sheet6!B283)</f>
        <v>음식점 &gt; 일식 &gt; 돈까스,우동</v>
      </c>
      <c r="C283" t="str">
        <f>TRIM(Sheet6!C283)</f>
        <v>서울 구로구 구로동 1130-15</v>
      </c>
      <c r="D283" t="str">
        <f>TRIM(Sheet6!D283)</f>
        <v>02-866-5858</v>
      </c>
      <c r="E283" t="str">
        <f>TRIM(Sheet6!E283)</f>
        <v>126.898583357537</v>
      </c>
      <c r="F283" t="str">
        <f>TRIM(Sheet6!F283)</f>
        <v>37.4817081574789</v>
      </c>
    </row>
    <row r="284" spans="1:6" x14ac:dyDescent="0.4">
      <c r="A284" t="str">
        <f>TRIM(Sheet6!A284)</f>
        <v>옛맛서울불고기</v>
      </c>
      <c r="B284" t="str">
        <f>TRIM(Sheet6!B284)</f>
        <v>음식점 &gt; 한식 &gt; 육류,고기 &gt; 불고기,두루치기</v>
      </c>
      <c r="C284" t="str">
        <f>TRIM(Sheet6!C284)</f>
        <v>서울 마포구 창전동 15-4</v>
      </c>
      <c r="D284" t="str">
        <f>TRIM(Sheet6!D284)</f>
        <v>02-336-9371</v>
      </c>
      <c r="E284" t="str">
        <f>TRIM(Sheet6!E284)</f>
        <v>126.931784440464</v>
      </c>
      <c r="F284" t="str">
        <f>TRIM(Sheet6!F284)</f>
        <v>37.549591975349</v>
      </c>
    </row>
    <row r="285" spans="1:6" x14ac:dyDescent="0.4">
      <c r="A285" t="str">
        <f>TRIM(Sheet6!A285)</f>
        <v>오늘와인한잔 합정역점</v>
      </c>
      <c r="B285" t="str">
        <f>TRIM(Sheet6!B285)</f>
        <v>음식점 &gt; 술집 &gt; 와인바</v>
      </c>
      <c r="C285" t="str">
        <f>TRIM(Sheet6!C285)</f>
        <v>서울 마포구 합정동 412-29</v>
      </c>
      <c r="D285" t="str">
        <f>TRIM(Sheet6!D285)</f>
        <v>02-421-2483</v>
      </c>
      <c r="E285" t="str">
        <f>TRIM(Sheet6!E285)</f>
        <v>126.916616944388</v>
      </c>
      <c r="F285" t="str">
        <f>TRIM(Sheet6!F285)</f>
        <v>37.5486307844766</v>
      </c>
    </row>
    <row r="286" spans="1:6" x14ac:dyDescent="0.4">
      <c r="A286" t="str">
        <f>TRIM(Sheet6!A286)</f>
        <v>오늘와인한잔 홍대1호점</v>
      </c>
      <c r="B286" t="str">
        <f>TRIM(Sheet6!B286)</f>
        <v>음식점 &gt; 술집 &gt; 와인바</v>
      </c>
      <c r="C286" t="str">
        <f>TRIM(Sheet6!C286)</f>
        <v>서울 마포구 서교동 366-2</v>
      </c>
      <c r="D286" t="str">
        <f>TRIM(Sheet6!D286)</f>
        <v>02-332-8844</v>
      </c>
      <c r="E286" t="str">
        <f>TRIM(Sheet6!E286)</f>
        <v>126.921085697538</v>
      </c>
      <c r="F286" t="str">
        <f>TRIM(Sheet6!F286)</f>
        <v>37.5519026770897</v>
      </c>
    </row>
    <row r="287" spans="1:6" x14ac:dyDescent="0.4">
      <c r="A287" t="str">
        <f>TRIM(Sheet6!A287)</f>
        <v>오늘와인한잔 홍대3호점</v>
      </c>
      <c r="B287" t="str">
        <f>TRIM(Sheet6!B287)</f>
        <v>음식점 &gt; 술집 &gt; 와인바</v>
      </c>
      <c r="C287" t="str">
        <f>TRIM(Sheet6!C287)</f>
        <v>서울 마포구 동교동 168-4</v>
      </c>
      <c r="D287" t="str">
        <f>TRIM(Sheet6!D287)</f>
        <v>02-332-8844</v>
      </c>
      <c r="E287" t="str">
        <f>TRIM(Sheet6!E287)</f>
        <v>126.925124275638</v>
      </c>
      <c r="F287" t="str">
        <f>TRIM(Sheet6!F287)</f>
        <v>37.5568139421294</v>
      </c>
    </row>
    <row r="288" spans="1:6" x14ac:dyDescent="0.4">
      <c r="A288" t="str">
        <f>TRIM(Sheet6!A288)</f>
        <v>오대양참치 구로점</v>
      </c>
      <c r="B288" t="str">
        <f>TRIM(Sheet6!B288)</f>
        <v>음식점 &gt; 일식 &gt; 참치회</v>
      </c>
      <c r="C288" t="str">
        <f>TRIM(Sheet6!C288)</f>
        <v>서울 구로구 구로동 811</v>
      </c>
      <c r="D288" t="str">
        <f>TRIM(Sheet6!D288)</f>
        <v>02-862-7776</v>
      </c>
      <c r="E288" t="str">
        <f>TRIM(Sheet6!E288)</f>
        <v>126.899231297778</v>
      </c>
      <c r="F288" t="str">
        <f>TRIM(Sheet6!F288)</f>
        <v>37.4841630586624</v>
      </c>
    </row>
    <row r="289" spans="1:6" x14ac:dyDescent="0.4">
      <c r="A289" t="str">
        <f>TRIM(Sheet6!A289)</f>
        <v>오리지널시카고피자 홍대본점</v>
      </c>
      <c r="B289" t="str">
        <f>TRIM(Sheet6!B289)</f>
        <v>음식점 &gt; 양식 &gt; 피자</v>
      </c>
      <c r="C289" t="str">
        <f>TRIM(Sheet6!C289)</f>
        <v>서울 마포구 서교동 395-78</v>
      </c>
      <c r="D289" t="str">
        <f>TRIM(Sheet6!D289)</f>
        <v>02-322-4636</v>
      </c>
      <c r="E289" t="str">
        <f>TRIM(Sheet6!E289)</f>
        <v>126.919770362634</v>
      </c>
      <c r="F289" t="str">
        <f>TRIM(Sheet6!F289)</f>
        <v>37.5500925865034</v>
      </c>
    </row>
    <row r="290" spans="1:6" x14ac:dyDescent="0.4">
      <c r="A290" t="str">
        <f>TRIM(Sheet6!A290)</f>
        <v>오목집 신도림점</v>
      </c>
      <c r="B290" t="str">
        <f>TRIM(Sheet6!B290)</f>
        <v>음식점 &gt; 한식 &gt; 육류,고기 &gt; 족발,보쌈</v>
      </c>
      <c r="C290" t="str">
        <f>TRIM(Sheet6!C290)</f>
        <v>서울 구로구 신도림동 337</v>
      </c>
      <c r="D290" t="str">
        <f>TRIM(Sheet6!D290)</f>
        <v>02-2677-1636</v>
      </c>
      <c r="E290" t="str">
        <f>TRIM(Sheet6!E290)</f>
        <v>126.887723809752</v>
      </c>
      <c r="F290" t="str">
        <f>TRIM(Sheet6!F290)</f>
        <v>37.5096187214731</v>
      </c>
    </row>
    <row r="291" spans="1:6" x14ac:dyDescent="0.4">
      <c r="A291" t="str">
        <f>TRIM(Sheet6!A291)</f>
        <v>오븐마루 구로점</v>
      </c>
      <c r="B291" t="str">
        <f>TRIM(Sheet6!B291)</f>
        <v>음식점 &gt; 치킨</v>
      </c>
      <c r="C291" t="str">
        <f>TRIM(Sheet6!C291)</f>
        <v>서울 구로구 구로동 486-10</v>
      </c>
      <c r="D291" t="str">
        <f>TRIM(Sheet6!D291)</f>
        <v>02-855-5092</v>
      </c>
      <c r="E291" t="str">
        <f>TRIM(Sheet6!E291)</f>
        <v>126.882662740469</v>
      </c>
      <c r="F291" t="str">
        <f>TRIM(Sheet6!F291)</f>
        <v>37.4978403693103</v>
      </c>
    </row>
    <row r="292" spans="1:6" x14ac:dyDescent="0.4">
      <c r="A292" t="str">
        <f>TRIM(Sheet6!A292)</f>
        <v>오비스트로</v>
      </c>
      <c r="B292" t="str">
        <f>TRIM(Sheet6!B292)</f>
        <v>음식점 &gt; 양식 &gt; 이탈리안</v>
      </c>
      <c r="C292" t="str">
        <f>TRIM(Sheet6!C292)</f>
        <v>서울 구로구 구로동 85-12</v>
      </c>
      <c r="D292" t="str">
        <f>TRIM(Sheet6!D292)</f>
        <v>0507-1305-6751</v>
      </c>
      <c r="E292" t="str">
        <f>TRIM(Sheet6!E292)</f>
        <v>126.889031938499</v>
      </c>
      <c r="F292" t="str">
        <f>TRIM(Sheet6!F292)</f>
        <v>37.4938992151371</v>
      </c>
    </row>
    <row r="293" spans="1:6" x14ac:dyDescent="0.4">
      <c r="A293" t="str">
        <f>TRIM(Sheet6!A293)</f>
        <v>오사카로</v>
      </c>
      <c r="B293" t="str">
        <f>TRIM(Sheet6!B293)</f>
        <v>음식점 &gt; 술집 &gt; 일본식주점</v>
      </c>
      <c r="C293" t="str">
        <f>TRIM(Sheet6!C293)</f>
        <v>서울 구로구 신도림동 338</v>
      </c>
      <c r="D293" t="str">
        <f>TRIM(Sheet6!D293)</f>
        <v>0507-1305-6751</v>
      </c>
      <c r="E293" t="str">
        <f>TRIM(Sheet6!E293)</f>
        <v>126.889473244854</v>
      </c>
      <c r="F293" t="str">
        <f>TRIM(Sheet6!F293)</f>
        <v>37.510579039781</v>
      </c>
    </row>
    <row r="294" spans="1:6" x14ac:dyDescent="0.4">
      <c r="A294" t="str">
        <f>TRIM(Sheet6!A294)</f>
        <v>오스테리아샘킴</v>
      </c>
      <c r="B294" t="str">
        <f>TRIM(Sheet6!B294)</f>
        <v>음식점 &gt; 양식</v>
      </c>
      <c r="C294" t="str">
        <f>TRIM(Sheet6!C294)</f>
        <v>서울 마포구 합정동 386-37</v>
      </c>
      <c r="D294" t="str">
        <f>TRIM(Sheet6!D294)</f>
        <v>02-324-3338</v>
      </c>
      <c r="E294" t="str">
        <f>TRIM(Sheet6!E294)</f>
        <v>126.910923900383</v>
      </c>
      <c r="F294" t="str">
        <f>TRIM(Sheet6!F294)</f>
        <v>37.5513260176507</v>
      </c>
    </row>
    <row r="295" spans="1:6" x14ac:dyDescent="0.4">
      <c r="A295" t="str">
        <f>TRIM(Sheet6!A295)</f>
        <v>오스테리아오라</v>
      </c>
      <c r="B295" t="str">
        <f>TRIM(Sheet6!B295)</f>
        <v>음식점 &gt; 양식 &gt; 이탈리안</v>
      </c>
      <c r="C295" t="str">
        <f>TRIM(Sheet6!C295)</f>
        <v>서울 마포구 서교동 468-17</v>
      </c>
      <c r="D295" t="str">
        <f>TRIM(Sheet6!D295)</f>
        <v>010-9163-0415</v>
      </c>
      <c r="E295" t="str">
        <f>TRIM(Sheet6!E295)</f>
        <v>126.914353901225</v>
      </c>
      <c r="F295" t="str">
        <f>TRIM(Sheet6!F295)</f>
        <v>37.5563525181757</v>
      </c>
    </row>
    <row r="296" spans="1:6" x14ac:dyDescent="0.4">
      <c r="A296" t="str">
        <f>TRIM(Sheet6!A296)</f>
        <v>오츠에스프레소</v>
      </c>
      <c r="B296" t="str">
        <f>TRIM(Sheet6!B296)</f>
        <v>음식점 &gt; 카페 &gt; 커피전문점</v>
      </c>
      <c r="C296" t="str">
        <f>TRIM(Sheet6!C296)</f>
        <v>서울 마포구 상수동 328-2</v>
      </c>
      <c r="D296" t="str">
        <f>TRIM(Sheet6!D296)</f>
        <v>070-7806-5542</v>
      </c>
      <c r="E296" t="str">
        <f>TRIM(Sheet6!E296)</f>
        <v>126.922688359586</v>
      </c>
      <c r="F296" t="str">
        <f>TRIM(Sheet6!F296)</f>
        <v>37.5473230618424</v>
      </c>
    </row>
    <row r="297" spans="1:6" x14ac:dyDescent="0.4">
      <c r="A297" t="str">
        <f>TRIM(Sheet6!A297)</f>
        <v>옥동식 서교점</v>
      </c>
      <c r="B297" t="str">
        <f>TRIM(Sheet6!B297)</f>
        <v>음식점 &gt; 한식 &gt; 곰탕</v>
      </c>
      <c r="C297" t="str">
        <f>TRIM(Sheet6!C297)</f>
        <v>서울 마포구 서교동 385-6</v>
      </c>
      <c r="D297" t="str">
        <f>TRIM(Sheet6!D297)</f>
        <v>010-9163-0415</v>
      </c>
      <c r="E297" t="str">
        <f>TRIM(Sheet6!E297)</f>
        <v>126.914521071507</v>
      </c>
      <c r="F297" t="str">
        <f>TRIM(Sheet6!F297)</f>
        <v>37.5526765694055</v>
      </c>
    </row>
    <row r="298" spans="1:6" x14ac:dyDescent="0.4">
      <c r="A298" t="str">
        <f>TRIM(Sheet6!A298)</f>
        <v>온누리돈가스</v>
      </c>
      <c r="B298" t="str">
        <f>TRIM(Sheet6!B298)</f>
        <v>음식점 &gt; 일식 &gt; 돈까스,우동</v>
      </c>
      <c r="C298" t="str">
        <f>TRIM(Sheet6!C298)</f>
        <v>서울 구로구 개봉동 403-119</v>
      </c>
      <c r="D298" t="str">
        <f>TRIM(Sheet6!D298)</f>
        <v>02-2685-5557</v>
      </c>
      <c r="E298" t="str">
        <f>TRIM(Sheet6!E298)</f>
        <v>126.855884791803</v>
      </c>
      <c r="F298" t="str">
        <f>TRIM(Sheet6!F298)</f>
        <v>37.4897296114717</v>
      </c>
    </row>
    <row r="299" spans="1:6" x14ac:dyDescent="0.4">
      <c r="A299" t="str">
        <f>TRIM(Sheet6!A299)</f>
        <v>온블랙94</v>
      </c>
      <c r="B299" t="str">
        <f>TRIM(Sheet6!B299)</f>
        <v>음식점 &gt; 양식 &gt; 스테이크,립</v>
      </c>
      <c r="C299" t="str">
        <f>TRIM(Sheet6!C299)</f>
        <v>서울 마포구 상수동 145-13</v>
      </c>
      <c r="D299" t="str">
        <f>TRIM(Sheet6!D299)</f>
        <v>010-8345-7890</v>
      </c>
      <c r="E299" t="str">
        <f>TRIM(Sheet6!E299)</f>
        <v>126.922384097922</v>
      </c>
      <c r="F299" t="str">
        <f>TRIM(Sheet6!F299)</f>
        <v>37.5482779207568</v>
      </c>
    </row>
    <row r="300" spans="1:6" x14ac:dyDescent="0.4">
      <c r="A300" t="str">
        <f>TRIM(Sheet6!A300)</f>
        <v>올댓파스타</v>
      </c>
      <c r="B300" t="str">
        <f>TRIM(Sheet6!B300)</f>
        <v>음식점 &gt; 양식 &gt; 이탈리안</v>
      </c>
      <c r="C300" t="str">
        <f>TRIM(Sheet6!C300)</f>
        <v>서울 구로구 구로동 106-10</v>
      </c>
      <c r="D300" t="str">
        <f>TRIM(Sheet6!D300)</f>
        <v>02-868-8770</v>
      </c>
      <c r="E300" t="str">
        <f>TRIM(Sheet6!E300)</f>
        <v>126.891644945623</v>
      </c>
      <c r="F300" t="str">
        <f>TRIM(Sheet6!F300)</f>
        <v>37.4980066254403</v>
      </c>
    </row>
    <row r="301" spans="1:6" x14ac:dyDescent="0.4">
      <c r="A301" t="str">
        <f>TRIM(Sheet6!A301)</f>
        <v>옾카페</v>
      </c>
      <c r="B301" t="str">
        <f>TRIM(Sheet6!B301)</f>
        <v>음식점 &gt; 카페</v>
      </c>
      <c r="C301" t="str">
        <f>TRIM(Sheet6!C301)</f>
        <v>서울 마포구 상수동 140-3</v>
      </c>
      <c r="D301" t="str">
        <f>TRIM(Sheet6!D301)</f>
        <v>070-4112-2233</v>
      </c>
      <c r="E301" t="str">
        <f>TRIM(Sheet6!E301)</f>
        <v>126.925448977746</v>
      </c>
      <c r="F301" t="str">
        <f>TRIM(Sheet6!F301)</f>
        <v>37.5478366042722</v>
      </c>
    </row>
    <row r="302" spans="1:6" x14ac:dyDescent="0.4">
      <c r="A302" t="str">
        <f>TRIM(Sheet6!A302)</f>
        <v>와디</v>
      </c>
      <c r="B302" t="str">
        <f>TRIM(Sheet6!B302)</f>
        <v>음식점 &gt; 카페</v>
      </c>
      <c r="C302" t="str">
        <f>TRIM(Sheet6!C302)</f>
        <v>서울 마포구 상수동 316-2</v>
      </c>
      <c r="D302" t="str">
        <f>TRIM(Sheet6!D302)</f>
        <v>070-7517-3600</v>
      </c>
      <c r="E302" t="str">
        <f>TRIM(Sheet6!E302)</f>
        <v>126.920980800316</v>
      </c>
      <c r="F302" t="str">
        <f>TRIM(Sheet6!F302)</f>
        <v>37.5483562778788</v>
      </c>
    </row>
    <row r="303" spans="1:6" x14ac:dyDescent="0.4">
      <c r="A303" t="str">
        <f>TRIM(Sheet6!A303)</f>
        <v>와플대학 신도림캠퍼스</v>
      </c>
      <c r="B303" t="str">
        <f>TRIM(Sheet6!B303)</f>
        <v>음식점 &gt; 카페 &gt; 테마카페 &gt; 디저트카페</v>
      </c>
      <c r="C303" t="str">
        <f>TRIM(Sheet6!C303)</f>
        <v>서울 구로구 신도림동 337</v>
      </c>
      <c r="D303" t="str">
        <f>TRIM(Sheet6!D303)</f>
        <v>02-3439-7399</v>
      </c>
      <c r="E303" t="str">
        <f>TRIM(Sheet6!E303)</f>
        <v>126.886987230747</v>
      </c>
      <c r="F303" t="str">
        <f>TRIM(Sheet6!F303)</f>
        <v>37.5090485843712</v>
      </c>
    </row>
    <row r="304" spans="1:6" x14ac:dyDescent="0.4">
      <c r="A304" t="str">
        <f>TRIM(Sheet6!A304)</f>
        <v>왕돈까스&amp;왕냉면 구로디지털점</v>
      </c>
      <c r="B304" t="str">
        <f>TRIM(Sheet6!B304)</f>
        <v>음식점 &gt; 일식 &gt; 돈까스,우동</v>
      </c>
      <c r="C304" t="str">
        <f>TRIM(Sheet6!C304)</f>
        <v>서울 구로구 구로동 187-10</v>
      </c>
      <c r="D304" t="str">
        <f>TRIM(Sheet6!D304)</f>
        <v>02-868-3133</v>
      </c>
      <c r="E304" t="str">
        <f>TRIM(Sheet6!E304)</f>
        <v>126.898809459227</v>
      </c>
      <c r="F304" t="str">
        <f>TRIM(Sheet6!F304)</f>
        <v>37.4850781223673</v>
      </c>
    </row>
    <row r="305" spans="1:6" x14ac:dyDescent="0.4">
      <c r="A305" t="str">
        <f>TRIM(Sheet6!A305)</f>
        <v>용정바른얼굴식당 망원점</v>
      </c>
      <c r="B305" t="str">
        <f>TRIM(Sheet6!B305)</f>
        <v>음식점 &gt; 양식 &gt; 이탈리안</v>
      </c>
      <c r="C305" t="str">
        <f>TRIM(Sheet6!C305)</f>
        <v>서울 마포구 망원동 399-1</v>
      </c>
      <c r="D305" t="str">
        <f>TRIM(Sheet6!D305)</f>
        <v>070-5104-6721</v>
      </c>
      <c r="E305" t="str">
        <f>TRIM(Sheet6!E305)</f>
        <v>126.904034621086</v>
      </c>
      <c r="F305" t="str">
        <f>TRIM(Sheet6!F305)</f>
        <v>37.5545966470927</v>
      </c>
    </row>
    <row r="306" spans="1:6" x14ac:dyDescent="0.4">
      <c r="A306" t="str">
        <f>TRIM(Sheet6!A306)</f>
        <v>우리바다수산</v>
      </c>
      <c r="B306" t="str">
        <f>TRIM(Sheet6!B306)</f>
        <v>음식점 &gt; 한식 &gt; 해물,생선 &gt; 회</v>
      </c>
      <c r="C306" t="str">
        <f>TRIM(Sheet6!C306)</f>
        <v>서울 마포구 성산동 649-5</v>
      </c>
      <c r="D306" t="str">
        <f>TRIM(Sheet6!D306)</f>
        <v>02-322-3489</v>
      </c>
      <c r="E306" t="str">
        <f>TRIM(Sheet6!E306)</f>
        <v>126.908947012046</v>
      </c>
      <c r="F306" t="str">
        <f>TRIM(Sheet6!F306)</f>
        <v>37.5577215919444</v>
      </c>
    </row>
    <row r="307" spans="1:6" x14ac:dyDescent="0.4">
      <c r="A307" t="str">
        <f>TRIM(Sheet6!A307)</f>
        <v>원조전기마늘통닭 대림역본점</v>
      </c>
      <c r="B307" t="str">
        <f>TRIM(Sheet6!B307)</f>
        <v>음식점 &gt; 치킨</v>
      </c>
      <c r="C307" t="str">
        <f>TRIM(Sheet6!C307)</f>
        <v>서울 구로구 구로동 73-10</v>
      </c>
      <c r="D307" t="str">
        <f>TRIM(Sheet6!D307)</f>
        <v>02-862-9233</v>
      </c>
      <c r="E307" t="str">
        <f>TRIM(Sheet6!E307)</f>
        <v>126.893752642017</v>
      </c>
      <c r="F307" t="str">
        <f>TRIM(Sheet6!F307)</f>
        <v>37.494981158827</v>
      </c>
    </row>
    <row r="308" spans="1:6" x14ac:dyDescent="0.4">
      <c r="A308" t="str">
        <f>TRIM(Sheet6!A308)</f>
        <v>웨스트빌 피자</v>
      </c>
      <c r="B308" t="str">
        <f>TRIM(Sheet6!B308)</f>
        <v>음식점 &gt; 양식 &gt; 피자</v>
      </c>
      <c r="C308" t="str">
        <f>TRIM(Sheet6!C308)</f>
        <v>서울 마포구 합정동 438-4</v>
      </c>
      <c r="D308" t="str">
        <f>TRIM(Sheet6!D308)</f>
        <v>070-7543-2370</v>
      </c>
      <c r="E308" t="str">
        <f>TRIM(Sheet6!E308)</f>
        <v>126.907248768277</v>
      </c>
      <c r="F308" t="str">
        <f>TRIM(Sheet6!F308)</f>
        <v>37.5508943129224</v>
      </c>
    </row>
    <row r="309" spans="1:6" x14ac:dyDescent="0.4">
      <c r="A309" t="str">
        <f>TRIM(Sheet6!A309)</f>
        <v>웨일펍수제맥주</v>
      </c>
      <c r="B309" t="str">
        <f>TRIM(Sheet6!B309)</f>
        <v>음식점 &gt; 술집 &gt; 호프,요리주점</v>
      </c>
      <c r="C309" t="str">
        <f>TRIM(Sheet6!C309)</f>
        <v>서울 마포구 상수동 323-2</v>
      </c>
      <c r="D309" t="str">
        <f>TRIM(Sheet6!D309)</f>
        <v>02-323-9790</v>
      </c>
      <c r="E309" t="str">
        <f>TRIM(Sheet6!E309)</f>
        <v>126.921398033145</v>
      </c>
      <c r="F309" t="str">
        <f>TRIM(Sheet6!F309)</f>
        <v>37.5475997175569</v>
      </c>
    </row>
    <row r="310" spans="1:6" x14ac:dyDescent="0.4">
      <c r="A310" t="str">
        <f>TRIM(Sheet6!A310)</f>
        <v>위드램</v>
      </c>
      <c r="B310" t="str">
        <f>TRIM(Sheet6!B310)</f>
        <v>음식점 &gt; 술집 &gt; 칵테일바</v>
      </c>
      <c r="C310" t="str">
        <f>TRIM(Sheet6!C310)</f>
        <v>서울 마포구 상수동 325-2</v>
      </c>
      <c r="D310" t="str">
        <f>TRIM(Sheet6!D310)</f>
        <v>02-583-0077</v>
      </c>
      <c r="E310" t="str">
        <f>TRIM(Sheet6!E310)</f>
        <v>126.92218586868</v>
      </c>
      <c r="F310" t="str">
        <f>TRIM(Sheet6!F310)</f>
        <v>37.5473767916962</v>
      </c>
    </row>
    <row r="311" spans="1:6" x14ac:dyDescent="0.4">
      <c r="A311" t="str">
        <f>TRIM(Sheet6!A311)</f>
        <v>위볼</v>
      </c>
      <c r="B311" t="str">
        <f>TRIM(Sheet6!B311)</f>
        <v>음식점 &gt; 양식</v>
      </c>
      <c r="C311" t="str">
        <f>TRIM(Sheet6!C311)</f>
        <v>서울 마포구 망원동 386-11</v>
      </c>
      <c r="D311" t="str">
        <f>TRIM(Sheet6!D311)</f>
        <v>02-333-2555</v>
      </c>
      <c r="E311" t="str">
        <f>TRIM(Sheet6!E311)</f>
        <v>126.910861224786</v>
      </c>
      <c r="F311" t="str">
        <f>TRIM(Sheet6!F311)</f>
        <v>37.5545407303127</v>
      </c>
    </row>
    <row r="312" spans="1:6" x14ac:dyDescent="0.4">
      <c r="A312" t="str">
        <f>TRIM(Sheet6!A312)</f>
        <v>위아투게더</v>
      </c>
      <c r="B312" t="str">
        <f>TRIM(Sheet6!B312)</f>
        <v>음식점 &gt; 술집 &gt; 와인바</v>
      </c>
      <c r="C312" t="str">
        <f>TRIM(Sheet6!C312)</f>
        <v>서울 마포구 상수동 334-13</v>
      </c>
      <c r="D312" t="str">
        <f>TRIM(Sheet6!D312)</f>
        <v>02-332-7719</v>
      </c>
      <c r="E312" t="str">
        <f>TRIM(Sheet6!E312)</f>
        <v>126.922137371094</v>
      </c>
      <c r="F312" t="str">
        <f>TRIM(Sheet6!F312)</f>
        <v>37.5461333814397</v>
      </c>
    </row>
    <row r="313" spans="1:6" x14ac:dyDescent="0.4">
      <c r="A313" t="str">
        <f>TRIM(Sheet6!A313)</f>
        <v>유로코피자 구로점</v>
      </c>
      <c r="B313" t="str">
        <f>TRIM(Sheet6!B313)</f>
        <v>음식점 &gt; 양식 &gt; 피자</v>
      </c>
      <c r="C313" t="str">
        <f>TRIM(Sheet6!C313)</f>
        <v>서울 구로구 구로동 728-7</v>
      </c>
      <c r="D313" t="str">
        <f>TRIM(Sheet6!D313)</f>
        <v>02-867-1828</v>
      </c>
      <c r="E313" t="str">
        <f>TRIM(Sheet6!E313)</f>
        <v>126.883487600163</v>
      </c>
      <c r="F313" t="str">
        <f>TRIM(Sheet6!F313)</f>
        <v>37.4902646216608</v>
      </c>
    </row>
    <row r="314" spans="1:6" x14ac:dyDescent="0.4">
      <c r="A314" t="str">
        <f>TRIM(Sheet6!A314)</f>
        <v>유메노요코쵸</v>
      </c>
      <c r="B314" t="str">
        <f>TRIM(Sheet6!B314)</f>
        <v>음식점 &gt; 술집 &gt; 일본식주점</v>
      </c>
      <c r="C314" t="str">
        <f>TRIM(Sheet6!C314)</f>
        <v>서울 마포구 서교동 352-23</v>
      </c>
      <c r="D314" t="str">
        <f>TRIM(Sheet6!D314)</f>
        <v>02-3144-3303</v>
      </c>
      <c r="E314" t="str">
        <f>TRIM(Sheet6!E314)</f>
        <v>126.919480122833</v>
      </c>
      <c r="F314" t="str">
        <f>TRIM(Sheet6!F314)</f>
        <v>37.5547992018308</v>
      </c>
    </row>
    <row r="315" spans="1:6" x14ac:dyDescent="0.4">
      <c r="A315" t="str">
        <f>TRIM(Sheet6!A315)</f>
        <v>이가참치</v>
      </c>
      <c r="B315" t="str">
        <f>TRIM(Sheet6!B315)</f>
        <v>음식점 &gt; 일식 &gt; 참치회</v>
      </c>
      <c r="C315" t="str">
        <f>TRIM(Sheet6!C315)</f>
        <v>서울 구로구 신도림동 338</v>
      </c>
      <c r="D315" t="str">
        <f>TRIM(Sheet6!D315)</f>
        <v>02-2631-5050</v>
      </c>
      <c r="E315" t="str">
        <f>TRIM(Sheet6!E315)</f>
        <v>126.889450746032</v>
      </c>
      <c r="F315" t="str">
        <f>TRIM(Sheet6!F315)</f>
        <v>37.5104961263515</v>
      </c>
    </row>
    <row r="316" spans="1:6" x14ac:dyDescent="0.4">
      <c r="A316" t="str">
        <f>TRIM(Sheet6!A316)</f>
        <v>이공족발 홍대직영점</v>
      </c>
      <c r="B316" t="str">
        <f>TRIM(Sheet6!B316)</f>
        <v>음식점 &gt; 한식 &gt; 육류,고기 &gt; 족발,보쌈</v>
      </c>
      <c r="C316" t="str">
        <f>TRIM(Sheet6!C316)</f>
        <v>서울 마포구 서교동 364-15</v>
      </c>
      <c r="D316" t="str">
        <f>TRIM(Sheet6!D316)</f>
        <v>02-332-2079</v>
      </c>
      <c r="E316" t="str">
        <f>TRIM(Sheet6!E316)</f>
        <v>126.92155251209</v>
      </c>
      <c r="F316" t="str">
        <f>TRIM(Sheet6!F316)</f>
        <v>37.551365993341</v>
      </c>
    </row>
    <row r="317" spans="1:6" x14ac:dyDescent="0.4">
      <c r="A317" t="str">
        <f>TRIM(Sheet6!A317)</f>
        <v>이도식당 신도림본점</v>
      </c>
      <c r="B317" t="str">
        <f>TRIM(Sheet6!B317)</f>
        <v>음식점 &gt; 한식 &gt; 육류,고기 &gt; 닭요리</v>
      </c>
      <c r="C317" t="str">
        <f>TRIM(Sheet6!C317)</f>
        <v>서울 구로구 신도림동 337</v>
      </c>
      <c r="D317" t="str">
        <f>TRIM(Sheet6!D317)</f>
        <v>02-3439-7668</v>
      </c>
      <c r="E317" t="str">
        <f>TRIM(Sheet6!E317)</f>
        <v>126.888081175074</v>
      </c>
      <c r="F317" t="str">
        <f>TRIM(Sheet6!F317)</f>
        <v>37.509647892746</v>
      </c>
    </row>
    <row r="318" spans="1:6" x14ac:dyDescent="0.4">
      <c r="A318" t="str">
        <f>TRIM(Sheet6!A318)</f>
        <v>이디야커피 구로AK점</v>
      </c>
      <c r="B318" t="str">
        <f>TRIM(Sheet6!B318)</f>
        <v>음식점 &gt; 카페 &gt; 커피전문점 &gt; 이디야커피</v>
      </c>
      <c r="C318" t="str">
        <f>TRIM(Sheet6!C318)</f>
        <v>서울 구로구 구로동 497-5</v>
      </c>
      <c r="D318" t="str">
        <f>TRIM(Sheet6!D318)</f>
        <v>02-855-1816</v>
      </c>
      <c r="E318" t="str">
        <f>TRIM(Sheet6!E318)</f>
        <v>126.882692250014</v>
      </c>
      <c r="F318" t="str">
        <f>TRIM(Sheet6!F318)</f>
        <v>37.4999406431404</v>
      </c>
    </row>
    <row r="319" spans="1:6" x14ac:dyDescent="0.4">
      <c r="A319" t="str">
        <f>TRIM(Sheet6!A319)</f>
        <v>이리까페</v>
      </c>
      <c r="B319" t="str">
        <f>TRIM(Sheet6!B319)</f>
        <v>음식점 &gt; 카페</v>
      </c>
      <c r="C319" t="str">
        <f>TRIM(Sheet6!C319)</f>
        <v>서울 마포구 상수동 337-4</v>
      </c>
      <c r="D319" t="str">
        <f>TRIM(Sheet6!D319)</f>
        <v>02-323-7861</v>
      </c>
      <c r="E319" t="str">
        <f>TRIM(Sheet6!E319)</f>
        <v>126.921585463895</v>
      </c>
      <c r="F319" t="str">
        <f>TRIM(Sheet6!F319)</f>
        <v>37.5458374885964</v>
      </c>
    </row>
    <row r="320" spans="1:6" x14ac:dyDescent="0.4">
      <c r="A320" t="str">
        <f>TRIM(Sheet6!A320)</f>
        <v>이찌방</v>
      </c>
      <c r="B320" t="str">
        <f>TRIM(Sheet6!B320)</f>
        <v>음식점 &gt; 일식 &gt; 초밥,롤</v>
      </c>
      <c r="C320" t="str">
        <f>TRIM(Sheet6!C320)</f>
        <v>서울 구로구 구로동 31-2</v>
      </c>
      <c r="D320" t="str">
        <f>TRIM(Sheet6!D320)</f>
        <v>070-8836-4247</v>
      </c>
      <c r="E320" t="str">
        <f>TRIM(Sheet6!E320)</f>
        <v>126.890300619043</v>
      </c>
      <c r="F320" t="str">
        <f>TRIM(Sheet6!F320)</f>
        <v>37.5047773419525</v>
      </c>
    </row>
    <row r="321" spans="1:6" x14ac:dyDescent="0.4">
      <c r="A321" t="str">
        <f>TRIM(Sheet6!A321)</f>
        <v>이춘복참치 신도림점</v>
      </c>
      <c r="B321" t="str">
        <f>TRIM(Sheet6!B321)</f>
        <v>음식점 &gt; 일식 &gt; 참치회</v>
      </c>
      <c r="C321" t="str">
        <f>TRIM(Sheet6!C321)</f>
        <v>서울 구로구 신도림동 692</v>
      </c>
      <c r="D321" t="str">
        <f>TRIM(Sheet6!D321)</f>
        <v>02-2211-0375</v>
      </c>
      <c r="E321" t="str">
        <f>TRIM(Sheet6!E321)</f>
        <v>126.889600075915</v>
      </c>
      <c r="F321" t="str">
        <f>TRIM(Sheet6!F321)</f>
        <v>37.5089393307516</v>
      </c>
    </row>
    <row r="322" spans="1:6" x14ac:dyDescent="0.4">
      <c r="A322" t="str">
        <f>TRIM(Sheet6!A322)</f>
        <v>이춘복참치 현대백화점디큐브시티점</v>
      </c>
      <c r="B322" t="str">
        <f>TRIM(Sheet6!B322)</f>
        <v>음식점 &gt; 일식 &gt; 참치회</v>
      </c>
      <c r="C322" t="str">
        <f>TRIM(Sheet6!C322)</f>
        <v>서울 구로구 신도림동 692</v>
      </c>
      <c r="D322" t="str">
        <f>TRIM(Sheet6!D322)</f>
        <v>02-2210-9375</v>
      </c>
      <c r="E322" t="str">
        <f>TRIM(Sheet6!E322)</f>
        <v>126.88958851215</v>
      </c>
      <c r="F322" t="str">
        <f>TRIM(Sheet6!F322)</f>
        <v>37.5091114117663</v>
      </c>
    </row>
    <row r="323" spans="1:6" x14ac:dyDescent="0.4">
      <c r="A323" t="str">
        <f>TRIM(Sheet6!A323)</f>
        <v>일등식당</v>
      </c>
      <c r="B323" t="str">
        <f>TRIM(Sheet6!B323)</f>
        <v>음식점 &gt; 한식 &gt; 해장국</v>
      </c>
      <c r="C323" t="str">
        <f>TRIM(Sheet6!C323)</f>
        <v>서울 마포구 망원동 476-1</v>
      </c>
      <c r="D323" t="str">
        <f>TRIM(Sheet6!D323)</f>
        <v>02-333-0361</v>
      </c>
      <c r="E323" t="str">
        <f>TRIM(Sheet6!E323)</f>
        <v>126.904339369294</v>
      </c>
      <c r="F323" t="str">
        <f>TRIM(Sheet6!F323)</f>
        <v>37.5605470785376</v>
      </c>
    </row>
    <row r="324" spans="1:6" x14ac:dyDescent="0.4">
      <c r="A324" t="str">
        <f>TRIM(Sheet6!A324)</f>
        <v>잉치킨</v>
      </c>
      <c r="B324" t="str">
        <f>TRIM(Sheet6!B324)</f>
        <v>음식점 &gt; 치킨</v>
      </c>
      <c r="C324" t="str">
        <f>TRIM(Sheet6!C324)</f>
        <v>서울 마포구 성산동 260-14</v>
      </c>
      <c r="D324" t="str">
        <f>TRIM(Sheet6!D324)</f>
        <v>02-332-2055</v>
      </c>
      <c r="E324" t="str">
        <f>TRIM(Sheet6!E324)</f>
        <v>126.906376562695</v>
      </c>
      <c r="F324" t="str">
        <f>TRIM(Sheet6!F324)</f>
        <v>37.5605991673517</v>
      </c>
    </row>
    <row r="325" spans="1:6" x14ac:dyDescent="0.4">
      <c r="A325" t="str">
        <f>TRIM(Sheet6!A325)</f>
        <v>잉치킨 망원점</v>
      </c>
      <c r="B325" t="str">
        <f>TRIM(Sheet6!B325)</f>
        <v>음식점 &gt; 치킨</v>
      </c>
      <c r="C325" t="str">
        <f>TRIM(Sheet6!C325)</f>
        <v>서울 마포구 망원동 380-2</v>
      </c>
      <c r="D325" t="str">
        <f>TRIM(Sheet6!D325)</f>
        <v>02-335-0443</v>
      </c>
      <c r="E325" t="str">
        <f>TRIM(Sheet6!E325)</f>
        <v>126.908673640807</v>
      </c>
      <c r="F325" t="str">
        <f>TRIM(Sheet6!F325)</f>
        <v>37.5554436599526</v>
      </c>
    </row>
    <row r="326" spans="1:6" x14ac:dyDescent="0.4">
      <c r="A326" t="str">
        <f>TRIM(Sheet6!A326)</f>
        <v>장인닭갈비 홍대점</v>
      </c>
      <c r="B326" t="str">
        <f>TRIM(Sheet6!B326)</f>
        <v>음식점 &gt; 한식 &gt; 육류,고기 &gt; 닭요리</v>
      </c>
      <c r="C326" t="str">
        <f>TRIM(Sheet6!C326)</f>
        <v>서울 마포구 서교동 358-1</v>
      </c>
      <c r="D326" t="str">
        <f>TRIM(Sheet6!D326)</f>
        <v>02-332-4880</v>
      </c>
      <c r="E326" t="str">
        <f>TRIM(Sheet6!E326)</f>
        <v>126.922624870188</v>
      </c>
      <c r="F326" t="str">
        <f>TRIM(Sheet6!F326)</f>
        <v>37.554006624634</v>
      </c>
    </row>
    <row r="327" spans="1:6" x14ac:dyDescent="0.4">
      <c r="A327" t="str">
        <f>TRIM(Sheet6!A327)</f>
        <v>장작집</v>
      </c>
      <c r="B327" t="str">
        <f>TRIM(Sheet6!B327)</f>
        <v>음식점 &gt; 치킨</v>
      </c>
      <c r="C327" t="str">
        <f>TRIM(Sheet6!C327)</f>
        <v>서울 마포구 연남동 570-38</v>
      </c>
      <c r="D327" t="str">
        <f>TRIM(Sheet6!D327)</f>
        <v>010-3336-8844</v>
      </c>
      <c r="E327" t="str">
        <f>TRIM(Sheet6!E327)</f>
        <v>126.919621282655</v>
      </c>
      <c r="F327" t="str">
        <f>TRIM(Sheet6!F327)</f>
        <v>37.5582447114973</v>
      </c>
    </row>
    <row r="328" spans="1:6" x14ac:dyDescent="0.4">
      <c r="A328" t="str">
        <f>TRIM(Sheet6!A328)</f>
        <v>접대 홍대점</v>
      </c>
      <c r="B328" t="str">
        <f>TRIM(Sheet6!B328)</f>
        <v>음식점 &gt; 술집 &gt; 호프,요리주점</v>
      </c>
      <c r="C328" t="str">
        <f>TRIM(Sheet6!C328)</f>
        <v>서울 마포구 서교동 358-123</v>
      </c>
      <c r="D328" t="str">
        <f>TRIM(Sheet6!D328)</f>
        <v>02-332-2290</v>
      </c>
      <c r="E328" t="str">
        <f>TRIM(Sheet6!E328)</f>
        <v>126.922687417797</v>
      </c>
      <c r="F328" t="str">
        <f>TRIM(Sheet6!F328)</f>
        <v>37.5526173270612</v>
      </c>
    </row>
    <row r="329" spans="1:6" x14ac:dyDescent="0.4">
      <c r="A329" t="str">
        <f>TRIM(Sheet6!A329)</f>
        <v>정닭</v>
      </c>
      <c r="B329" t="str">
        <f>TRIM(Sheet6!B329)</f>
        <v>음식점 &gt; 치킨</v>
      </c>
      <c r="C329" t="str">
        <f>TRIM(Sheet6!C329)</f>
        <v>서울 마포구 상수동 330-9</v>
      </c>
      <c r="D329" t="str">
        <f>TRIM(Sheet6!D329)</f>
        <v>070-4131-4856</v>
      </c>
      <c r="E329" t="str">
        <f>TRIM(Sheet6!E329)</f>
        <v>126.923141355007</v>
      </c>
      <c r="F329" t="str">
        <f>TRIM(Sheet6!F329)</f>
        <v>37.5469809780569</v>
      </c>
    </row>
    <row r="330" spans="1:6" x14ac:dyDescent="0.4">
      <c r="A330" t="str">
        <f>TRIM(Sheet6!A330)</f>
        <v>정성식당</v>
      </c>
      <c r="B330" t="str">
        <f>TRIM(Sheet6!B330)</f>
        <v>음식점 &gt; 한식</v>
      </c>
      <c r="C330" t="str">
        <f>TRIM(Sheet6!C330)</f>
        <v>서울 구로구 신도림동 337</v>
      </c>
      <c r="D330" t="str">
        <f>TRIM(Sheet6!D330)</f>
        <v>02-3439-7797</v>
      </c>
      <c r="E330" t="str">
        <f>TRIM(Sheet6!E330)</f>
        <v>126.887581774459</v>
      </c>
      <c r="F330" t="str">
        <f>TRIM(Sheet6!F330)</f>
        <v>37.5093014328942</v>
      </c>
    </row>
    <row r="331" spans="1:6" x14ac:dyDescent="0.4">
      <c r="A331" t="str">
        <f>TRIM(Sheet6!A331)</f>
        <v>제비다방</v>
      </c>
      <c r="B331" t="str">
        <f>TRIM(Sheet6!B331)</f>
        <v>음식점 &gt; 카페 &gt; 다방</v>
      </c>
      <c r="C331" t="str">
        <f>TRIM(Sheet6!C331)</f>
        <v>서울 마포구 상수동 330-12</v>
      </c>
      <c r="D331" t="str">
        <f>TRIM(Sheet6!D331)</f>
        <v>02-325-1969</v>
      </c>
      <c r="E331" t="str">
        <f>TRIM(Sheet6!E331)</f>
        <v>126.923100991167</v>
      </c>
      <c r="F331" t="str">
        <f>TRIM(Sheet6!F331)</f>
        <v>37.5466169482794</v>
      </c>
    </row>
    <row r="332" spans="1:6" x14ac:dyDescent="0.4">
      <c r="A332" t="str">
        <f>TRIM(Sheet6!A332)</f>
        <v>제임스시카고</v>
      </c>
      <c r="B332" t="str">
        <f>TRIM(Sheet6!B332)</f>
        <v>음식점 &gt; 양식 &gt; 피자</v>
      </c>
      <c r="C332" t="str">
        <f>TRIM(Sheet6!C332)</f>
        <v>서울 마포구 서교동 346-42</v>
      </c>
      <c r="D332" t="str">
        <f>TRIM(Sheet6!D332)</f>
        <v>02-6489-3934</v>
      </c>
      <c r="E332" t="str">
        <f>TRIM(Sheet6!E332)</f>
        <v>126.923920361732</v>
      </c>
      <c r="F332" t="str">
        <f>TRIM(Sheet6!F332)</f>
        <v>37.5554328446008</v>
      </c>
    </row>
    <row r="333" spans="1:6" x14ac:dyDescent="0.4">
      <c r="A333" t="str">
        <f>TRIM(Sheet6!A333)</f>
        <v>제주돈사돈 서울본점</v>
      </c>
      <c r="B333" t="str">
        <f>TRIM(Sheet6!B333)</f>
        <v>음식점 &gt; 한식 &gt; 육류,고기</v>
      </c>
      <c r="C333" t="str">
        <f>TRIM(Sheet6!C333)</f>
        <v>서울 마포구 합정동 426-5</v>
      </c>
      <c r="D333" t="str">
        <f>TRIM(Sheet6!D333)</f>
        <v>02-324-7575</v>
      </c>
      <c r="E333" t="str">
        <f>TRIM(Sheet6!E333)</f>
        <v>126.91194577671</v>
      </c>
      <c r="F333" t="str">
        <f>TRIM(Sheet6!F333)</f>
        <v>37.5523070698644</v>
      </c>
    </row>
    <row r="334" spans="1:6" x14ac:dyDescent="0.4">
      <c r="A334" t="str">
        <f>TRIM(Sheet6!A334)</f>
        <v>제주정원</v>
      </c>
      <c r="B334" t="str">
        <f>TRIM(Sheet6!B334)</f>
        <v>음식점 &gt; 한식 &gt; 육류,고기</v>
      </c>
      <c r="C334" t="str">
        <f>TRIM(Sheet6!C334)</f>
        <v>서울 마포구 서교동 460-8</v>
      </c>
      <c r="D334" t="str">
        <f>TRIM(Sheet6!D334)</f>
        <v>02-336-3392</v>
      </c>
      <c r="E334" t="str">
        <f>TRIM(Sheet6!E334)</f>
        <v>126.916287899117</v>
      </c>
      <c r="F334" t="str">
        <f>TRIM(Sheet6!F334)</f>
        <v>37.5554817398009</v>
      </c>
    </row>
    <row r="335" spans="1:6" x14ac:dyDescent="0.4">
      <c r="A335" t="str">
        <f>TRIM(Sheet6!A335)</f>
        <v>조선시대</v>
      </c>
      <c r="B335" t="str">
        <f>TRIM(Sheet6!B335)</f>
        <v>음식점 &gt; 술집 &gt; 호프,요리주점</v>
      </c>
      <c r="C335" t="str">
        <f>TRIM(Sheet6!C335)</f>
        <v>서울 마포구 서교동 369-4</v>
      </c>
      <c r="D335" t="str">
        <f>TRIM(Sheet6!D335)</f>
        <v>02-336-1010</v>
      </c>
      <c r="E335" t="str">
        <f>TRIM(Sheet6!E335)</f>
        <v>126.92143466374</v>
      </c>
      <c r="F335" t="str">
        <f>TRIM(Sheet6!F335)</f>
        <v>37.5525912722067</v>
      </c>
    </row>
    <row r="336" spans="1:6" x14ac:dyDescent="0.4">
      <c r="A336" t="str">
        <f>TRIM(Sheet6!A336)</f>
        <v>주무대</v>
      </c>
      <c r="B336" t="str">
        <f>TRIM(Sheet6!B336)</f>
        <v>음식점 &gt; 술집 &gt; 호프,요리주점</v>
      </c>
      <c r="C336" t="str">
        <f>TRIM(Sheet6!C336)</f>
        <v>서울 마포구 상수동 336-15</v>
      </c>
      <c r="D336" t="str">
        <f>TRIM(Sheet6!D336)</f>
        <v>02-336-1010</v>
      </c>
      <c r="E336" t="str">
        <f>TRIM(Sheet6!E336)</f>
        <v>126.92121420467</v>
      </c>
      <c r="F336" t="str">
        <f>TRIM(Sheet6!F336)</f>
        <v>37.5459309453573</v>
      </c>
    </row>
    <row r="337" spans="1:6" x14ac:dyDescent="0.4">
      <c r="A337" t="str">
        <f>TRIM(Sheet6!A337)</f>
        <v>지지고 홍대점</v>
      </c>
      <c r="B337" t="str">
        <f>TRIM(Sheet6!B337)</f>
        <v>음식점 &gt; 패스트푸드</v>
      </c>
      <c r="C337" t="str">
        <f>TRIM(Sheet6!C337)</f>
        <v>서울 마포구 서교동 344-6</v>
      </c>
      <c r="D337" t="str">
        <f>TRIM(Sheet6!D337)</f>
        <v>02-332-6990</v>
      </c>
      <c r="E337" t="str">
        <f>TRIM(Sheet6!E337)</f>
        <v>126.924370585561</v>
      </c>
      <c r="F337" t="str">
        <f>TRIM(Sheet6!F337)</f>
        <v>37.5533968792679</v>
      </c>
    </row>
    <row r="338" spans="1:6" x14ac:dyDescent="0.4">
      <c r="A338" t="str">
        <f>TRIM(Sheet6!A338)</f>
        <v>진미명가</v>
      </c>
      <c r="B338" t="str">
        <f>TRIM(Sheet6!B338)</f>
        <v>음식점 &gt; 한식</v>
      </c>
      <c r="C338" t="str">
        <f>TRIM(Sheet6!C338)</f>
        <v>서울 구로구 구로동 85-24</v>
      </c>
      <c r="D338" t="str">
        <f>TRIM(Sheet6!D338)</f>
        <v>02-864-0664</v>
      </c>
      <c r="E338" t="str">
        <f>TRIM(Sheet6!E338)</f>
        <v>126.88846174091</v>
      </c>
      <c r="F338" t="str">
        <f>TRIM(Sheet6!F338)</f>
        <v>37.4940824835214</v>
      </c>
    </row>
    <row r="339" spans="1:6" x14ac:dyDescent="0.4">
      <c r="A339" t="str">
        <f>TRIM(Sheet6!A339)</f>
        <v>진짜파스타</v>
      </c>
      <c r="B339" t="str">
        <f>TRIM(Sheet6!B339)</f>
        <v>음식점 &gt; 양식 &gt; 이탈리안</v>
      </c>
      <c r="C339" t="str">
        <f>TRIM(Sheet6!C339)</f>
        <v>서울 마포구 상수동 86-22</v>
      </c>
      <c r="D339" t="str">
        <f>TRIM(Sheet6!D339)</f>
        <v>02-322-1518</v>
      </c>
      <c r="E339" t="str">
        <f>TRIM(Sheet6!E339)</f>
        <v>126.923273826605</v>
      </c>
      <c r="F339" t="str">
        <f>TRIM(Sheet6!F339)</f>
        <v>37.5502210547517</v>
      </c>
    </row>
    <row r="340" spans="1:6" x14ac:dyDescent="0.4">
      <c r="A340" t="str">
        <f>TRIM(Sheet6!A340)</f>
        <v>진짜파스타 출발점</v>
      </c>
      <c r="B340" t="str">
        <f>TRIM(Sheet6!B340)</f>
        <v>음식점 &gt; 양식</v>
      </c>
      <c r="C340" t="str">
        <f>TRIM(Sheet6!C340)</f>
        <v>서울 마포구 상수동 71-17</v>
      </c>
      <c r="D340" t="str">
        <f>TRIM(Sheet6!D340)</f>
        <v>02-322-5146</v>
      </c>
      <c r="E340" t="str">
        <f>TRIM(Sheet6!E340)</f>
        <v>126.924509639228</v>
      </c>
      <c r="F340" t="str">
        <f>TRIM(Sheet6!F340)</f>
        <v>37.5490532564701</v>
      </c>
    </row>
    <row r="341" spans="1:6" x14ac:dyDescent="0.4">
      <c r="A341" t="str">
        <f>TRIM(Sheet6!A341)</f>
        <v>진참치</v>
      </c>
      <c r="B341" t="str">
        <f>TRIM(Sheet6!B341)</f>
        <v>음식점 &gt; 일식 &gt; 참치회</v>
      </c>
      <c r="C341" t="str">
        <f>TRIM(Sheet6!C341)</f>
        <v>서울 구로구 구로동 33-3</v>
      </c>
      <c r="D341" t="str">
        <f>TRIM(Sheet6!D341)</f>
        <v>02-869-1121</v>
      </c>
      <c r="E341" t="str">
        <f>TRIM(Sheet6!E341)</f>
        <v>126.889871233059</v>
      </c>
      <c r="F341" t="str">
        <f>TRIM(Sheet6!F341)</f>
        <v>37.5045174529873</v>
      </c>
    </row>
    <row r="342" spans="1:6" x14ac:dyDescent="0.4">
      <c r="A342" t="str">
        <f>TRIM(Sheet6!A342)</f>
        <v>진평925</v>
      </c>
      <c r="B342" t="str">
        <f>TRIM(Sheet6!B342)</f>
        <v>음식점 &gt; 한식 &gt; 육류,고기</v>
      </c>
      <c r="C342" t="str">
        <f>TRIM(Sheet6!C342)</f>
        <v>서울 마포구 망원동 483-2</v>
      </c>
      <c r="D342" t="str">
        <f>TRIM(Sheet6!D342)</f>
        <v>02-332-8886</v>
      </c>
      <c r="E342" t="str">
        <f>TRIM(Sheet6!E342)</f>
        <v>126.906518099315</v>
      </c>
      <c r="F342" t="str">
        <f>TRIM(Sheet6!F342)</f>
        <v>37.5578332194554</v>
      </c>
    </row>
    <row r="343" spans="1:6" x14ac:dyDescent="0.4">
      <c r="A343" t="str">
        <f>TRIM(Sheet6!A343)</f>
        <v>참새방앗간</v>
      </c>
      <c r="B343" t="str">
        <f>TRIM(Sheet6!B343)</f>
        <v>음식점 &gt; 술집 &gt; 호프,요리주점</v>
      </c>
      <c r="C343" t="str">
        <f>TRIM(Sheet6!C343)</f>
        <v>서울 마포구 동교동 164-7</v>
      </c>
      <c r="D343" t="str">
        <f>TRIM(Sheet6!D343)</f>
        <v>02-338-5359</v>
      </c>
      <c r="E343" t="str">
        <f>TRIM(Sheet6!E343)</f>
        <v>126.924281848779</v>
      </c>
      <c r="F343" t="str">
        <f>TRIM(Sheet6!F343)</f>
        <v>37.556092607062</v>
      </c>
    </row>
    <row r="344" spans="1:6" x14ac:dyDescent="0.4">
      <c r="A344" t="str">
        <f>TRIM(Sheet6!A344)</f>
        <v>참조은순대국전문점 구로직영점</v>
      </c>
      <c r="B344" t="str">
        <f>TRIM(Sheet6!B344)</f>
        <v>음식점 &gt; 한식 &gt; 국밥</v>
      </c>
      <c r="C344" t="str">
        <f>TRIM(Sheet6!C344)</f>
        <v>서울 구로구 구로동 87-1</v>
      </c>
      <c r="D344" t="str">
        <f>TRIM(Sheet6!D344)</f>
        <v>02-855-0622</v>
      </c>
      <c r="E344" t="str">
        <f>TRIM(Sheet6!E344)</f>
        <v>126.889579236107</v>
      </c>
      <c r="F344" t="str">
        <f>TRIM(Sheet6!F344)</f>
        <v>37.493906935998</v>
      </c>
    </row>
    <row r="345" spans="1:6" x14ac:dyDescent="0.4">
      <c r="A345" t="str">
        <f>TRIM(Sheet6!A345)</f>
        <v>처갓집양념치킨 구로점</v>
      </c>
      <c r="B345" t="str">
        <f>TRIM(Sheet6!B345)</f>
        <v>음식점 &gt; 치킨 &gt; 처갓집양념치킨</v>
      </c>
      <c r="C345" t="str">
        <f>TRIM(Sheet6!C345)</f>
        <v>서울 구로구 구로동 486-45</v>
      </c>
      <c r="D345" t="str">
        <f>TRIM(Sheet6!D345)</f>
        <v>02-868-1089</v>
      </c>
      <c r="E345" t="str">
        <f>TRIM(Sheet6!E345)</f>
        <v>126.882318168538</v>
      </c>
      <c r="F345" t="str">
        <f>TRIM(Sheet6!F345)</f>
        <v>37.4976228841225</v>
      </c>
    </row>
    <row r="346" spans="1:6" x14ac:dyDescent="0.4">
      <c r="A346" t="str">
        <f>TRIM(Sheet6!A346)</f>
        <v>처갓집양념치킨 신도림점</v>
      </c>
      <c r="B346" t="str">
        <f>TRIM(Sheet6!B346)</f>
        <v>음식점 &gt; 치킨 &gt; 처갓집양념치킨</v>
      </c>
      <c r="C346" t="str">
        <f>TRIM(Sheet6!C346)</f>
        <v>서울 구로구 신도림동 396-140</v>
      </c>
      <c r="D346" t="str">
        <f>TRIM(Sheet6!D346)</f>
        <v>02-2632-6612</v>
      </c>
      <c r="E346" t="str">
        <f>TRIM(Sheet6!E346)</f>
        <v>126.879253038739</v>
      </c>
      <c r="F346" t="str">
        <f>TRIM(Sheet6!F346)</f>
        <v>37.5077650193445</v>
      </c>
    </row>
    <row r="347" spans="1:6" x14ac:dyDescent="0.4">
      <c r="A347" t="str">
        <f>TRIM(Sheet6!A347)</f>
        <v>천하</v>
      </c>
      <c r="B347" t="str">
        <f>TRIM(Sheet6!B347)</f>
        <v>음식점 &gt; 술집 &gt; 일본식주점</v>
      </c>
      <c r="C347" t="str">
        <f>TRIM(Sheet6!C347)</f>
        <v>서울 마포구 상수동 86-35</v>
      </c>
      <c r="D347" t="str">
        <f>TRIM(Sheet6!D347)</f>
        <v>02-325-9642</v>
      </c>
      <c r="E347" t="str">
        <f>TRIM(Sheet6!E347)</f>
        <v>126.923405282816</v>
      </c>
      <c r="F347" t="str">
        <f>TRIM(Sheet6!F347)</f>
        <v>37.5500409404478</v>
      </c>
    </row>
    <row r="348" spans="1:6" x14ac:dyDescent="0.4">
      <c r="A348" t="str">
        <f>TRIM(Sheet6!A348)</f>
        <v>철길왕갈비살</v>
      </c>
      <c r="B348" t="str">
        <f>TRIM(Sheet6!B348)</f>
        <v>음식점 &gt; 한식 &gt; 육류,고기 &gt; 갈비</v>
      </c>
      <c r="C348" t="str">
        <f>TRIM(Sheet6!C348)</f>
        <v>서울 마포구 창전동 4-2</v>
      </c>
      <c r="D348" t="str">
        <f>TRIM(Sheet6!D348)</f>
        <v>02-3143-2801</v>
      </c>
      <c r="E348" t="str">
        <f>TRIM(Sheet6!E348)</f>
        <v>126.931612379904</v>
      </c>
      <c r="F348" t="str">
        <f>TRIM(Sheet6!F348)</f>
        <v>37.5546014246535</v>
      </c>
    </row>
    <row r="349" spans="1:6" x14ac:dyDescent="0.4">
      <c r="A349" t="str">
        <f>TRIM(Sheet6!A349)</f>
        <v>철인7호 홍대점</v>
      </c>
      <c r="B349" t="str">
        <f>TRIM(Sheet6!B349)</f>
        <v>음식점 &gt; 치킨</v>
      </c>
      <c r="C349" t="str">
        <f>TRIM(Sheet6!C349)</f>
        <v>서울 마포구 서교동 402-4</v>
      </c>
      <c r="D349" t="str">
        <f>TRIM(Sheet6!D349)</f>
        <v>02-324-7175</v>
      </c>
      <c r="E349" t="str">
        <f>TRIM(Sheet6!E349)</f>
        <v>126.919799225218</v>
      </c>
      <c r="F349" t="str">
        <f>TRIM(Sheet6!F349)</f>
        <v>37.5485032450096</v>
      </c>
    </row>
    <row r="350" spans="1:6" x14ac:dyDescent="0.4">
      <c r="A350" t="str">
        <f>TRIM(Sheet6!A350)</f>
        <v>청담이상 신도림점</v>
      </c>
      <c r="B350" t="str">
        <f>TRIM(Sheet6!B350)</f>
        <v>음식점 &gt; 술집 &gt; 일본식주점</v>
      </c>
      <c r="C350" t="str">
        <f>TRIM(Sheet6!C350)</f>
        <v>서울 구로구 신도림동 337</v>
      </c>
      <c r="D350" t="str">
        <f>TRIM(Sheet6!D350)</f>
        <v>02-3667-2590</v>
      </c>
      <c r="E350" t="str">
        <f>TRIM(Sheet6!E350)</f>
        <v>126.888465583751</v>
      </c>
      <c r="F350" t="str">
        <f>TRIM(Sheet6!F350)</f>
        <v>37.5097455647948</v>
      </c>
    </row>
    <row r="351" spans="1:6" x14ac:dyDescent="0.4">
      <c r="A351" t="str">
        <f>TRIM(Sheet6!A351)</f>
        <v>청어람 2호점</v>
      </c>
      <c r="B351" t="str">
        <f>TRIM(Sheet6!B351)</f>
        <v>음식점 &gt; 한식 &gt; 육류,고기 &gt; 곱창,막창</v>
      </c>
      <c r="C351" t="str">
        <f>TRIM(Sheet6!C351)</f>
        <v>서울 마포구 망원동 483-23</v>
      </c>
      <c r="D351" t="str">
        <f>TRIM(Sheet6!D351)</f>
        <v>02-332-1711</v>
      </c>
      <c r="E351" t="str">
        <f>TRIM(Sheet6!E351)</f>
        <v>126.907117519293</v>
      </c>
      <c r="F351" t="str">
        <f>TRIM(Sheet6!F351)</f>
        <v>37.5581697643865</v>
      </c>
    </row>
    <row r="352" spans="1:6" x14ac:dyDescent="0.4">
      <c r="A352" t="str">
        <f>TRIM(Sheet6!A352)</f>
        <v>청어람 본점</v>
      </c>
      <c r="B352" t="str">
        <f>TRIM(Sheet6!B352)</f>
        <v>음식점 &gt; 한식 &gt; 육류,고기 &gt; 곱창,막창</v>
      </c>
      <c r="C352" t="str">
        <f>TRIM(Sheet6!C352)</f>
        <v>서울 마포구 망원동 482-3</v>
      </c>
      <c r="D352" t="str">
        <f>TRIM(Sheet6!D352)</f>
        <v>02-332-1411</v>
      </c>
      <c r="E352" t="str">
        <f>TRIM(Sheet6!E352)</f>
        <v>126.907511428736</v>
      </c>
      <c r="F352" t="str">
        <f>TRIM(Sheet6!F352)</f>
        <v>37.5581277267531</v>
      </c>
    </row>
    <row r="353" spans="1:6" x14ac:dyDescent="0.4">
      <c r="A353" t="str">
        <f>TRIM(Sheet6!A353)</f>
        <v>첸토페르첸토</v>
      </c>
      <c r="B353" t="str">
        <f>TRIM(Sheet6!B353)</f>
        <v>음식점 &gt; 양식 &gt; 이탈리안</v>
      </c>
      <c r="C353" t="str">
        <f>TRIM(Sheet6!C353)</f>
        <v>서울 마포구 서교동 382-14</v>
      </c>
      <c r="D353" t="str">
        <f>TRIM(Sheet6!D353)</f>
        <v>02-334-8622</v>
      </c>
      <c r="E353" t="str">
        <f>TRIM(Sheet6!E353)</f>
        <v>126.913412098302</v>
      </c>
      <c r="F353" t="str">
        <f>TRIM(Sheet6!F353)</f>
        <v>37.5526036815488</v>
      </c>
    </row>
    <row r="354" spans="1:6" x14ac:dyDescent="0.4">
      <c r="A354" t="str">
        <f>TRIM(Sheet6!A354)</f>
        <v>초가집부뚜막청국장</v>
      </c>
      <c r="B354" t="str">
        <f>TRIM(Sheet6!B354)</f>
        <v>음식점 &gt; 한식</v>
      </c>
      <c r="C354" t="str">
        <f>TRIM(Sheet6!C354)</f>
        <v>서울 구로구 구로동 528-1</v>
      </c>
      <c r="D354" t="str">
        <f>TRIM(Sheet6!D354)</f>
        <v>02-863-0600</v>
      </c>
      <c r="E354" t="str">
        <f>TRIM(Sheet6!E354)</f>
        <v>126.887463357613</v>
      </c>
      <c r="F354" t="str">
        <f>TRIM(Sheet6!F354)</f>
        <v>37.4992785403422</v>
      </c>
    </row>
    <row r="355" spans="1:6" x14ac:dyDescent="0.4">
      <c r="A355" t="str">
        <f>TRIM(Sheet6!A355)</f>
        <v>최고당돈가스 고척돔점</v>
      </c>
      <c r="B355" t="str">
        <f>TRIM(Sheet6!B355)</f>
        <v>음식점 &gt; 일식 &gt; 돈까스,우동</v>
      </c>
      <c r="C355" t="str">
        <f>TRIM(Sheet6!C355)</f>
        <v>서울 구로구 고척동 52-240</v>
      </c>
      <c r="D355" t="str">
        <f>TRIM(Sheet6!D355)</f>
        <v>02-2685-0707</v>
      </c>
      <c r="E355" t="str">
        <f>TRIM(Sheet6!E355)</f>
        <v>126.865678919037</v>
      </c>
      <c r="F355" t="str">
        <f>TRIM(Sheet6!F355)</f>
        <v>37.5012884476608</v>
      </c>
    </row>
    <row r="356" spans="1:6" x14ac:dyDescent="0.4">
      <c r="A356" t="str">
        <f>TRIM(Sheet6!A356)</f>
        <v>최우영스시</v>
      </c>
      <c r="B356" t="str">
        <f>TRIM(Sheet6!B356)</f>
        <v>음식점 &gt; 일식 &gt; 초밥,롤</v>
      </c>
      <c r="C356" t="str">
        <f>TRIM(Sheet6!C356)</f>
        <v>서울 구로구 구로동 212-8</v>
      </c>
      <c r="D356" t="str">
        <f>TRIM(Sheet6!D356)</f>
        <v>02-2082-3430</v>
      </c>
      <c r="E356" t="str">
        <f>TRIM(Sheet6!E356)</f>
        <v>126.895676666828</v>
      </c>
      <c r="F356" t="str">
        <f>TRIM(Sheet6!F356)</f>
        <v>37.4840518525088</v>
      </c>
    </row>
    <row r="357" spans="1:6" x14ac:dyDescent="0.4">
      <c r="A357" t="str">
        <f>TRIM(Sheet6!A357)</f>
        <v>춘천닭갈비포차</v>
      </c>
      <c r="B357" t="str">
        <f>TRIM(Sheet6!B357)</f>
        <v>음식점 &gt; 술집 &gt; 실내포장마차</v>
      </c>
      <c r="C357" t="str">
        <f>TRIM(Sheet6!C357)</f>
        <v>서울 구로구 구로동 570-116</v>
      </c>
      <c r="D357" t="str">
        <f>TRIM(Sheet6!D357)</f>
        <v>02-855-7665</v>
      </c>
      <c r="E357" t="str">
        <f>TRIM(Sheet6!E357)</f>
        <v>126.883184650332</v>
      </c>
      <c r="F357" t="str">
        <f>TRIM(Sheet6!F357)</f>
        <v>37.5018224305629</v>
      </c>
    </row>
    <row r="358" spans="1:6" x14ac:dyDescent="0.4">
      <c r="A358" t="str">
        <f>TRIM(Sheet6!A358)</f>
        <v>츄리츄리</v>
      </c>
      <c r="B358" t="str">
        <f>TRIM(Sheet6!B358)</f>
        <v>음식점 &gt; 양식 &gt; 이탈리안</v>
      </c>
      <c r="C358" t="str">
        <f>TRIM(Sheet6!C358)</f>
        <v>서울 마포구 상수동 314-3</v>
      </c>
      <c r="D358" t="str">
        <f>TRIM(Sheet6!D358)</f>
        <v>02-749-9996</v>
      </c>
      <c r="E358" t="str">
        <f>TRIM(Sheet6!E358)</f>
        <v>126.92131567806</v>
      </c>
      <c r="F358" t="str">
        <f>TRIM(Sheet6!F358)</f>
        <v>37.5484357893723</v>
      </c>
    </row>
    <row r="359" spans="1:6" x14ac:dyDescent="0.4">
      <c r="A359" t="str">
        <f>TRIM(Sheet6!A359)</f>
        <v>치킨마루 구로역점</v>
      </c>
      <c r="B359" t="str">
        <f>TRIM(Sheet6!B359)</f>
        <v>음식점 &gt; 치킨 &gt; 치킨마루</v>
      </c>
      <c r="C359" t="str">
        <f>TRIM(Sheet6!C359)</f>
        <v>서울 구로구 구로동 570-102</v>
      </c>
      <c r="D359" t="str">
        <f>TRIM(Sheet6!D359)</f>
        <v>02-855-9282</v>
      </c>
      <c r="E359" t="str">
        <f>TRIM(Sheet6!E359)</f>
        <v>126.883842522738</v>
      </c>
      <c r="F359" t="str">
        <f>TRIM(Sheet6!F359)</f>
        <v>37.502032112519</v>
      </c>
    </row>
    <row r="360" spans="1:6" x14ac:dyDescent="0.4">
      <c r="A360" t="str">
        <f>TRIM(Sheet6!A360)</f>
        <v>치킨마루 신도림중학교점</v>
      </c>
      <c r="B360" t="str">
        <f>TRIM(Sheet6!B360)</f>
        <v>음식점 &gt; 치킨 &gt; 치킨마루</v>
      </c>
      <c r="C360" t="str">
        <f>TRIM(Sheet6!C360)</f>
        <v>서울 구로구 신도림동 375-1</v>
      </c>
      <c r="D360" t="str">
        <f>TRIM(Sheet6!D360)</f>
        <v>02-2068-8787</v>
      </c>
      <c r="E360" t="str">
        <f>TRIM(Sheet6!E360)</f>
        <v>126.885249223164</v>
      </c>
      <c r="F360" t="str">
        <f>TRIM(Sheet6!F360)</f>
        <v>37.5095334510499</v>
      </c>
    </row>
    <row r="361" spans="1:6" x14ac:dyDescent="0.4">
      <c r="A361" t="str">
        <f>TRIM(Sheet6!A361)</f>
        <v>치킨매니아플러스 신도림역점</v>
      </c>
      <c r="B361" t="str">
        <f>TRIM(Sheet6!B361)</f>
        <v>음식점 &gt; 치킨 &gt; 치킨매니아</v>
      </c>
      <c r="C361" t="str">
        <f>TRIM(Sheet6!C361)</f>
        <v>서울 구로구 신도림동 644</v>
      </c>
      <c r="D361" t="str">
        <f>TRIM(Sheet6!D361)</f>
        <v>02-3667-9982</v>
      </c>
      <c r="E361" t="str">
        <f>TRIM(Sheet6!E361)</f>
        <v>126.886793719454</v>
      </c>
      <c r="F361" t="str">
        <f>TRIM(Sheet6!F361)</f>
        <v>37.5083690418043</v>
      </c>
    </row>
    <row r="362" spans="1:6" x14ac:dyDescent="0.4">
      <c r="A362" t="str">
        <f>TRIM(Sheet6!A362)</f>
        <v>치킨앤카레군 홍대점</v>
      </c>
      <c r="B362" t="str">
        <f>TRIM(Sheet6!B362)</f>
        <v>음식점 &gt; 치킨</v>
      </c>
      <c r="C362" t="str">
        <f>TRIM(Sheet6!C362)</f>
        <v>서울 마포구 동교동 164-11</v>
      </c>
      <c r="D362" t="str">
        <f>TRIM(Sheet6!D362)</f>
        <v>02-3667-9982</v>
      </c>
      <c r="E362" t="str">
        <f>TRIM(Sheet6!E362)</f>
        <v>126.923897323932</v>
      </c>
      <c r="F362" t="str">
        <f>TRIM(Sheet6!F362)</f>
        <v>37.555829268615</v>
      </c>
    </row>
    <row r="363" spans="1:6" x14ac:dyDescent="0.4">
      <c r="A363" t="str">
        <f>TRIM(Sheet6!A363)</f>
        <v>치킨의민족 홍대점</v>
      </c>
      <c r="B363" t="str">
        <f>TRIM(Sheet6!B363)</f>
        <v>음식점 &gt; 치킨</v>
      </c>
      <c r="C363" t="str">
        <f>TRIM(Sheet6!C363)</f>
        <v>서울 마포구 서교동 407-24</v>
      </c>
      <c r="D363" t="str">
        <f>TRIM(Sheet6!D363)</f>
        <v>02-332-9047</v>
      </c>
      <c r="E363" t="str">
        <f>TRIM(Sheet6!E363)</f>
        <v>126.921811334957</v>
      </c>
      <c r="F363" t="str">
        <f>TRIM(Sheet6!F363)</f>
        <v>37.550598514623</v>
      </c>
    </row>
    <row r="364" spans="1:6" x14ac:dyDescent="0.4">
      <c r="A364" t="str">
        <f>TRIM(Sheet6!A364)</f>
        <v>치킨인더키친 홍대본점</v>
      </c>
      <c r="B364" t="str">
        <f>TRIM(Sheet6!B364)</f>
        <v>음식점 &gt; 치킨</v>
      </c>
      <c r="C364" t="str">
        <f>TRIM(Sheet6!C364)</f>
        <v>서울 마포구 서교동 327-22</v>
      </c>
      <c r="D364" t="str">
        <f>TRIM(Sheet6!D364)</f>
        <v>070-7526-2487</v>
      </c>
      <c r="E364" t="str">
        <f>TRIM(Sheet6!E364)</f>
        <v>126.929253269082</v>
      </c>
      <c r="F364" t="str">
        <f>TRIM(Sheet6!F364)</f>
        <v>37.5552415449526</v>
      </c>
    </row>
    <row r="365" spans="1:6" x14ac:dyDescent="0.4">
      <c r="A365" t="str">
        <f>TRIM(Sheet6!A365)</f>
        <v>치킨플러스 구로점</v>
      </c>
      <c r="B365" t="str">
        <f>TRIM(Sheet6!B365)</f>
        <v>음식점 &gt; 치킨 &gt; 치킨플러스</v>
      </c>
      <c r="C365" t="str">
        <f>TRIM(Sheet6!C365)</f>
        <v>서울 구로구 구로동 460-3</v>
      </c>
      <c r="D365" t="str">
        <f>TRIM(Sheet6!D365)</f>
        <v>02-851-0515</v>
      </c>
      <c r="E365" t="str">
        <f>TRIM(Sheet6!E365)</f>
        <v>126.88291345591</v>
      </c>
      <c r="F365" t="str">
        <f>TRIM(Sheet6!F365)</f>
        <v>37.4958827317819</v>
      </c>
    </row>
    <row r="366" spans="1:6" x14ac:dyDescent="0.4">
      <c r="A366" t="str">
        <f>TRIM(Sheet6!A366)</f>
        <v>치킨하우스</v>
      </c>
      <c r="B366" t="str">
        <f>TRIM(Sheet6!B366)</f>
        <v>음식점 &gt; 치킨</v>
      </c>
      <c r="C366" t="str">
        <f>TRIM(Sheet6!C366)</f>
        <v>서울 구로구 구로동 30-4</v>
      </c>
      <c r="D366" t="str">
        <f>TRIM(Sheet6!D366)</f>
        <v>02-866-9453</v>
      </c>
      <c r="E366" t="str">
        <f>TRIM(Sheet6!E366)</f>
        <v>126.891033108001</v>
      </c>
      <c r="F366" t="str">
        <f>TRIM(Sheet6!F366)</f>
        <v>37.5050375093349</v>
      </c>
    </row>
    <row r="367" spans="1:6" x14ac:dyDescent="0.4">
      <c r="A367" t="str">
        <f>TRIM(Sheet6!A367)</f>
        <v>카밀로라자네리아</v>
      </c>
      <c r="B367" t="str">
        <f>TRIM(Sheet6!B367)</f>
        <v>음식점 &gt; 양식 &gt; 이탈리안</v>
      </c>
      <c r="C367" t="str">
        <f>TRIM(Sheet6!C367)</f>
        <v>서울 마포구 서교동 382-13</v>
      </c>
      <c r="D367" t="str">
        <f>TRIM(Sheet6!D367)</f>
        <v>02-332-8622</v>
      </c>
      <c r="E367" t="str">
        <f>TRIM(Sheet6!E367)</f>
        <v>126.912900637659</v>
      </c>
      <c r="F367" t="str">
        <f>TRIM(Sheet6!F367)</f>
        <v>37.5525492455046</v>
      </c>
    </row>
    <row r="368" spans="1:6" x14ac:dyDescent="0.4">
      <c r="A368" t="str">
        <f>TRIM(Sheet6!A368)</f>
        <v>카에루</v>
      </c>
      <c r="B368" t="str">
        <f>TRIM(Sheet6!B368)</f>
        <v>음식점 &gt; 술집 &gt; 일본식주점</v>
      </c>
      <c r="C368" t="str">
        <f>TRIM(Sheet6!C368)</f>
        <v>서울 마포구 합정동 392-1</v>
      </c>
      <c r="D368" t="str">
        <f>TRIM(Sheet6!D368)</f>
        <v>02-325-5103</v>
      </c>
      <c r="E368" t="str">
        <f>TRIM(Sheet6!E368)</f>
        <v>126.910268957662</v>
      </c>
      <c r="F368" t="str">
        <f>TRIM(Sheet6!F368)</f>
        <v>37.5501362042863</v>
      </c>
    </row>
    <row r="369" spans="1:6" x14ac:dyDescent="0.4">
      <c r="A369" t="str">
        <f>TRIM(Sheet6!A369)</f>
        <v>카츠곳간 본점</v>
      </c>
      <c r="B369" t="str">
        <f>TRIM(Sheet6!B369)</f>
        <v>음식점 &gt; 일식 &gt; 돈까스,우동</v>
      </c>
      <c r="C369" t="str">
        <f>TRIM(Sheet6!C369)</f>
        <v>서울 구로구 구로동 33-1</v>
      </c>
      <c r="D369" t="str">
        <f>TRIM(Sheet6!D369)</f>
        <v>02-3281-0777</v>
      </c>
      <c r="E369" t="str">
        <f>TRIM(Sheet6!E369)</f>
        <v>126.890085148446</v>
      </c>
      <c r="F369" t="str">
        <f>TRIM(Sheet6!F369)</f>
        <v>37.5036346672559</v>
      </c>
    </row>
    <row r="370" spans="1:6" x14ac:dyDescent="0.4">
      <c r="A370" t="str">
        <f>TRIM(Sheet6!A370)</f>
        <v>카페디원피스</v>
      </c>
      <c r="B370" t="str">
        <f>TRIM(Sheet6!B370)</f>
        <v>음식점 &gt; 카페 &gt; 테마카페</v>
      </c>
      <c r="C370" t="str">
        <f>TRIM(Sheet6!C370)</f>
        <v>서울 마포구 서교동 343-10</v>
      </c>
      <c r="D370" t="str">
        <f>TRIM(Sheet6!D370)</f>
        <v>02-322-2176</v>
      </c>
      <c r="E370" t="str">
        <f>TRIM(Sheet6!E370)</f>
        <v>126.924873133427</v>
      </c>
      <c r="F370" t="str">
        <f>TRIM(Sheet6!F370)</f>
        <v>37.5533251202703</v>
      </c>
    </row>
    <row r="371" spans="1:6" x14ac:dyDescent="0.4">
      <c r="A371" t="str">
        <f>TRIM(Sheet6!A371)</f>
        <v>카페레드빅</v>
      </c>
      <c r="B371" t="str">
        <f>TRIM(Sheet6!B371)</f>
        <v>음식점 &gt; 카페 &gt; 테마카페 &gt; 디저트카페</v>
      </c>
      <c r="C371" t="str">
        <f>TRIM(Sheet6!C371)</f>
        <v>서울 마포구 서교동 372-9</v>
      </c>
      <c r="D371" t="str">
        <f>TRIM(Sheet6!D371)</f>
        <v>02-322-8542</v>
      </c>
      <c r="E371" t="str">
        <f>TRIM(Sheet6!E371)</f>
        <v>126.919455831729</v>
      </c>
      <c r="F371" t="str">
        <f>TRIM(Sheet6!F371)</f>
        <v>37.5521322320198</v>
      </c>
    </row>
    <row r="372" spans="1:6" x14ac:dyDescent="0.4">
      <c r="A372" t="str">
        <f>TRIM(Sheet6!A372)</f>
        <v>카페민트</v>
      </c>
      <c r="B372" t="str">
        <f>TRIM(Sheet6!B372)</f>
        <v>음식점 &gt; 카페</v>
      </c>
      <c r="C372" t="str">
        <f>TRIM(Sheet6!C372)</f>
        <v>서울 구로구 구로동 603-9</v>
      </c>
      <c r="D372" t="str">
        <f>TRIM(Sheet6!D372)</f>
        <v>070-8811-5079</v>
      </c>
      <c r="E372" t="str">
        <f>TRIM(Sheet6!E372)</f>
        <v>126.881038039135</v>
      </c>
      <c r="F372" t="str">
        <f>TRIM(Sheet6!F372)</f>
        <v>37.5033231650643</v>
      </c>
    </row>
    <row r="373" spans="1:6" x14ac:dyDescent="0.4">
      <c r="A373" t="str">
        <f>TRIM(Sheet6!A373)</f>
        <v>카페와디즈</v>
      </c>
      <c r="B373" t="str">
        <f>TRIM(Sheet6!B373)</f>
        <v>음식점 &gt; 카페</v>
      </c>
      <c r="C373" t="str">
        <f>TRIM(Sheet6!C373)</f>
        <v>서울 마포구 합정동 366-12</v>
      </c>
      <c r="D373" t="str">
        <f>TRIM(Sheet6!D373)</f>
        <v>070-8811-5079</v>
      </c>
      <c r="E373" t="str">
        <f>TRIM(Sheet6!E373)</f>
        <v>126.914586236602</v>
      </c>
      <c r="F373" t="str">
        <f>TRIM(Sheet6!F373)</f>
        <v>37.5471408834221</v>
      </c>
    </row>
    <row r="374" spans="1:6" x14ac:dyDescent="0.4">
      <c r="A374" t="str">
        <f>TRIM(Sheet6!A374)</f>
        <v>카페큐브</v>
      </c>
      <c r="B374" t="str">
        <f>TRIM(Sheet6!B374)</f>
        <v>음식점 &gt; 카페 &gt; 테마카페 &gt; 북카페</v>
      </c>
      <c r="C374" t="str">
        <f>TRIM(Sheet6!C374)</f>
        <v>서울 구로구 신도림동 692</v>
      </c>
      <c r="D374" t="str">
        <f>TRIM(Sheet6!D374)</f>
        <v>02-2211-6603</v>
      </c>
      <c r="E374" t="str">
        <f>TRIM(Sheet6!E374)</f>
        <v>126.889290402859</v>
      </c>
      <c r="F374" t="str">
        <f>TRIM(Sheet6!F374)</f>
        <v>37.5087840681743</v>
      </c>
    </row>
    <row r="375" spans="1:6" x14ac:dyDescent="0.4">
      <c r="A375" t="str">
        <f>TRIM(Sheet6!A375)</f>
        <v>켄비멘리키</v>
      </c>
      <c r="B375" t="str">
        <f>TRIM(Sheet6!B375)</f>
        <v>음식점 &gt; 일식 &gt; 일본식라면</v>
      </c>
      <c r="C375" t="str">
        <f>TRIM(Sheet6!C375)</f>
        <v>서울 구로구 신도림동 692</v>
      </c>
      <c r="D375" t="str">
        <f>TRIM(Sheet6!D375)</f>
        <v>02-2210-9702</v>
      </c>
      <c r="E375" t="str">
        <f>TRIM(Sheet6!E375)</f>
        <v>126.889229196945</v>
      </c>
      <c r="F375" t="str">
        <f>TRIM(Sheet6!F375)</f>
        <v>37.5088723092188</v>
      </c>
    </row>
    <row r="376" spans="1:6" x14ac:dyDescent="0.4">
      <c r="A376" t="str">
        <f>TRIM(Sheet6!A376)</f>
        <v>코다차야 홍대점</v>
      </c>
      <c r="B376" t="str">
        <f>TRIM(Sheet6!B376)</f>
        <v>음식점 &gt; 술집 &gt; 실내포장마차</v>
      </c>
      <c r="C376" t="str">
        <f>TRIM(Sheet6!C376)</f>
        <v>서울 마포구 상수동 93-45</v>
      </c>
      <c r="D376" t="str">
        <f>TRIM(Sheet6!D376)</f>
        <v>02-322-6666</v>
      </c>
      <c r="E376" t="str">
        <f>TRIM(Sheet6!E376)</f>
        <v>126.923569896535</v>
      </c>
      <c r="F376" t="str">
        <f>TRIM(Sheet6!F376)</f>
        <v>37.5484192500155</v>
      </c>
    </row>
    <row r="377" spans="1:6" x14ac:dyDescent="0.4">
      <c r="A377" t="str">
        <f>TRIM(Sheet6!A377)</f>
        <v>코레일유통 고구마명가</v>
      </c>
      <c r="B377" t="str">
        <f>TRIM(Sheet6!B377)</f>
        <v>음식점 &gt; 패스트푸드</v>
      </c>
      <c r="C377" t="str">
        <f>TRIM(Sheet6!C377)</f>
        <v>서울 구로구 구로동 585-5</v>
      </c>
      <c r="D377" t="str">
        <f>TRIM(Sheet6!D377)</f>
        <v>02-2210-9702</v>
      </c>
      <c r="E377" t="str">
        <f>TRIM(Sheet6!E377)</f>
        <v>126.882021252305</v>
      </c>
      <c r="F377" t="str">
        <f>TRIM(Sheet6!F377)</f>
        <v>37.5023366494262</v>
      </c>
    </row>
    <row r="378" spans="1:6" x14ac:dyDescent="0.4">
      <c r="A378" t="str">
        <f>TRIM(Sheet6!A378)</f>
        <v>코젤다크하우스 신도림점</v>
      </c>
      <c r="B378" t="str">
        <f>TRIM(Sheet6!B378)</f>
        <v>음식점 &gt; 술집 &gt; 호프,요리주점</v>
      </c>
      <c r="C378" t="str">
        <f>TRIM(Sheet6!C378)</f>
        <v>서울 구로구 신도림동 337</v>
      </c>
      <c r="D378" t="str">
        <f>TRIM(Sheet6!D378)</f>
        <v>02-423-0910</v>
      </c>
      <c r="E378" t="str">
        <f>TRIM(Sheet6!E378)</f>
        <v>126.887755732489</v>
      </c>
      <c r="F378" t="str">
        <f>TRIM(Sheet6!F378)</f>
        <v>37.5094493630189</v>
      </c>
    </row>
    <row r="379" spans="1:6" x14ac:dyDescent="0.4">
      <c r="A379" t="str">
        <f>TRIM(Sheet6!A379)</f>
        <v>콘하스 합정점</v>
      </c>
      <c r="B379" t="str">
        <f>TRIM(Sheet6!B379)</f>
        <v>음식점 &gt; 카페</v>
      </c>
      <c r="C379" t="str">
        <f>TRIM(Sheet6!C379)</f>
        <v>서울 마포구 합정동 369-21</v>
      </c>
      <c r="D379" t="str">
        <f>TRIM(Sheet6!D379)</f>
        <v>02-6084-0794</v>
      </c>
      <c r="E379" t="str">
        <f>TRIM(Sheet6!E379)</f>
        <v>126.912917544707</v>
      </c>
      <c r="F379" t="str">
        <f>TRIM(Sheet6!F379)</f>
        <v>37.5457989784519</v>
      </c>
    </row>
    <row r="380" spans="1:6" x14ac:dyDescent="0.4">
      <c r="A380" t="str">
        <f>TRIM(Sheet6!A380)</f>
        <v>콜린</v>
      </c>
      <c r="B380" t="str">
        <f>TRIM(Sheet6!B380)</f>
        <v>음식점 &gt; 카페 &gt; 테마카페</v>
      </c>
      <c r="C380" t="str">
        <f>TRIM(Sheet6!C380)</f>
        <v>서울 마포구 서교동 403-13</v>
      </c>
      <c r="D380" t="str">
        <f>TRIM(Sheet6!D380)</f>
        <v>02-6084-0794</v>
      </c>
      <c r="E380" t="str">
        <f>TRIM(Sheet6!E380)</f>
        <v>126.920411814342</v>
      </c>
      <c r="F380" t="str">
        <f>TRIM(Sheet6!F380)</f>
        <v>37.5492118442596</v>
      </c>
    </row>
    <row r="381" spans="1:6" x14ac:dyDescent="0.4">
      <c r="A381" t="str">
        <f>TRIM(Sheet6!A381)</f>
        <v>쿠켄치킨비어</v>
      </c>
      <c r="B381" t="str">
        <f>TRIM(Sheet6!B381)</f>
        <v>음식점 &gt; 치킨</v>
      </c>
      <c r="C381" t="str">
        <f>TRIM(Sheet6!C381)</f>
        <v>서울 구로구 구로동 103-11</v>
      </c>
      <c r="D381" t="str">
        <f>TRIM(Sheet6!D381)</f>
        <v>02-6487-7515</v>
      </c>
      <c r="E381" t="str">
        <f>TRIM(Sheet6!E381)</f>
        <v>126.889670909951</v>
      </c>
      <c r="F381" t="str">
        <f>TRIM(Sheet6!F381)</f>
        <v>37.4961595377673</v>
      </c>
    </row>
    <row r="382" spans="1:6" x14ac:dyDescent="0.4">
      <c r="A382" t="str">
        <f>TRIM(Sheet6!A382)</f>
        <v>크래핏</v>
      </c>
      <c r="B382" t="str">
        <f>TRIM(Sheet6!B382)</f>
        <v>음식점 &gt; 양식 &gt; 피자</v>
      </c>
      <c r="C382" t="str">
        <f>TRIM(Sheet6!C382)</f>
        <v>서울 마포구 서교동 411-7</v>
      </c>
      <c r="D382" t="str">
        <f>TRIM(Sheet6!D382)</f>
        <v>02-337-1400</v>
      </c>
      <c r="E382" t="str">
        <f>TRIM(Sheet6!E382)</f>
        <v>126.921659006035</v>
      </c>
      <c r="F382" t="str">
        <f>TRIM(Sheet6!F382)</f>
        <v>37.5490919445255</v>
      </c>
    </row>
    <row r="383" spans="1:6" x14ac:dyDescent="0.4">
      <c r="A383" t="str">
        <f>TRIM(Sheet6!A383)</f>
        <v>크리스피프레시 합정점</v>
      </c>
      <c r="B383" t="str">
        <f>TRIM(Sheet6!B383)</f>
        <v>음식점 &gt; 패스트푸드</v>
      </c>
      <c r="C383" t="str">
        <f>TRIM(Sheet6!C383)</f>
        <v>서울 마포구 합정동 473</v>
      </c>
      <c r="D383" t="str">
        <f>TRIM(Sheet6!D383)</f>
        <v>02-333-1281</v>
      </c>
      <c r="E383" t="str">
        <f>TRIM(Sheet6!E383)</f>
        <v>126.912350128414</v>
      </c>
      <c r="F383" t="str">
        <f>TRIM(Sheet6!F383)</f>
        <v>37.551050478577</v>
      </c>
    </row>
    <row r="384" spans="1:6" x14ac:dyDescent="0.4">
      <c r="A384" t="str">
        <f>TRIM(Sheet6!A384)</f>
        <v>키즈고고</v>
      </c>
      <c r="B384" t="str">
        <f>TRIM(Sheet6!B384)</f>
        <v>음식점 &gt; 카페 &gt; 테마카페 &gt; 키즈카페</v>
      </c>
      <c r="C384" t="str">
        <f>TRIM(Sheet6!C384)</f>
        <v>서울 구로구 구로동 552-8</v>
      </c>
      <c r="D384" t="str">
        <f>TRIM(Sheet6!D384)</f>
        <v>02-852-7942</v>
      </c>
      <c r="E384" t="str">
        <f>TRIM(Sheet6!E384)</f>
        <v>126.887186471183</v>
      </c>
      <c r="F384" t="str">
        <f>TRIM(Sheet6!F384)</f>
        <v>37.50442031399</v>
      </c>
    </row>
    <row r="385" spans="1:6" x14ac:dyDescent="0.4">
      <c r="A385" t="str">
        <f>TRIM(Sheet6!A385)</f>
        <v>키친브로망스</v>
      </c>
      <c r="B385" t="str">
        <f>TRIM(Sheet6!B385)</f>
        <v>음식점 &gt; 양식</v>
      </c>
      <c r="C385" t="str">
        <f>TRIM(Sheet6!C385)</f>
        <v>서울 구로구 구로동 31-3</v>
      </c>
      <c r="D385" t="str">
        <f>TRIM(Sheet6!D385)</f>
        <v>070-7785-7339</v>
      </c>
      <c r="E385" t="str">
        <f>TRIM(Sheet6!E385)</f>
        <v>126.890395525365</v>
      </c>
      <c r="F385" t="str">
        <f>TRIM(Sheet6!F385)</f>
        <v>37.5048423024065</v>
      </c>
    </row>
    <row r="386" spans="1:6" x14ac:dyDescent="0.4">
      <c r="A386" t="str">
        <f>TRIM(Sheet6!A386)</f>
        <v>킹스타피자 신정교점</v>
      </c>
      <c r="B386" t="str">
        <f>TRIM(Sheet6!B386)</f>
        <v>음식점 &gt; 양식 &gt; 피자</v>
      </c>
      <c r="C386" t="str">
        <f>TRIM(Sheet6!C386)</f>
        <v>서울 양천구 신정동 114-8</v>
      </c>
      <c r="D386" t="str">
        <f>TRIM(Sheet6!D386)</f>
        <v>02-2651-0393</v>
      </c>
      <c r="E386" t="str">
        <f>TRIM(Sheet6!E386)</f>
        <v>126.873362387722</v>
      </c>
      <c r="F386" t="str">
        <f>TRIM(Sheet6!F386)</f>
        <v>37.5186754998924</v>
      </c>
    </row>
    <row r="387" spans="1:6" x14ac:dyDescent="0.4">
      <c r="A387" t="str">
        <f>TRIM(Sheet6!A387)</f>
        <v>타르타르 홍대점</v>
      </c>
      <c r="B387" t="str">
        <f>TRIM(Sheet6!B387)</f>
        <v>음식점 &gt; 카페</v>
      </c>
      <c r="C387" t="str">
        <f>TRIM(Sheet6!C387)</f>
        <v>서울 마포구 합정동 412-26</v>
      </c>
      <c r="D387" t="str">
        <f>TRIM(Sheet6!D387)</f>
        <v>1800-2533</v>
      </c>
      <c r="E387" t="str">
        <f>TRIM(Sheet6!E387)</f>
        <v>126.916929210088</v>
      </c>
      <c r="F387" t="str">
        <f>TRIM(Sheet6!F387)</f>
        <v>37.5486886684727</v>
      </c>
    </row>
    <row r="388" spans="1:6" x14ac:dyDescent="0.4">
      <c r="A388" t="str">
        <f>TRIM(Sheet6!A388)</f>
        <v>타베루 신도림점</v>
      </c>
      <c r="B388" t="str">
        <f>TRIM(Sheet6!B388)</f>
        <v>음식점 &gt; 일식 &gt; 일식집</v>
      </c>
      <c r="C388" t="str">
        <f>TRIM(Sheet6!C388)</f>
        <v>서울 구로구 신도림동 648</v>
      </c>
      <c r="D388" t="str">
        <f>TRIM(Sheet6!D388)</f>
        <v>02-2068-2228</v>
      </c>
      <c r="E388" t="str">
        <f>TRIM(Sheet6!E388)</f>
        <v>126.882803145446</v>
      </c>
      <c r="F388" t="str">
        <f>TRIM(Sheet6!F388)</f>
        <v>37.5056855623837</v>
      </c>
    </row>
    <row r="389" spans="1:6" x14ac:dyDescent="0.4">
      <c r="A389" t="str">
        <f>TRIM(Sheet6!A389)</f>
        <v>타이거슈가 홍대본점</v>
      </c>
      <c r="B389" t="str">
        <f>TRIM(Sheet6!B389)</f>
        <v>음식점 &gt; 카페</v>
      </c>
      <c r="C389" t="str">
        <f>TRIM(Sheet6!C389)</f>
        <v>서울 마포구 서교동 346-43</v>
      </c>
      <c r="D389" t="str">
        <f>TRIM(Sheet6!D389)</f>
        <v>02-2068-2228</v>
      </c>
      <c r="E389" t="str">
        <f>TRIM(Sheet6!E389)</f>
        <v>126.924010823471</v>
      </c>
      <c r="F389" t="str">
        <f>TRIM(Sheet6!F389)</f>
        <v>37.5555085866395</v>
      </c>
    </row>
    <row r="390" spans="1:6" x14ac:dyDescent="0.4">
      <c r="A390" t="str">
        <f>TRIM(Sheet6!A390)</f>
        <v>탐라식당</v>
      </c>
      <c r="B390" t="str">
        <f>TRIM(Sheet6!B390)</f>
        <v>음식점 &gt; 한식</v>
      </c>
      <c r="C390" t="str">
        <f>TRIM(Sheet6!C390)</f>
        <v>서울 마포구 상수동 337-1</v>
      </c>
      <c r="D390" t="str">
        <f>TRIM(Sheet6!D390)</f>
        <v>02-337-4877</v>
      </c>
      <c r="E390" t="str">
        <f>TRIM(Sheet6!E390)</f>
        <v>126.921884120191</v>
      </c>
      <c r="F390" t="str">
        <f>TRIM(Sheet6!F390)</f>
        <v>37.545916974448</v>
      </c>
    </row>
    <row r="391" spans="1:6" x14ac:dyDescent="0.4">
      <c r="A391" t="str">
        <f>TRIM(Sheet6!A391)</f>
        <v>탐앤탐스 신도림점</v>
      </c>
      <c r="B391" t="str">
        <f>TRIM(Sheet6!B391)</f>
        <v>음식점 &gt; 카페 &gt; 커피전문점 &gt; 탐앤탐스</v>
      </c>
      <c r="C391" t="str">
        <f>TRIM(Sheet6!C391)</f>
        <v>서울 구로구 신도림동 337</v>
      </c>
      <c r="D391" t="str">
        <f>TRIM(Sheet6!D391)</f>
        <v>02-3439-7887</v>
      </c>
      <c r="E391" t="str">
        <f>TRIM(Sheet6!E391)</f>
        <v>126.888075813153</v>
      </c>
      <c r="F391" t="str">
        <f>TRIM(Sheet6!F391)</f>
        <v>37.5094514687463</v>
      </c>
    </row>
    <row r="392" spans="1:6" x14ac:dyDescent="0.4">
      <c r="A392" t="str">
        <f>TRIM(Sheet6!A392)</f>
        <v>테이스티버거</v>
      </c>
      <c r="B392" t="str">
        <f>TRIM(Sheet6!B392)</f>
        <v>음식점 &gt; 양식 &gt; 햄버거</v>
      </c>
      <c r="C392" t="str">
        <f>TRIM(Sheet6!C392)</f>
        <v>서울 마포구 상수동 317-2</v>
      </c>
      <c r="D392" t="str">
        <f>TRIM(Sheet6!D392)</f>
        <v>02-336-3034</v>
      </c>
      <c r="E392" t="str">
        <f>TRIM(Sheet6!E392)</f>
        <v>126.920704821186</v>
      </c>
      <c r="F392" t="str">
        <f>TRIM(Sheet6!F392)</f>
        <v>37.5482263490848</v>
      </c>
    </row>
    <row r="393" spans="1:6" x14ac:dyDescent="0.4">
      <c r="A393" t="str">
        <f>TRIM(Sheet6!A393)</f>
        <v>테일러커피 서교2호점</v>
      </c>
      <c r="B393" t="str">
        <f>TRIM(Sheet6!B393)</f>
        <v>음식점 &gt; 카페 &gt; 커피전문점</v>
      </c>
      <c r="C393" t="str">
        <f>TRIM(Sheet6!C393)</f>
        <v>서울 마포구 서교동 338-1</v>
      </c>
      <c r="D393" t="str">
        <f>TRIM(Sheet6!D393)</f>
        <v>02-334-0355</v>
      </c>
      <c r="E393" t="str">
        <f>TRIM(Sheet6!E393)</f>
        <v>126.927602272249</v>
      </c>
      <c r="F393" t="str">
        <f>TRIM(Sheet6!F393)</f>
        <v>37.5538674238312</v>
      </c>
    </row>
    <row r="394" spans="1:6" x14ac:dyDescent="0.4">
      <c r="A394" t="str">
        <f>TRIM(Sheet6!A394)</f>
        <v>텐노쿠시</v>
      </c>
      <c r="B394" t="str">
        <f>TRIM(Sheet6!B394)</f>
        <v>음식점 &gt; 패스트푸드</v>
      </c>
      <c r="C394" t="str">
        <f>TRIM(Sheet6!C394)</f>
        <v>서울 구로구 신도림동 692</v>
      </c>
      <c r="D394" t="str">
        <f>TRIM(Sheet6!D394)</f>
        <v>02-336-3034</v>
      </c>
      <c r="E394" t="str">
        <f>TRIM(Sheet6!E394)</f>
        <v>126.889344585734</v>
      </c>
      <c r="F394" t="str">
        <f>TRIM(Sheet6!F394)</f>
        <v>37.5088561992913</v>
      </c>
    </row>
    <row r="395" spans="1:6" x14ac:dyDescent="0.4">
      <c r="A395" t="str">
        <f>TRIM(Sheet6!A395)</f>
        <v>투고샐러드 홍익대점</v>
      </c>
      <c r="B395" t="str">
        <f>TRIM(Sheet6!B395)</f>
        <v>음식점 &gt; 패스트푸드</v>
      </c>
      <c r="C395" t="str">
        <f>TRIM(Sheet6!C395)</f>
        <v>서울 마포구 서교동 486</v>
      </c>
      <c r="D395" t="str">
        <f>TRIM(Sheet6!D395)</f>
        <v>02-3144-4700</v>
      </c>
      <c r="E395" t="str">
        <f>TRIM(Sheet6!E395)</f>
        <v>126.923695720297</v>
      </c>
      <c r="F395" t="str">
        <f>TRIM(Sheet6!F395)</f>
        <v>37.5537604481538</v>
      </c>
    </row>
    <row r="396" spans="1:6" x14ac:dyDescent="0.4">
      <c r="A396" t="str">
        <f>TRIM(Sheet6!A396)</f>
        <v>투소유</v>
      </c>
      <c r="B396" t="str">
        <f>TRIM(Sheet6!B396)</f>
        <v>음식점 &gt; 카페</v>
      </c>
      <c r="C396" t="str">
        <f>TRIM(Sheet6!C396)</f>
        <v>서울 마포구 상수동 93-107</v>
      </c>
      <c r="D396" t="str">
        <f>TRIM(Sheet6!D396)</f>
        <v>02-6052-9991</v>
      </c>
      <c r="E396" t="str">
        <f>TRIM(Sheet6!E396)</f>
        <v>126.922290988592</v>
      </c>
      <c r="F396" t="str">
        <f>TRIM(Sheet6!F396)</f>
        <v>37.5485823970121</v>
      </c>
    </row>
    <row r="397" spans="1:6" x14ac:dyDescent="0.4">
      <c r="A397" t="str">
        <f>TRIM(Sheet6!A397)</f>
        <v>투썸플레이스 신도림디큐브시티점</v>
      </c>
      <c r="B397" t="str">
        <f>TRIM(Sheet6!B397)</f>
        <v>음식점 &gt; 카페 &gt; 커피전문점 &gt; 투썸플레이스</v>
      </c>
      <c r="C397" t="str">
        <f>TRIM(Sheet6!C397)</f>
        <v>서울 구로구 신도림동 692</v>
      </c>
      <c r="D397" t="str">
        <f>TRIM(Sheet6!D397)</f>
        <v>02-2210-9233</v>
      </c>
      <c r="E397" t="str">
        <f>TRIM(Sheet6!E397)</f>
        <v>126.889434919109</v>
      </c>
      <c r="F397" t="str">
        <f>TRIM(Sheet6!F397)</f>
        <v>37.5089571963638</v>
      </c>
    </row>
    <row r="398" spans="1:6" x14ac:dyDescent="0.4">
      <c r="A398" t="str">
        <f>TRIM(Sheet6!A398)</f>
        <v>트라토리아챠오</v>
      </c>
      <c r="B398" t="str">
        <f>TRIM(Sheet6!B398)</f>
        <v>음식점 &gt; 양식 &gt; 이탈리안</v>
      </c>
      <c r="C398" t="str">
        <f>TRIM(Sheet6!C398)</f>
        <v>서울 마포구 상수동 327-1</v>
      </c>
      <c r="D398" t="str">
        <f>TRIM(Sheet6!D398)</f>
        <v>02-3144-4700</v>
      </c>
      <c r="E398" t="str">
        <f>TRIM(Sheet6!E398)</f>
        <v>126.922566421609</v>
      </c>
      <c r="F398" t="str">
        <f>TRIM(Sheet6!F398)</f>
        <v>37.547056286329</v>
      </c>
    </row>
    <row r="399" spans="1:6" x14ac:dyDescent="0.4">
      <c r="A399" t="str">
        <f>TRIM(Sheet6!A399)</f>
        <v>파스타 스토리</v>
      </c>
      <c r="B399" t="str">
        <f>TRIM(Sheet6!B399)</f>
        <v>음식점 &gt; 패스트푸드</v>
      </c>
      <c r="C399" t="str">
        <f>TRIM(Sheet6!C399)</f>
        <v>서울 마포구 서교동 457-1</v>
      </c>
      <c r="D399" t="str">
        <f>TRIM(Sheet6!D399)</f>
        <v>02-3144-4700</v>
      </c>
      <c r="E399" t="str">
        <f>TRIM(Sheet6!E399)</f>
        <v>126.913555299383</v>
      </c>
      <c r="F399" t="str">
        <f>TRIM(Sheet6!F399)</f>
        <v>37.5579557110593</v>
      </c>
    </row>
    <row r="400" spans="1:6" x14ac:dyDescent="0.4">
      <c r="A400" t="str">
        <f>TRIM(Sheet6!A400)</f>
        <v>파티오</v>
      </c>
      <c r="B400" t="str">
        <f>TRIM(Sheet6!B400)</f>
        <v>음식점 &gt; 양식 &gt; 이탈리안</v>
      </c>
      <c r="C400" t="str">
        <f>TRIM(Sheet6!C400)</f>
        <v>서울 구로구 구로동 544</v>
      </c>
      <c r="D400" t="str">
        <f>TRIM(Sheet6!D400)</f>
        <v>02-857-2820</v>
      </c>
      <c r="E400" t="str">
        <f>TRIM(Sheet6!E400)</f>
        <v>126.887542753737</v>
      </c>
      <c r="F400" t="str">
        <f>TRIM(Sheet6!F400)</f>
        <v>37.5036466903643</v>
      </c>
    </row>
    <row r="401" spans="1:6" x14ac:dyDescent="0.4">
      <c r="A401" t="str">
        <f>TRIM(Sheet6!A401)</f>
        <v>파파이스 고척스카이돔점</v>
      </c>
      <c r="B401" t="str">
        <f>TRIM(Sheet6!B401)</f>
        <v>음식점 &gt; 패스트푸드 &gt; 파파이스</v>
      </c>
      <c r="C401" t="str">
        <f>TRIM(Sheet6!C401)</f>
        <v>서울 구로구 고척동 63-9</v>
      </c>
      <c r="D401" t="str">
        <f>TRIM(Sheet6!D401)</f>
        <v>02-3666-8824</v>
      </c>
      <c r="E401" t="str">
        <f>TRIM(Sheet6!E401)</f>
        <v>126.867111087917</v>
      </c>
      <c r="F401" t="str">
        <f>TRIM(Sheet6!F401)</f>
        <v>37.4997691702931</v>
      </c>
    </row>
    <row r="402" spans="1:6" x14ac:dyDescent="0.4">
      <c r="A402" t="str">
        <f>TRIM(Sheet6!A402)</f>
        <v>파파이스 신도림테크노마트점</v>
      </c>
      <c r="B402" t="str">
        <f>TRIM(Sheet6!B402)</f>
        <v>음식점 &gt; 패스트푸드 &gt; 파파이스</v>
      </c>
      <c r="C402" t="str">
        <f>TRIM(Sheet6!C402)</f>
        <v>서울 구로구 구로동 3-25</v>
      </c>
      <c r="D402" t="str">
        <f>TRIM(Sheet6!D402)</f>
        <v>02-3666-8824</v>
      </c>
      <c r="E402" t="str">
        <f>TRIM(Sheet6!E402)</f>
        <v>126.890270210667</v>
      </c>
      <c r="F402" t="str">
        <f>TRIM(Sheet6!F402)</f>
        <v>37.5070082015773</v>
      </c>
    </row>
    <row r="403" spans="1:6" x14ac:dyDescent="0.4">
      <c r="A403" t="str">
        <f>TRIM(Sheet6!A403)</f>
        <v>파파존스 구로점</v>
      </c>
      <c r="B403" t="str">
        <f>TRIM(Sheet6!B403)</f>
        <v>음식점 &gt; 양식 &gt; 피자 &gt; 파파존스</v>
      </c>
      <c r="C403" t="str">
        <f>TRIM(Sheet6!C403)</f>
        <v>서울 구로구 구로동 530-22</v>
      </c>
      <c r="D403" t="str">
        <f>TRIM(Sheet6!D403)</f>
        <v>02-867-5551</v>
      </c>
      <c r="E403" t="str">
        <f>TRIM(Sheet6!E403)</f>
        <v>126.886988870096</v>
      </c>
      <c r="F403" t="str">
        <f>TRIM(Sheet6!F403)</f>
        <v>37.4989573293159</v>
      </c>
    </row>
    <row r="404" spans="1:6" x14ac:dyDescent="0.4">
      <c r="A404" t="str">
        <f>TRIM(Sheet6!A404)</f>
        <v>파파존스 홍대점</v>
      </c>
      <c r="B404" t="str">
        <f>TRIM(Sheet6!B404)</f>
        <v>음식점 &gt; 양식 &gt; 피자 &gt; 파파존스</v>
      </c>
      <c r="C404" t="str">
        <f>TRIM(Sheet6!C404)</f>
        <v>서울 마포구 상수동 309-3</v>
      </c>
      <c r="D404" t="str">
        <f>TRIM(Sheet6!D404)</f>
        <v>02-324-9130</v>
      </c>
      <c r="E404" t="str">
        <f>TRIM(Sheet6!E404)</f>
        <v>126.923828453775</v>
      </c>
      <c r="F404" t="str">
        <f>TRIM(Sheet6!F404)</f>
        <v>37.5478824219511</v>
      </c>
    </row>
    <row r="405" spans="1:6" x14ac:dyDescent="0.4">
      <c r="A405" t="str">
        <f>TRIM(Sheet6!A405)</f>
        <v>팔로피자</v>
      </c>
      <c r="B405" t="str">
        <f>TRIM(Sheet6!B405)</f>
        <v>음식점 &gt; 양식 &gt; 피자</v>
      </c>
      <c r="C405" t="str">
        <f>TRIM(Sheet6!C405)</f>
        <v>서울 마포구 서교동 394-65</v>
      </c>
      <c r="D405" t="str">
        <f>TRIM(Sheet6!D405)</f>
        <v>02-324-8588</v>
      </c>
      <c r="E405" t="str">
        <f>TRIM(Sheet6!E405)</f>
        <v>126.915664954589</v>
      </c>
      <c r="F405" t="str">
        <f>TRIM(Sheet6!F405)</f>
        <v>37.5498915060569</v>
      </c>
    </row>
    <row r="406" spans="1:6" x14ac:dyDescent="0.4">
      <c r="A406" t="str">
        <f>TRIM(Sheet6!A406)</f>
        <v>펀비어킹 구로역점</v>
      </c>
      <c r="B406" t="str">
        <f>TRIM(Sheet6!B406)</f>
        <v>음식점 &gt; 술집 &gt; 호프,요리주점 &gt; 펀비어킹</v>
      </c>
      <c r="C406" t="str">
        <f>TRIM(Sheet6!C406)</f>
        <v>서울 구로구 구로동 603-9</v>
      </c>
      <c r="D406" t="str">
        <f>TRIM(Sheet6!D406)</f>
        <v>02-2637-8253</v>
      </c>
      <c r="E406" t="str">
        <f>TRIM(Sheet6!E406)</f>
        <v>126.880844812398</v>
      </c>
      <c r="F406" t="str">
        <f>TRIM(Sheet6!F406)</f>
        <v>37.5032193547286</v>
      </c>
    </row>
    <row r="407" spans="1:6" x14ac:dyDescent="0.4">
      <c r="A407" t="str">
        <f>TRIM(Sheet6!A407)</f>
        <v>페더</v>
      </c>
      <c r="B407" t="str">
        <f>TRIM(Sheet6!B407)</f>
        <v>음식점 &gt; 술집 &gt; 칵테일바</v>
      </c>
      <c r="C407" t="str">
        <f>TRIM(Sheet6!C407)</f>
        <v>서울 마포구 상수동 311-7</v>
      </c>
      <c r="D407" t="str">
        <f>TRIM(Sheet6!D407)</f>
        <v>02-333-4440</v>
      </c>
      <c r="E407" t="str">
        <f>TRIM(Sheet6!E407)</f>
        <v>126.921999251829</v>
      </c>
      <c r="F407" t="str">
        <f>TRIM(Sheet6!F407)</f>
        <v>37.5483677670164</v>
      </c>
    </row>
    <row r="408" spans="1:6" x14ac:dyDescent="0.4">
      <c r="A408" t="str">
        <f>TRIM(Sheet6!A408)</f>
        <v>페리카나 대림역점</v>
      </c>
      <c r="B408" t="str">
        <f>TRIM(Sheet6!B408)</f>
        <v>음식점 &gt; 치킨 &gt; 페리카나</v>
      </c>
      <c r="C408" t="str">
        <f>TRIM(Sheet6!C408)</f>
        <v>서울 구로구 구로동 130-69</v>
      </c>
      <c r="D408" t="str">
        <f>TRIM(Sheet6!D408)</f>
        <v>02-867-8292</v>
      </c>
      <c r="E408" t="str">
        <f>TRIM(Sheet6!E408)</f>
        <v>126.892771636265</v>
      </c>
      <c r="F408" t="str">
        <f>TRIM(Sheet6!F408)</f>
        <v>37.492226345537</v>
      </c>
    </row>
    <row r="409" spans="1:6" x14ac:dyDescent="0.4">
      <c r="A409" t="str">
        <f>TRIM(Sheet6!A409)</f>
        <v>페리카나 신도림점</v>
      </c>
      <c r="B409" t="str">
        <f>TRIM(Sheet6!B409)</f>
        <v>음식점 &gt; 치킨 &gt; 페리카나</v>
      </c>
      <c r="C409" t="str">
        <f>TRIM(Sheet6!C409)</f>
        <v>서울 구로구 신도림동 291-124</v>
      </c>
      <c r="D409" t="str">
        <f>TRIM(Sheet6!D409)</f>
        <v>02-2068-4547</v>
      </c>
      <c r="E409" t="str">
        <f>TRIM(Sheet6!E409)</f>
        <v>126.877845145025</v>
      </c>
      <c r="F409" t="str">
        <f>TRIM(Sheet6!F409)</f>
        <v>37.5083258886215</v>
      </c>
    </row>
    <row r="410" spans="1:6" x14ac:dyDescent="0.4">
      <c r="A410" t="str">
        <f>TRIM(Sheet6!A410)</f>
        <v>페리카나 홍익대점</v>
      </c>
      <c r="B410" t="str">
        <f>TRIM(Sheet6!B410)</f>
        <v>음식점 &gt; 치킨 &gt; 페리카나</v>
      </c>
      <c r="C410" t="str">
        <f>TRIM(Sheet6!C410)</f>
        <v>서울 마포구 창전동 382-1</v>
      </c>
      <c r="D410" t="str">
        <f>TRIM(Sheet6!D410)</f>
        <v>02-334-4161</v>
      </c>
      <c r="E410" t="str">
        <f>TRIM(Sheet6!E410)</f>
        <v>126.928708894543</v>
      </c>
      <c r="F410" t="str">
        <f>TRIM(Sheet6!F410)</f>
        <v>37.5469376187457</v>
      </c>
    </row>
    <row r="411" spans="1:6" x14ac:dyDescent="0.4">
      <c r="A411" t="str">
        <f>TRIM(Sheet6!A411)</f>
        <v>평양술집</v>
      </c>
      <c r="B411" t="str">
        <f>TRIM(Sheet6!B411)</f>
        <v>음식점 &gt; 한식</v>
      </c>
      <c r="C411" t="str">
        <f>TRIM(Sheet6!C411)</f>
        <v>서울 마포구 서교동 362-9</v>
      </c>
      <c r="D411" t="str">
        <f>TRIM(Sheet6!D411)</f>
        <v>02-334-4161</v>
      </c>
      <c r="E411" t="str">
        <f>TRIM(Sheet6!E411)</f>
        <v>126.922764552936</v>
      </c>
      <c r="F411" t="str">
        <f>TRIM(Sheet6!F411)</f>
        <v>37.5513460694163</v>
      </c>
    </row>
    <row r="412" spans="1:6" x14ac:dyDescent="0.4">
      <c r="A412" t="str">
        <f>TRIM(Sheet6!A412)</f>
        <v>평이담백뼈칼국수</v>
      </c>
      <c r="B412" t="str">
        <f>TRIM(Sheet6!B412)</f>
        <v>음식점 &gt; 한식 &gt; 국수</v>
      </c>
      <c r="C412" t="str">
        <f>TRIM(Sheet6!C412)</f>
        <v>서울 마포구 서교동 481-5</v>
      </c>
      <c r="D412" t="str">
        <f>TRIM(Sheet6!D412)</f>
        <v>02-336-3454</v>
      </c>
      <c r="E412" t="str">
        <f>TRIM(Sheet6!E412)</f>
        <v>126.913889940044</v>
      </c>
      <c r="F412" t="str">
        <f>TRIM(Sheet6!F412)</f>
        <v>37.554337550539</v>
      </c>
    </row>
    <row r="413" spans="1:6" x14ac:dyDescent="0.4">
      <c r="A413" t="str">
        <f>TRIM(Sheet6!A413)</f>
        <v>포비 합정점</v>
      </c>
      <c r="B413" t="str">
        <f>TRIM(Sheet6!B413)</f>
        <v>음식점 &gt; 카페</v>
      </c>
      <c r="C413" t="str">
        <f>TRIM(Sheet6!C413)</f>
        <v>서울 마포구 합정동 426-18</v>
      </c>
      <c r="D413" t="str">
        <f>TRIM(Sheet6!D413)</f>
        <v>02-566-3861</v>
      </c>
      <c r="E413" t="str">
        <f>TRIM(Sheet6!E413)</f>
        <v>126.911058964149</v>
      </c>
      <c r="F413" t="str">
        <f>TRIM(Sheet6!F413)</f>
        <v>37.5519460060514</v>
      </c>
    </row>
    <row r="414" spans="1:6" x14ac:dyDescent="0.4">
      <c r="A414" t="str">
        <f>TRIM(Sheet6!A414)</f>
        <v>포차끝판왕 홍대점</v>
      </c>
      <c r="B414" t="str">
        <f>TRIM(Sheet6!B414)</f>
        <v>음식점 &gt; 술집 &gt; 실내포장마차</v>
      </c>
      <c r="C414" t="str">
        <f>TRIM(Sheet6!C414)</f>
        <v>서울 마포구 서교동 407-7</v>
      </c>
      <c r="D414" t="str">
        <f>TRIM(Sheet6!D414)</f>
        <v>010-9277-3173</v>
      </c>
      <c r="E414" t="str">
        <f>TRIM(Sheet6!E414)</f>
        <v>126.922639800772</v>
      </c>
      <c r="F414" t="str">
        <f>TRIM(Sheet6!F414)</f>
        <v>37.5505107624882</v>
      </c>
    </row>
    <row r="415" spans="1:6" x14ac:dyDescent="0.4">
      <c r="A415" t="str">
        <f>TRIM(Sheet6!A415)</f>
        <v>푸라닭치킨 망원러빙핸즈점</v>
      </c>
      <c r="B415" t="str">
        <f>TRIM(Sheet6!B415)</f>
        <v>음식점 &gt; 치킨 &gt; 푸라닭치킨</v>
      </c>
      <c r="C415" t="str">
        <f>TRIM(Sheet6!C415)</f>
        <v>서울 마포구 망원동 423-17</v>
      </c>
      <c r="D415" t="str">
        <f>TRIM(Sheet6!D415)</f>
        <v>02-332-9209</v>
      </c>
      <c r="E415" t="str">
        <f>TRIM(Sheet6!E415)</f>
        <v>126.905348154215</v>
      </c>
      <c r="F415" t="str">
        <f>TRIM(Sheet6!F415)</f>
        <v>37.5575926221574</v>
      </c>
    </row>
    <row r="416" spans="1:6" x14ac:dyDescent="0.4">
      <c r="A416" t="str">
        <f>TRIM(Sheet6!A416)</f>
        <v>품격사시미</v>
      </c>
      <c r="B416" t="str">
        <f>TRIM(Sheet6!B416)</f>
        <v>음식점 &gt; 일식</v>
      </c>
      <c r="C416" t="str">
        <f>TRIM(Sheet6!C416)</f>
        <v>서울 구로구 구로동 1124-83</v>
      </c>
      <c r="D416" t="str">
        <f>TRIM(Sheet6!D416)</f>
        <v>02-862-7776</v>
      </c>
      <c r="E416" t="str">
        <f>TRIM(Sheet6!E416)</f>
        <v>126.90049747926</v>
      </c>
      <c r="F416" t="str">
        <f>TRIM(Sheet6!F416)</f>
        <v>37.484279460836</v>
      </c>
    </row>
    <row r="417" spans="1:6" x14ac:dyDescent="0.4">
      <c r="A417" t="str">
        <f>TRIM(Sheet6!A417)</f>
        <v>풍천참숯불즉석장어구이</v>
      </c>
      <c r="B417" t="str">
        <f>TRIM(Sheet6!B417)</f>
        <v>음식점 &gt; 한식 &gt; 해물,생선 &gt; 장어</v>
      </c>
      <c r="C417" t="str">
        <f>TRIM(Sheet6!C417)</f>
        <v>서울 구로구 구로2동 420-4</v>
      </c>
      <c r="D417" t="str">
        <f>TRIM(Sheet6!D417)</f>
        <v>02-868-9514</v>
      </c>
      <c r="E417" t="str">
        <f>TRIM(Sheet6!E417)</f>
        <v>126.882964652284</v>
      </c>
      <c r="F417" t="str">
        <f>TRIM(Sheet6!F417)</f>
        <v>37.4949601520257</v>
      </c>
    </row>
    <row r="418" spans="1:6" x14ac:dyDescent="0.4">
      <c r="A418" t="str">
        <f>TRIM(Sheet6!A418)</f>
        <v>퓨전선술집</v>
      </c>
      <c r="B418" t="str">
        <f>TRIM(Sheet6!B418)</f>
        <v>음식점 &gt; 술집 &gt; 일본식주점</v>
      </c>
      <c r="C418" t="str">
        <f>TRIM(Sheet6!C418)</f>
        <v>서울 마포구 합정동 383-9</v>
      </c>
      <c r="D418" t="str">
        <f>TRIM(Sheet6!D418)</f>
        <v>02-335-4764</v>
      </c>
      <c r="E418" t="str">
        <f>TRIM(Sheet6!E418)</f>
        <v>126.912501375746</v>
      </c>
      <c r="F418" t="str">
        <f>TRIM(Sheet6!F418)</f>
        <v>37.5494531210021</v>
      </c>
    </row>
    <row r="419" spans="1:6" x14ac:dyDescent="0.4">
      <c r="A419" t="str">
        <f>TRIM(Sheet6!A419)</f>
        <v>프리마떼</v>
      </c>
      <c r="B419" t="str">
        <f>TRIM(Sheet6!B419)</f>
        <v>음식점 &gt; 카페</v>
      </c>
      <c r="C419" t="str">
        <f>TRIM(Sheet6!C419)</f>
        <v>서울 마포구 합정동 426-2</v>
      </c>
      <c r="D419" t="str">
        <f>TRIM(Sheet6!D419)</f>
        <v>02-304-7444</v>
      </c>
      <c r="E419" t="str">
        <f>TRIM(Sheet6!E419)</f>
        <v>126.912027041966</v>
      </c>
      <c r="F419" t="str">
        <f>TRIM(Sheet6!F419)</f>
        <v>37.552490933998</v>
      </c>
    </row>
    <row r="420" spans="1:6" x14ac:dyDescent="0.4">
      <c r="A420" t="str">
        <f>TRIM(Sheet6!A420)</f>
        <v>플레이트946</v>
      </c>
      <c r="B420" t="str">
        <f>TRIM(Sheet6!B420)</f>
        <v>음식점 &gt; 양식 &gt; 이탈리안</v>
      </c>
      <c r="C420" t="str">
        <f>TRIM(Sheet6!C420)</f>
        <v>서울 마포구 상수동 94-6</v>
      </c>
      <c r="D420" t="str">
        <f>TRIM(Sheet6!D420)</f>
        <v>010-5577-6432</v>
      </c>
      <c r="E420" t="str">
        <f>TRIM(Sheet6!E420)</f>
        <v>126.925099693068</v>
      </c>
      <c r="F420" t="str">
        <f>TRIM(Sheet6!F420)</f>
        <v>37.548582410034</v>
      </c>
    </row>
    <row r="421" spans="1:6" x14ac:dyDescent="0.4">
      <c r="A421" t="str">
        <f>TRIM(Sheet6!A421)</f>
        <v>피닉스피자</v>
      </c>
      <c r="B421" t="str">
        <f>TRIM(Sheet6!B421)</f>
        <v>음식점 &gt; 양식 &gt; 피자</v>
      </c>
      <c r="C421" t="str">
        <f>TRIM(Sheet6!C421)</f>
        <v>서울 마포구 서교동 407-7</v>
      </c>
      <c r="D421" t="str">
        <f>TRIM(Sheet6!D421)</f>
        <v>02-336-1040</v>
      </c>
      <c r="E421" t="str">
        <f>TRIM(Sheet6!E421)</f>
        <v>126.92264434044</v>
      </c>
      <c r="F421" t="str">
        <f>TRIM(Sheet6!F421)</f>
        <v>37.5504981514877</v>
      </c>
    </row>
    <row r="422" spans="1:6" x14ac:dyDescent="0.4">
      <c r="A422" t="str">
        <f>TRIM(Sheet6!A422)</f>
        <v>피맥 3호점</v>
      </c>
      <c r="B422" t="str">
        <f>TRIM(Sheet6!B422)</f>
        <v>음식점 &gt; 술집 &gt; 호프,요리주점</v>
      </c>
      <c r="C422" t="str">
        <f>TRIM(Sheet6!C422)</f>
        <v>서울 구로구 구로동 33-3</v>
      </c>
      <c r="D422" t="str">
        <f>TRIM(Sheet6!D422)</f>
        <v>02-851-1001</v>
      </c>
      <c r="E422" t="str">
        <f>TRIM(Sheet6!E422)</f>
        <v>126.889839523752</v>
      </c>
      <c r="F422" t="str">
        <f>TRIM(Sheet6!F422)</f>
        <v>37.5045462555808</v>
      </c>
    </row>
    <row r="423" spans="1:6" x14ac:dyDescent="0.4">
      <c r="A423" t="str">
        <f>TRIM(Sheet6!A423)</f>
        <v>피오니 홍대점</v>
      </c>
      <c r="B423" t="str">
        <f>TRIM(Sheet6!B423)</f>
        <v>음식점 &gt; 카페</v>
      </c>
      <c r="C423" t="str">
        <f>TRIM(Sheet6!C423)</f>
        <v>서울 마포구 서교동 408-8</v>
      </c>
      <c r="D423" t="str">
        <f>TRIM(Sheet6!D423)</f>
        <v>02-851-1001</v>
      </c>
      <c r="E423" t="str">
        <f>TRIM(Sheet6!E423)</f>
        <v>126.921266558552</v>
      </c>
      <c r="F423" t="str">
        <f>TRIM(Sheet6!F423)</f>
        <v>37.5499485329128</v>
      </c>
    </row>
    <row r="424" spans="1:6" x14ac:dyDescent="0.4">
      <c r="A424" t="str">
        <f>TRIM(Sheet6!A424)</f>
        <v>피자네버슬립스 합정점</v>
      </c>
      <c r="B424" t="str">
        <f>TRIM(Sheet6!B424)</f>
        <v>음식점 &gt; 양식 &gt; 피자</v>
      </c>
      <c r="C424" t="str">
        <f>TRIM(Sheet6!C424)</f>
        <v>서울 마포구 서교동 400-13</v>
      </c>
      <c r="D424" t="str">
        <f>TRIM(Sheet6!D424)</f>
        <v>070-8822-5877</v>
      </c>
      <c r="E424" t="str">
        <f>TRIM(Sheet6!E424)</f>
        <v>126.918300840332</v>
      </c>
      <c r="F424" t="str">
        <f>TRIM(Sheet6!F424)</f>
        <v>37.5486031296165</v>
      </c>
    </row>
    <row r="425" spans="1:6" x14ac:dyDescent="0.4">
      <c r="A425" t="str">
        <f>TRIM(Sheet6!A425)</f>
        <v>피자마루 신도림점</v>
      </c>
      <c r="B425" t="str">
        <f>TRIM(Sheet6!B425)</f>
        <v>음식점 &gt; 양식 &gt; 피자 &gt; 피자마루</v>
      </c>
      <c r="C425" t="str">
        <f>TRIM(Sheet6!C425)</f>
        <v>서울 구로구 신도림동 642</v>
      </c>
      <c r="D425" t="str">
        <f>TRIM(Sheet6!D425)</f>
        <v>02-2672-1082</v>
      </c>
      <c r="E425" t="str">
        <f>TRIM(Sheet6!E425)</f>
        <v>126.882917652652</v>
      </c>
      <c r="F425" t="str">
        <f>TRIM(Sheet6!F425)</f>
        <v>37.5062316847965</v>
      </c>
    </row>
    <row r="426" spans="1:6" x14ac:dyDescent="0.4">
      <c r="A426" t="str">
        <f>TRIM(Sheet6!A426)</f>
        <v>피자몰 홍대점</v>
      </c>
      <c r="B426" t="str">
        <f>TRIM(Sheet6!B426)</f>
        <v>음식점 &gt; 양식 &gt; 피자 &gt; 피자몰</v>
      </c>
      <c r="C426" t="str">
        <f>TRIM(Sheet6!C426)</f>
        <v>서울 마포구 동교동 159-12</v>
      </c>
      <c r="D426" t="str">
        <f>TRIM(Sheet6!D426)</f>
        <v>02-335-4296</v>
      </c>
      <c r="E426" t="str">
        <f>TRIM(Sheet6!E426)</f>
        <v>126.922534069283</v>
      </c>
      <c r="F426" t="str">
        <f>TRIM(Sheet6!F426)</f>
        <v>37.556448268227</v>
      </c>
    </row>
    <row r="427" spans="1:6" x14ac:dyDescent="0.4">
      <c r="A427" t="str">
        <f>TRIM(Sheet6!A427)</f>
        <v>피자빈</v>
      </c>
      <c r="B427" t="str">
        <f>TRIM(Sheet6!B427)</f>
        <v>음식점 &gt; 양식 &gt; 피자</v>
      </c>
      <c r="C427" t="str">
        <f>TRIM(Sheet6!C427)</f>
        <v>서울 구로구 구로동 110-1</v>
      </c>
      <c r="D427" t="str">
        <f>TRIM(Sheet6!D427)</f>
        <v>02-335-4296</v>
      </c>
      <c r="E427" t="str">
        <f>TRIM(Sheet6!E427)</f>
        <v>126.888843535734</v>
      </c>
      <c r="F427" t="str">
        <f>TRIM(Sheet6!F427)</f>
        <v>37.5019936758918</v>
      </c>
    </row>
    <row r="428" spans="1:6" x14ac:dyDescent="0.4">
      <c r="A428" t="str">
        <f>TRIM(Sheet6!A428)</f>
        <v>피자스쿨 구로1점</v>
      </c>
      <c r="B428" t="str">
        <f>TRIM(Sheet6!B428)</f>
        <v>음식점 &gt; 양식 &gt; 피자 &gt; 피자스쿨</v>
      </c>
      <c r="C428" t="str">
        <f>TRIM(Sheet6!C428)</f>
        <v>서울 구로구 구로동 766-2</v>
      </c>
      <c r="D428" t="str">
        <f>TRIM(Sheet6!D428)</f>
        <v>02-869-7078</v>
      </c>
      <c r="E428" t="str">
        <f>TRIM(Sheet6!E428)</f>
        <v>126.890911119898</v>
      </c>
      <c r="F428" t="str">
        <f>TRIM(Sheet6!F428)</f>
        <v>37.4893815143097</v>
      </c>
    </row>
    <row r="429" spans="1:6" x14ac:dyDescent="0.4">
      <c r="A429" t="str">
        <f>TRIM(Sheet6!A429)</f>
        <v>피자스쿨 구로5동점</v>
      </c>
      <c r="B429" t="str">
        <f>TRIM(Sheet6!B429)</f>
        <v>음식점 &gt; 양식 &gt; 피자 &gt; 피자스쿨</v>
      </c>
      <c r="C429" t="str">
        <f>TRIM(Sheet6!C429)</f>
        <v>서울 구로구 구로동 108-2</v>
      </c>
      <c r="D429" t="str">
        <f>TRIM(Sheet6!D429)</f>
        <v>02-868-1090</v>
      </c>
      <c r="E429" t="str">
        <f>TRIM(Sheet6!E429)</f>
        <v>126.890537129565</v>
      </c>
      <c r="F429" t="str">
        <f>TRIM(Sheet6!F429)</f>
        <v>37.5000346693048</v>
      </c>
    </row>
    <row r="430" spans="1:6" x14ac:dyDescent="0.4">
      <c r="A430" t="str">
        <f>TRIM(Sheet6!A430)</f>
        <v>피자스쿨 망원점</v>
      </c>
      <c r="B430" t="str">
        <f>TRIM(Sheet6!B430)</f>
        <v>음식점 &gt; 양식 &gt; 피자 &gt; 피자스쿨</v>
      </c>
      <c r="C430" t="str">
        <f>TRIM(Sheet6!C430)</f>
        <v>서울 마포구 망원동 412-11</v>
      </c>
      <c r="D430" t="str">
        <f>TRIM(Sheet6!D430)</f>
        <v>02-338-7797</v>
      </c>
      <c r="E430" t="str">
        <f>TRIM(Sheet6!E430)</f>
        <v>126.907053125835</v>
      </c>
      <c r="F430" t="str">
        <f>TRIM(Sheet6!F430)</f>
        <v>37.5553414836976</v>
      </c>
    </row>
    <row r="431" spans="1:6" x14ac:dyDescent="0.4">
      <c r="A431" t="str">
        <f>TRIM(Sheet6!A431)</f>
        <v>피자스쿨 상수역점</v>
      </c>
      <c r="B431" t="str">
        <f>TRIM(Sheet6!B431)</f>
        <v>음식점 &gt; 양식 &gt; 피자 &gt; 피자스쿨</v>
      </c>
      <c r="C431" t="str">
        <f>TRIM(Sheet6!C431)</f>
        <v>서울 마포구 상수동 330-1</v>
      </c>
      <c r="D431" t="str">
        <f>TRIM(Sheet6!D431)</f>
        <v>02-336-0071</v>
      </c>
      <c r="E431" t="str">
        <f>TRIM(Sheet6!E431)</f>
        <v>126.923932892255</v>
      </c>
      <c r="F431" t="str">
        <f>TRIM(Sheet6!F431)</f>
        <v>37.5475581297725</v>
      </c>
    </row>
    <row r="432" spans="1:6" x14ac:dyDescent="0.4">
      <c r="A432" t="str">
        <f>TRIM(Sheet6!A432)</f>
        <v>피자스쿨 신도림점</v>
      </c>
      <c r="B432" t="str">
        <f>TRIM(Sheet6!B432)</f>
        <v>음식점 &gt; 양식 &gt; 피자 &gt; 피자스쿨</v>
      </c>
      <c r="C432" t="str">
        <f>TRIM(Sheet6!C432)</f>
        <v>서울 구로구 신도림동 375-1</v>
      </c>
      <c r="D432" t="str">
        <f>TRIM(Sheet6!D432)</f>
        <v>02-2633-0888</v>
      </c>
      <c r="E432" t="str">
        <f>TRIM(Sheet6!E432)</f>
        <v>126.885118061449</v>
      </c>
      <c r="F432" t="str">
        <f>TRIM(Sheet6!F432)</f>
        <v>37.5095080954415</v>
      </c>
    </row>
    <row r="433" spans="1:6" x14ac:dyDescent="0.4">
      <c r="A433" t="str">
        <f>TRIM(Sheet6!A433)</f>
        <v>피자스쿨 신정점</v>
      </c>
      <c r="B433" t="str">
        <f>TRIM(Sheet6!B433)</f>
        <v>음식점 &gt; 양식 &gt; 피자 &gt; 피자스쿨</v>
      </c>
      <c r="C433" t="str">
        <f>TRIM(Sheet6!C433)</f>
        <v>서울 양천구 신정동 337</v>
      </c>
      <c r="D433" t="str">
        <f>TRIM(Sheet6!D433)</f>
        <v>02-2653-8287</v>
      </c>
      <c r="E433" t="str">
        <f>TRIM(Sheet6!E433)</f>
        <v>126.866778039172</v>
      </c>
      <c r="F433" t="str">
        <f>TRIM(Sheet6!F433)</f>
        <v>37.5089986885394</v>
      </c>
    </row>
    <row r="434" spans="1:6" x14ac:dyDescent="0.4">
      <c r="A434" t="str">
        <f>TRIM(Sheet6!A434)</f>
        <v>피자알볼로 구로점</v>
      </c>
      <c r="B434" t="str">
        <f>TRIM(Sheet6!B434)</f>
        <v>음식점 &gt; 양식 &gt; 피자 &gt; 피자알볼로</v>
      </c>
      <c r="C434" t="str">
        <f>TRIM(Sheet6!C434)</f>
        <v>서울 구로구 구로동 413-43</v>
      </c>
      <c r="D434" t="str">
        <f>TRIM(Sheet6!D434)</f>
        <v>02-865-8495</v>
      </c>
      <c r="E434" t="str">
        <f>TRIM(Sheet6!E434)</f>
        <v>126.88348443718</v>
      </c>
      <c r="F434" t="str">
        <f>TRIM(Sheet6!F434)</f>
        <v>37.492300894296</v>
      </c>
    </row>
    <row r="435" spans="1:6" x14ac:dyDescent="0.4">
      <c r="A435" t="str">
        <f>TRIM(Sheet6!A435)</f>
        <v>피자에땅 구로점</v>
      </c>
      <c r="B435" t="str">
        <f>TRIM(Sheet6!B435)</f>
        <v>음식점 &gt; 양식 &gt; 피자 &gt; 피자에땅</v>
      </c>
      <c r="C435" t="str">
        <f>TRIM(Sheet6!C435)</f>
        <v>서울 구로구 구로동 442-76</v>
      </c>
      <c r="D435" t="str">
        <f>TRIM(Sheet6!D435)</f>
        <v>02-868-2000</v>
      </c>
      <c r="E435" t="str">
        <f>TRIM(Sheet6!E435)</f>
        <v>126.887806057294</v>
      </c>
      <c r="F435" t="str">
        <f>TRIM(Sheet6!F435)</f>
        <v>37.4969831031231</v>
      </c>
    </row>
    <row r="436" spans="1:6" x14ac:dyDescent="0.4">
      <c r="A436" t="str">
        <f>TRIM(Sheet6!A436)</f>
        <v>피자캣</v>
      </c>
      <c r="B436" t="str">
        <f>TRIM(Sheet6!B436)</f>
        <v>음식점 &gt; 패스트푸드</v>
      </c>
      <c r="C436" t="str">
        <f>TRIM(Sheet6!C436)</f>
        <v>서울 마포구 창전동 302</v>
      </c>
      <c r="D436" t="str">
        <f>TRIM(Sheet6!D436)</f>
        <v>02-868-2000</v>
      </c>
      <c r="E436" t="str">
        <f>TRIM(Sheet6!E436)</f>
        <v>126.930210844918</v>
      </c>
      <c r="F436" t="str">
        <f>TRIM(Sheet6!F436)</f>
        <v>37.5478178907241</v>
      </c>
    </row>
    <row r="437" spans="1:6" x14ac:dyDescent="0.4">
      <c r="A437" t="str">
        <f>TRIM(Sheet6!A437)</f>
        <v>피자컴퍼니 성산점</v>
      </c>
      <c r="B437" t="str">
        <f>TRIM(Sheet6!B437)</f>
        <v>음식점 &gt; 양식 &gt; 피자</v>
      </c>
      <c r="C437" t="str">
        <f>TRIM(Sheet6!C437)</f>
        <v>서울 마포구 성산동 240-5</v>
      </c>
      <c r="D437" t="str">
        <f>TRIM(Sheet6!D437)</f>
        <v>02-333-3254</v>
      </c>
      <c r="E437" t="str">
        <f>TRIM(Sheet6!E437)</f>
        <v>126.914598507338</v>
      </c>
      <c r="F437" t="str">
        <f>TRIM(Sheet6!F437)</f>
        <v>37.5591971429757</v>
      </c>
    </row>
    <row r="438" spans="1:6" x14ac:dyDescent="0.4">
      <c r="A438" t="str">
        <f>TRIM(Sheet6!A438)</f>
        <v>피자컴퍼니 홍대점</v>
      </c>
      <c r="B438" t="str">
        <f>TRIM(Sheet6!B438)</f>
        <v>음식점 &gt; 양식 &gt; 피자</v>
      </c>
      <c r="C438" t="str">
        <f>TRIM(Sheet6!C438)</f>
        <v>서울 마포구 서교동 404-18</v>
      </c>
      <c r="D438" t="str">
        <f>TRIM(Sheet6!D438)</f>
        <v>02-332-9983</v>
      </c>
      <c r="E438" t="str">
        <f>TRIM(Sheet6!E438)</f>
        <v>126.920019907465</v>
      </c>
      <c r="F438" t="str">
        <f>TRIM(Sheet6!F438)</f>
        <v>37.5495485528359</v>
      </c>
    </row>
    <row r="439" spans="1:6" x14ac:dyDescent="0.4">
      <c r="A439" t="str">
        <f>TRIM(Sheet6!A439)</f>
        <v>피자헛 마포서교점</v>
      </c>
      <c r="B439" t="str">
        <f>TRIM(Sheet6!B439)</f>
        <v>음식점 &gt; 양식 &gt; 피자 &gt; 피자헛</v>
      </c>
      <c r="C439" t="str">
        <f>TRIM(Sheet6!C439)</f>
        <v>서울 마포구 서교동 481-2</v>
      </c>
      <c r="D439" t="str">
        <f>TRIM(Sheet6!D439)</f>
        <v>1588-5588</v>
      </c>
      <c r="E439" t="str">
        <f>TRIM(Sheet6!E439)</f>
        <v>126.914622999798</v>
      </c>
      <c r="F439" t="str">
        <f>TRIM(Sheet6!F439)</f>
        <v>37.5545939661775</v>
      </c>
    </row>
    <row r="440" spans="1:6" x14ac:dyDescent="0.4">
      <c r="A440" t="str">
        <f>TRIM(Sheet6!A440)</f>
        <v>피자헛 신구로점</v>
      </c>
      <c r="B440" t="str">
        <f>TRIM(Sheet6!B440)</f>
        <v>음식점 &gt; 양식 &gt; 피자 &gt; 피자헛</v>
      </c>
      <c r="C440" t="str">
        <f>TRIM(Sheet6!C440)</f>
        <v>서울 구로구 구로동 97-3</v>
      </c>
      <c r="D440" t="str">
        <f>TRIM(Sheet6!D440)</f>
        <v>02-836-3492</v>
      </c>
      <c r="E440" t="str">
        <f>TRIM(Sheet6!E440)</f>
        <v>126.891516069773</v>
      </c>
      <c r="F440" t="str">
        <f>TRIM(Sheet6!F440)</f>
        <v>37.4964135283253</v>
      </c>
    </row>
    <row r="441" spans="1:6" x14ac:dyDescent="0.4">
      <c r="A441" t="str">
        <f>TRIM(Sheet6!A441)</f>
        <v>피자헛 테크노마트신도림점</v>
      </c>
      <c r="B441" t="str">
        <f>TRIM(Sheet6!B441)</f>
        <v>음식점 &gt; 양식 &gt; 피자 &gt; 피자헛</v>
      </c>
      <c r="C441" t="str">
        <f>TRIM(Sheet6!C441)</f>
        <v>서울 구로구 구로동 3-25</v>
      </c>
      <c r="D441" t="str">
        <f>TRIM(Sheet6!D441)</f>
        <v>070-8787-3350</v>
      </c>
      <c r="E441" t="str">
        <f>TRIM(Sheet6!E441)</f>
        <v>126.890532323713</v>
      </c>
      <c r="F441" t="str">
        <f>TRIM(Sheet6!F441)</f>
        <v>37.5071994577483</v>
      </c>
    </row>
    <row r="442" spans="1:6" x14ac:dyDescent="0.4">
      <c r="A442" t="str">
        <f>TRIM(Sheet6!A442)</f>
        <v>피자헛 홍대서교점</v>
      </c>
      <c r="B442" t="str">
        <f>TRIM(Sheet6!B442)</f>
        <v>음식점 &gt; 양식 &gt; 피자 &gt; 피자헛</v>
      </c>
      <c r="C442" t="str">
        <f>TRIM(Sheet6!C442)</f>
        <v>서울 마포구 서교동 481-2</v>
      </c>
      <c r="D442" t="str">
        <f>TRIM(Sheet6!D442)</f>
        <v>02-3141-4053</v>
      </c>
      <c r="E442" t="str">
        <f>TRIM(Sheet6!E442)</f>
        <v>126.914623004937</v>
      </c>
      <c r="F442" t="str">
        <f>TRIM(Sheet6!F442)</f>
        <v>37.5545894611936</v>
      </c>
    </row>
    <row r="443" spans="1:6" x14ac:dyDescent="0.4">
      <c r="A443" t="str">
        <f>TRIM(Sheet6!A443)</f>
        <v>픽싸</v>
      </c>
      <c r="B443" t="str">
        <f>TRIM(Sheet6!B443)</f>
        <v>음식점 &gt; 양식 &gt; 피자</v>
      </c>
      <c r="C443" t="str">
        <f>TRIM(Sheet6!C443)</f>
        <v>서울 마포구 서교동 347-9</v>
      </c>
      <c r="D443" t="str">
        <f>TRIM(Sheet6!D443)</f>
        <v>02-6053-6696</v>
      </c>
      <c r="E443" t="str">
        <f>TRIM(Sheet6!E443)</f>
        <v>126.925472836574</v>
      </c>
      <c r="F443" t="str">
        <f>TRIM(Sheet6!F443)</f>
        <v>37.5556969259762</v>
      </c>
    </row>
    <row r="444" spans="1:6" x14ac:dyDescent="0.4">
      <c r="A444" t="str">
        <f>TRIM(Sheet6!A444)</f>
        <v>핏짜피자 구로점</v>
      </c>
      <c r="B444" t="str">
        <f>TRIM(Sheet6!B444)</f>
        <v>음식점 &gt; 양식 &gt; 피자</v>
      </c>
      <c r="C444" t="str">
        <f>TRIM(Sheet6!C444)</f>
        <v>서울 구로구 구로동 1278-1</v>
      </c>
      <c r="D444" t="str">
        <f>TRIM(Sheet6!D444)</f>
        <v>02-6929-1513</v>
      </c>
      <c r="E444" t="str">
        <f>TRIM(Sheet6!E444)</f>
        <v>126.891281859911</v>
      </c>
      <c r="F444" t="str">
        <f>TRIM(Sheet6!F444)</f>
        <v>37.486358074695</v>
      </c>
    </row>
    <row r="445" spans="1:6" x14ac:dyDescent="0.4">
      <c r="A445" t="str">
        <f>TRIM(Sheet6!A445)</f>
        <v>하나미 오류점</v>
      </c>
      <c r="B445" t="str">
        <f>TRIM(Sheet6!B445)</f>
        <v>음식점 &gt; 일식 &gt; 돈까스,우동</v>
      </c>
      <c r="C445" t="str">
        <f>TRIM(Sheet6!C445)</f>
        <v>서울 구로구 오류동 64-25</v>
      </c>
      <c r="D445" t="str">
        <f>TRIM(Sheet6!D445)</f>
        <v>02-2685-5557</v>
      </c>
      <c r="E445" t="str">
        <f>TRIM(Sheet6!E445)</f>
        <v>126.847016543789</v>
      </c>
      <c r="F445" t="str">
        <f>TRIM(Sheet6!F445)</f>
        <v>37.4957552037362</v>
      </c>
    </row>
    <row r="446" spans="1:6" x14ac:dyDescent="0.4">
      <c r="A446" t="str">
        <f>TRIM(Sheet6!A446)</f>
        <v>하쿠네</v>
      </c>
      <c r="B446" t="str">
        <f>TRIM(Sheet6!B446)</f>
        <v>음식점 &gt; 술집 &gt; 일본식주점</v>
      </c>
      <c r="C446" t="str">
        <f>TRIM(Sheet6!C446)</f>
        <v>서울 구로구 신도림동 337</v>
      </c>
      <c r="D446" t="str">
        <f>TRIM(Sheet6!D446)</f>
        <v>02-2685-5557</v>
      </c>
      <c r="E446" t="str">
        <f>TRIM(Sheet6!E446)</f>
        <v>126.887714831621</v>
      </c>
      <c r="F446" t="str">
        <f>TRIM(Sheet6!F446)</f>
        <v>37.5095718607202</v>
      </c>
    </row>
    <row r="447" spans="1:6" x14ac:dyDescent="0.4">
      <c r="A447" t="str">
        <f>TRIM(Sheet6!A447)</f>
        <v>하하&amp;김종국의 401정육식당 홍대본점</v>
      </c>
      <c r="B447" t="str">
        <f>TRIM(Sheet6!B447)</f>
        <v>음식점 &gt; 한식 &gt; 육류,고기</v>
      </c>
      <c r="C447" t="str">
        <f>TRIM(Sheet6!C447)</f>
        <v>서울 마포구 서교동 395-17</v>
      </c>
      <c r="D447" t="str">
        <f>TRIM(Sheet6!D447)</f>
        <v>02-325-0805</v>
      </c>
      <c r="E447" t="str">
        <f>TRIM(Sheet6!E447)</f>
        <v>126.920240442232</v>
      </c>
      <c r="F447" t="str">
        <f>TRIM(Sheet6!F447)</f>
        <v>37.5507380196716</v>
      </c>
    </row>
    <row r="448" spans="1:6" x14ac:dyDescent="0.4">
      <c r="A448" t="str">
        <f>TRIM(Sheet6!A448)</f>
        <v>한강껍데기</v>
      </c>
      <c r="B448" t="str">
        <f>TRIM(Sheet6!B448)</f>
        <v>음식점 &gt; 한식 &gt; 육류,고기</v>
      </c>
      <c r="C448" t="str">
        <f>TRIM(Sheet6!C448)</f>
        <v>서울 마포구 망원동 416-33</v>
      </c>
      <c r="D448" t="str">
        <f>TRIM(Sheet6!D448)</f>
        <v>02-6083-3733</v>
      </c>
      <c r="E448" t="str">
        <f>TRIM(Sheet6!E448)</f>
        <v>126.902279999837</v>
      </c>
      <c r="F448" t="str">
        <f>TRIM(Sheet6!F448)</f>
        <v>37.5566783136707</v>
      </c>
    </row>
    <row r="449" spans="1:6" x14ac:dyDescent="0.4">
      <c r="A449" t="str">
        <f>TRIM(Sheet6!A449)</f>
        <v>한앤둘치킨호프 상수역점</v>
      </c>
      <c r="B449" t="str">
        <f>TRIM(Sheet6!B449)</f>
        <v>음식점 &gt; 치킨</v>
      </c>
      <c r="C449" t="str">
        <f>TRIM(Sheet6!C449)</f>
        <v>서울 마포구 상수동 334-13</v>
      </c>
      <c r="D449" t="str">
        <f>TRIM(Sheet6!D449)</f>
        <v>02-703-1129</v>
      </c>
      <c r="E449" t="str">
        <f>TRIM(Sheet6!E449)</f>
        <v>126.921951848293</v>
      </c>
      <c r="F449" t="str">
        <f>TRIM(Sheet6!F449)</f>
        <v>37.5460773970326</v>
      </c>
    </row>
    <row r="450" spans="1:6" x14ac:dyDescent="0.4">
      <c r="A450" t="str">
        <f>TRIM(Sheet6!A450)</f>
        <v>한우동</v>
      </c>
      <c r="B450" t="str">
        <f>TRIM(Sheet6!B450)</f>
        <v>음식점 &gt; 일식 &gt; 돈까스,우동</v>
      </c>
      <c r="C450" t="str">
        <f>TRIM(Sheet6!C450)</f>
        <v>서울 구로구 구로동 611-26</v>
      </c>
      <c r="D450" t="str">
        <f>TRIM(Sheet6!D450)</f>
        <v>02-2679-3690</v>
      </c>
      <c r="E450" t="str">
        <f>TRIM(Sheet6!E450)</f>
        <v>126.876964547917</v>
      </c>
      <c r="F450" t="str">
        <f>TRIM(Sheet6!F450)</f>
        <v>37.5045948156645</v>
      </c>
    </row>
    <row r="451" spans="1:6" x14ac:dyDescent="0.4">
      <c r="A451" t="str">
        <f>TRIM(Sheet6!A451)</f>
        <v>한판참숯소갈비 구로디지털점</v>
      </c>
      <c r="B451" t="str">
        <f>TRIM(Sheet6!B451)</f>
        <v>음식점 &gt; 한식 &gt; 육류,고기 &gt; 갈비</v>
      </c>
      <c r="C451" t="str">
        <f>TRIM(Sheet6!C451)</f>
        <v>서울 구로구 구로동 1127-10</v>
      </c>
      <c r="D451" t="str">
        <f>TRIM(Sheet6!D451)</f>
        <v>02-867-7048</v>
      </c>
      <c r="E451" t="str">
        <f>TRIM(Sheet6!E451)</f>
        <v>126.89947403884</v>
      </c>
      <c r="F451" t="str">
        <f>TRIM(Sheet6!F451)</f>
        <v>37.4818927243834</v>
      </c>
    </row>
    <row r="452" spans="1:6" x14ac:dyDescent="0.4">
      <c r="A452" t="str">
        <f>TRIM(Sheet6!A452)</f>
        <v>할리스커피 구로역점</v>
      </c>
      <c r="B452" t="str">
        <f>TRIM(Sheet6!B452)</f>
        <v>음식점 &gt; 카페 &gt; 커피전문점 &gt; 할리스커피</v>
      </c>
      <c r="C452" t="str">
        <f>TRIM(Sheet6!C452)</f>
        <v>서울 구로구 구로동 570-116</v>
      </c>
      <c r="D452" t="str">
        <f>TRIM(Sheet6!D452)</f>
        <v>02-862-3216</v>
      </c>
      <c r="E452" t="str">
        <f>TRIM(Sheet6!E452)</f>
        <v>126.883189157174</v>
      </c>
      <c r="F452" t="str">
        <f>TRIM(Sheet6!F452)</f>
        <v>37.5018332470838</v>
      </c>
    </row>
    <row r="453" spans="1:6" x14ac:dyDescent="0.4">
      <c r="A453" t="str">
        <f>TRIM(Sheet6!A453)</f>
        <v>합정동 원조황소곱창구이전문</v>
      </c>
      <c r="B453" t="str">
        <f>TRIM(Sheet6!B453)</f>
        <v>음식점 &gt; 한식 &gt; 육류,고기 &gt; 곱창,막창</v>
      </c>
      <c r="C453" t="str">
        <f>TRIM(Sheet6!C453)</f>
        <v>서울 마포구 망원동 373-3</v>
      </c>
      <c r="D453" t="str">
        <f>TRIM(Sheet6!D453)</f>
        <v>02-337-6560</v>
      </c>
      <c r="E453" t="str">
        <f>TRIM(Sheet6!E453)</f>
        <v>126.908948073281</v>
      </c>
      <c r="F453" t="str">
        <f>TRIM(Sheet6!F453)</f>
        <v>37.5568494276001</v>
      </c>
    </row>
    <row r="454" spans="1:6" x14ac:dyDescent="0.4">
      <c r="A454" t="str">
        <f>TRIM(Sheet6!A454)</f>
        <v>행운의집</v>
      </c>
      <c r="B454" t="str">
        <f>TRIM(Sheet6!B454)</f>
        <v>음식점 &gt; 일식 &gt; 돈까스,우동</v>
      </c>
      <c r="C454" t="str">
        <f>TRIM(Sheet6!C454)</f>
        <v>서울 구로구 고척동 273-5</v>
      </c>
      <c r="D454" t="str">
        <f>TRIM(Sheet6!D454)</f>
        <v>02-6401-9991</v>
      </c>
      <c r="E454" t="str">
        <f>TRIM(Sheet6!E454)</f>
        <v>126.851058860328</v>
      </c>
      <c r="F454" t="str">
        <f>TRIM(Sheet6!F454)</f>
        <v>37.5010835101485</v>
      </c>
    </row>
    <row r="455" spans="1:6" x14ac:dyDescent="0.4">
      <c r="A455" t="str">
        <f>TRIM(Sheet6!A455)</f>
        <v>행진</v>
      </c>
      <c r="B455" t="str">
        <f>TRIM(Sheet6!B455)</f>
        <v>음식점 &gt; 한식 &gt; 육류,고기 &gt; 삼겹살</v>
      </c>
      <c r="C455" t="str">
        <f>TRIM(Sheet6!C455)</f>
        <v>서울 마포구 합정동 427-5</v>
      </c>
      <c r="D455" t="str">
        <f>TRIM(Sheet6!D455)</f>
        <v>02-336-4275</v>
      </c>
      <c r="E455" t="str">
        <f>TRIM(Sheet6!E455)</f>
        <v>126.91164086835</v>
      </c>
      <c r="F455" t="str">
        <f>TRIM(Sheet6!F455)</f>
        <v>37.5536763586566</v>
      </c>
    </row>
    <row r="456" spans="1:6" x14ac:dyDescent="0.4">
      <c r="A456" t="str">
        <f>TRIM(Sheet6!A456)</f>
        <v>허수아비돈까스</v>
      </c>
      <c r="B456" t="str">
        <f>TRIM(Sheet6!B456)</f>
        <v>음식점 &gt; 일식 &gt; 돈까스,우동</v>
      </c>
      <c r="C456" t="str">
        <f>TRIM(Sheet6!C456)</f>
        <v>서울 구로구 신도림동 642</v>
      </c>
      <c r="D456" t="str">
        <f>TRIM(Sheet6!D456)</f>
        <v>02-2685-5557</v>
      </c>
      <c r="E456" t="str">
        <f>TRIM(Sheet6!E456)</f>
        <v>126.882797905981</v>
      </c>
      <c r="F456" t="str">
        <f>TRIM(Sheet6!F456)</f>
        <v>37.5061432675876</v>
      </c>
    </row>
    <row r="457" spans="1:6" x14ac:dyDescent="0.4">
      <c r="A457" t="str">
        <f>TRIM(Sheet6!A457)</f>
        <v>헬로방방 신도림점</v>
      </c>
      <c r="B457" t="str">
        <f>TRIM(Sheet6!B457)</f>
        <v>음식점 &gt; 카페 &gt; 테마카페 &gt; 키즈카페</v>
      </c>
      <c r="C457" t="str">
        <f>TRIM(Sheet6!C457)</f>
        <v>서울 구로구 신도림동 437-1</v>
      </c>
      <c r="D457" t="str">
        <f>TRIM(Sheet6!D457)</f>
        <v>02-2677-0045</v>
      </c>
      <c r="E457" t="str">
        <f>TRIM(Sheet6!E457)</f>
        <v>126.883385688216</v>
      </c>
      <c r="F457" t="str">
        <f>TRIM(Sheet6!F457)</f>
        <v>37.5063564864156</v>
      </c>
    </row>
    <row r="458" spans="1:6" x14ac:dyDescent="0.4">
      <c r="A458" t="str">
        <f>TRIM(Sheet6!A458)</f>
        <v>호맥 합정점</v>
      </c>
      <c r="B458" t="str">
        <f>TRIM(Sheet6!B458)</f>
        <v>음식점 &gt; 술집 &gt; 호프,요리주점</v>
      </c>
      <c r="C458" t="str">
        <f>TRIM(Sheet6!C458)</f>
        <v>서울 마포구 합정동 412-8</v>
      </c>
      <c r="D458" t="str">
        <f>TRIM(Sheet6!D458)</f>
        <v>02-333-7466</v>
      </c>
      <c r="E458" t="str">
        <f>TRIM(Sheet6!E458)</f>
        <v>126.917857411848</v>
      </c>
      <c r="F458" t="str">
        <f>TRIM(Sheet6!F458)</f>
        <v>37.5484478502411</v>
      </c>
    </row>
    <row r="459" spans="1:6" x14ac:dyDescent="0.4">
      <c r="A459" t="str">
        <f>TRIM(Sheet6!A459)</f>
        <v>호우양꼬치 신도림점</v>
      </c>
      <c r="B459" t="str">
        <f>TRIM(Sheet6!B459)</f>
        <v>음식점 &gt; 술집 &gt; 실내포장마차</v>
      </c>
      <c r="C459" t="str">
        <f>TRIM(Sheet6!C459)</f>
        <v>서울 구로구 신도림동 338</v>
      </c>
      <c r="D459" t="str">
        <f>TRIM(Sheet6!D459)</f>
        <v>02-2632-8883</v>
      </c>
      <c r="E459" t="str">
        <f>TRIM(Sheet6!E459)</f>
        <v>126.889459794452</v>
      </c>
      <c r="F459" t="str">
        <f>TRIM(Sheet6!F459)</f>
        <v>37.5104961348196</v>
      </c>
    </row>
    <row r="460" spans="1:6" x14ac:dyDescent="0.4">
      <c r="A460" t="str">
        <f>TRIM(Sheet6!A460)</f>
        <v>혼술집 려</v>
      </c>
      <c r="B460" t="str">
        <f>TRIM(Sheet6!B460)</f>
        <v>음식점 &gt; 술집 &gt; 일본식주점</v>
      </c>
      <c r="C460" t="str">
        <f>TRIM(Sheet6!C460)</f>
        <v>서울 구로구 구로동 33-9</v>
      </c>
      <c r="D460" t="str">
        <f>TRIM(Sheet6!D460)</f>
        <v>02-852-0996</v>
      </c>
      <c r="E460" t="str">
        <f>TRIM(Sheet6!E460)</f>
        <v>126.890469444696</v>
      </c>
      <c r="F460" t="str">
        <f>TRIM(Sheet6!F460)</f>
        <v>37.5037899970878</v>
      </c>
    </row>
    <row r="461" spans="1:6" x14ac:dyDescent="0.4">
      <c r="A461" t="str">
        <f>TRIM(Sheet6!A461)</f>
        <v>홍대그리고밤</v>
      </c>
      <c r="B461" t="str">
        <f>TRIM(Sheet6!B461)</f>
        <v>음식점 &gt; 술집 &gt; 호프,요리주점</v>
      </c>
      <c r="C461" t="str">
        <f>TRIM(Sheet6!C461)</f>
        <v>서울 마포구 서교동 334-21</v>
      </c>
      <c r="D461" t="str">
        <f>TRIM(Sheet6!D461)</f>
        <v>02-338-7599</v>
      </c>
      <c r="E461" t="str">
        <f>TRIM(Sheet6!E461)</f>
        <v>126.927202641698</v>
      </c>
      <c r="F461" t="str">
        <f>TRIM(Sheet6!F461)</f>
        <v>37.5551718226422</v>
      </c>
    </row>
    <row r="462" spans="1:6" x14ac:dyDescent="0.4">
      <c r="A462" t="str">
        <f>TRIM(Sheet6!A462)</f>
        <v>홍대화덕피자</v>
      </c>
      <c r="B462" t="str">
        <f>TRIM(Sheet6!B462)</f>
        <v>음식점 &gt; 양식 &gt; 피자</v>
      </c>
      <c r="C462" t="str">
        <f>TRIM(Sheet6!C462)</f>
        <v>서울 마포구 합정동 411-16</v>
      </c>
      <c r="D462" t="str">
        <f>TRIM(Sheet6!D462)</f>
        <v>02-333-2282</v>
      </c>
      <c r="E462" t="str">
        <f>TRIM(Sheet6!E462)</f>
        <v>126.918468749292</v>
      </c>
      <c r="F462" t="str">
        <f>TRIM(Sheet6!F462)</f>
        <v>37.5482104103333</v>
      </c>
    </row>
    <row r="463" spans="1:6" x14ac:dyDescent="0.4">
      <c r="A463" t="str">
        <f>TRIM(Sheet6!A463)</f>
        <v>홍주식당</v>
      </c>
      <c r="B463" t="str">
        <f>TRIM(Sheet6!B463)</f>
        <v>음식점 &gt; 일식 &gt; 돈까스,우동</v>
      </c>
      <c r="C463" t="str">
        <f>TRIM(Sheet6!C463)</f>
        <v>서울 구로구 구로동 826</v>
      </c>
      <c r="D463" t="str">
        <f>TRIM(Sheet6!D463)</f>
        <v>02-851-3156</v>
      </c>
      <c r="E463" t="str">
        <f>TRIM(Sheet6!E463)</f>
        <v>126.897737139029</v>
      </c>
      <c r="F463" t="str">
        <f>TRIM(Sheet6!F463)</f>
        <v>37.4820858516722</v>
      </c>
    </row>
    <row r="464" spans="1:6" x14ac:dyDescent="0.4">
      <c r="A464" t="str">
        <f>TRIM(Sheet6!A464)</f>
        <v>황제해물보쌈 구로본점</v>
      </c>
      <c r="B464" t="str">
        <f>TRIM(Sheet6!B464)</f>
        <v>음식점 &gt; 한식 &gt; 육류,고기 &gt; 족발,보쌈</v>
      </c>
      <c r="C464" t="str">
        <f>TRIM(Sheet6!C464)</f>
        <v>서울 구로구 구로동 1272</v>
      </c>
      <c r="D464" t="str">
        <f>TRIM(Sheet6!D464)</f>
        <v>02-838-3777</v>
      </c>
      <c r="E464" t="str">
        <f>TRIM(Sheet6!E464)</f>
        <v>126.900056292235</v>
      </c>
      <c r="F464" t="str">
        <f>TRIM(Sheet6!F464)</f>
        <v>37.4827545824355</v>
      </c>
    </row>
    <row r="465" spans="1:6" x14ac:dyDescent="0.4">
      <c r="A465" t="str">
        <f>TRIM(Sheet6!A465)</f>
        <v>후라이드참잘하는집 마포점</v>
      </c>
      <c r="B465" t="str">
        <f>TRIM(Sheet6!B465)</f>
        <v>음식점 &gt; 치킨</v>
      </c>
      <c r="C465" t="str">
        <f>TRIM(Sheet6!C465)</f>
        <v>서울 마포구 망원동 425-33</v>
      </c>
      <c r="D465" t="str">
        <f>TRIM(Sheet6!D465)</f>
        <v>02-332-2279</v>
      </c>
      <c r="E465" t="str">
        <f>TRIM(Sheet6!E465)</f>
        <v>126.904504737048</v>
      </c>
      <c r="F465" t="str">
        <f>TRIM(Sheet6!F465)</f>
        <v>37.5586767432918</v>
      </c>
    </row>
    <row r="466" spans="1:6" x14ac:dyDescent="0.4">
      <c r="A466" t="str">
        <f>TRIM(Sheet6!A466)</f>
        <v>후와후와 현대백화점 디큐브시티점</v>
      </c>
      <c r="B466" t="str">
        <f>TRIM(Sheet6!B466)</f>
        <v>음식점 &gt; 일식</v>
      </c>
      <c r="C466" t="str">
        <f>TRIM(Sheet6!C466)</f>
        <v>서울 구로구 신도림동 692</v>
      </c>
      <c r="D466" t="str">
        <f>TRIM(Sheet6!D466)</f>
        <v>02-2210-9551</v>
      </c>
      <c r="E466" t="str">
        <f>TRIM(Sheet6!E466)</f>
        <v>126.889536889652</v>
      </c>
      <c r="F466" t="str">
        <f>TRIM(Sheet6!F466)</f>
        <v>37.5088365571861</v>
      </c>
    </row>
    <row r="467" spans="1:6" x14ac:dyDescent="0.4">
      <c r="A467" t="str">
        <f>TRIM(Sheet6!A467)</f>
        <v>히게쯔라</v>
      </c>
      <c r="B467" t="str">
        <f>TRIM(Sheet6!B467)</f>
        <v>음식점 &gt; 술집 &gt; 일본식주점</v>
      </c>
      <c r="C467" t="str">
        <f>TRIM(Sheet6!C467)</f>
        <v>서울 마포구 합정동 389-23</v>
      </c>
      <c r="D467" t="str">
        <f>TRIM(Sheet6!D467)</f>
        <v>02-3144-4883</v>
      </c>
      <c r="E467" t="str">
        <f>TRIM(Sheet6!E467)</f>
        <v>126.91039972883</v>
      </c>
      <c r="F467" t="str">
        <f>TRIM(Sheet6!F467)</f>
        <v>37.5505543667275</v>
      </c>
    </row>
    <row r="468" spans="1:6" x14ac:dyDescent="0.4">
      <c r="A468" t="str">
        <f>TRIM(Sheet6!A468)</f>
        <v>히메시야</v>
      </c>
      <c r="B468" t="str">
        <f>TRIM(Sheet6!B468)</f>
        <v>음식점 &gt; 한식 &gt; 해물,생선</v>
      </c>
      <c r="C468" t="str">
        <f>TRIM(Sheet6!C468)</f>
        <v>서울 마포구 상수동 313-1</v>
      </c>
      <c r="D468" t="str">
        <f>TRIM(Sheet6!D468)</f>
        <v>070-8245-4562</v>
      </c>
      <c r="E468" t="str">
        <f>TRIM(Sheet6!E468)</f>
        <v>126.921288265113</v>
      </c>
      <c r="F468" t="str">
        <f>TRIM(Sheet6!F468)</f>
        <v>37.5486772386944</v>
      </c>
    </row>
    <row r="469" spans="1:6" x14ac:dyDescent="0.4">
      <c r="A469" t="str">
        <f>TRIM(Sheet6!A469)</f>
        <v>히어로스터 신도림점</v>
      </c>
      <c r="B469" t="str">
        <f>TRIM(Sheet6!B469)</f>
        <v>음식점 &gt; 카페</v>
      </c>
      <c r="C469" t="str">
        <f>TRIM(Sheet6!C469)</f>
        <v>서울 구로구 신도림동 382-2</v>
      </c>
      <c r="D469" t="str">
        <f>TRIM(Sheet6!D469)</f>
        <v>070-8245-4562</v>
      </c>
      <c r="E469" t="str">
        <f>TRIM(Sheet6!E469)</f>
        <v>126.88461300991</v>
      </c>
      <c r="F469" t="str">
        <f>TRIM(Sheet6!F469)</f>
        <v>37.5084336060668</v>
      </c>
    </row>
    <row r="470" spans="1:6" x14ac:dyDescent="0.4">
      <c r="A470" t="str">
        <f>TRIM(Sheet6!A470)</f>
        <v/>
      </c>
      <c r="B470" t="str">
        <f>TRIM(Sheet6!B470)</f>
        <v/>
      </c>
      <c r="C470" t="str">
        <f>TRIM(Sheet6!C470)</f>
        <v/>
      </c>
      <c r="D470" t="str">
        <f>TRIM(Sheet6!D470)</f>
        <v/>
      </c>
      <c r="E470" t="str">
        <f>TRIM(Sheet6!E470)</f>
        <v/>
      </c>
      <c r="F470" t="str">
        <f>TRIM(Sheet6!F470)</f>
        <v/>
      </c>
    </row>
    <row r="471" spans="1:6" x14ac:dyDescent="0.4">
      <c r="A471" t="str">
        <f>TRIM(Sheet6!A471)</f>
        <v/>
      </c>
      <c r="B471" t="str">
        <f>TRIM(Sheet6!B471)</f>
        <v/>
      </c>
      <c r="C471" t="str">
        <f>TRIM(Sheet6!C471)</f>
        <v/>
      </c>
      <c r="D471" t="str">
        <f>TRIM(Sheet6!D471)</f>
        <v/>
      </c>
      <c r="E471" t="str">
        <f>TRIM(Sheet6!E471)</f>
        <v/>
      </c>
      <c r="F471" t="str">
        <f>TRIM(Sheet6!F471)</f>
        <v/>
      </c>
    </row>
    <row r="472" spans="1:6" x14ac:dyDescent="0.4">
      <c r="A472" t="str">
        <f>TRIM(Sheet6!A472)</f>
        <v/>
      </c>
      <c r="B472" t="str">
        <f>TRIM(Sheet6!B472)</f>
        <v/>
      </c>
      <c r="C472" t="str">
        <f>TRIM(Sheet6!C472)</f>
        <v/>
      </c>
      <c r="D472" t="str">
        <f>TRIM(Sheet6!D472)</f>
        <v/>
      </c>
      <c r="E472" t="str">
        <f>TRIM(Sheet6!E472)</f>
        <v/>
      </c>
      <c r="F472" t="str">
        <f>TRIM(Sheet6!F472)</f>
        <v/>
      </c>
    </row>
    <row r="473" spans="1:6" x14ac:dyDescent="0.4">
      <c r="A473" t="str">
        <f>TRIM(Sheet6!A473)</f>
        <v/>
      </c>
      <c r="B473" t="str">
        <f>TRIM(Sheet6!B473)</f>
        <v/>
      </c>
      <c r="C473" t="str">
        <f>TRIM(Sheet6!C473)</f>
        <v/>
      </c>
      <c r="D473" t="str">
        <f>TRIM(Sheet6!D473)</f>
        <v/>
      </c>
      <c r="E473" t="str">
        <f>TRIM(Sheet6!E473)</f>
        <v/>
      </c>
      <c r="F473" t="str">
        <f>TRIM(Sheet6!F473)</f>
        <v/>
      </c>
    </row>
    <row r="474" spans="1:6" x14ac:dyDescent="0.4">
      <c r="A474" t="str">
        <f>TRIM(Sheet6!A474)</f>
        <v/>
      </c>
      <c r="B474" t="str">
        <f>TRIM(Sheet6!B474)</f>
        <v/>
      </c>
      <c r="C474" t="str">
        <f>TRIM(Sheet6!C474)</f>
        <v/>
      </c>
      <c r="D474" t="str">
        <f>TRIM(Sheet6!D474)</f>
        <v/>
      </c>
      <c r="E474" t="str">
        <f>TRIM(Sheet6!E474)</f>
        <v/>
      </c>
      <c r="F474" t="str">
        <f>TRIM(Sheet6!F474)</f>
        <v/>
      </c>
    </row>
    <row r="475" spans="1:6" x14ac:dyDescent="0.4">
      <c r="A475" t="str">
        <f>TRIM(Sheet6!A475)</f>
        <v/>
      </c>
      <c r="B475" t="str">
        <f>TRIM(Sheet6!B475)</f>
        <v/>
      </c>
      <c r="C475" t="str">
        <f>TRIM(Sheet6!C475)</f>
        <v/>
      </c>
      <c r="D475" t="str">
        <f>TRIM(Sheet6!D475)</f>
        <v/>
      </c>
      <c r="E475" t="str">
        <f>TRIM(Sheet6!E475)</f>
        <v/>
      </c>
      <c r="F475" t="str">
        <f>TRIM(Sheet6!F475)</f>
        <v/>
      </c>
    </row>
    <row r="476" spans="1:6" x14ac:dyDescent="0.4">
      <c r="A476" t="str">
        <f>TRIM(Sheet6!A476)</f>
        <v/>
      </c>
      <c r="B476" t="str">
        <f>TRIM(Sheet6!B476)</f>
        <v/>
      </c>
      <c r="C476" t="str">
        <f>TRIM(Sheet6!C476)</f>
        <v/>
      </c>
      <c r="D476" t="str">
        <f>TRIM(Sheet6!D476)</f>
        <v/>
      </c>
      <c r="E476" t="str">
        <f>TRIM(Sheet6!E476)</f>
        <v/>
      </c>
      <c r="F476" t="str">
        <f>TRIM(Sheet6!F476)</f>
        <v/>
      </c>
    </row>
    <row r="477" spans="1:6" x14ac:dyDescent="0.4">
      <c r="A477" t="str">
        <f>TRIM(Sheet6!A477)</f>
        <v/>
      </c>
      <c r="B477" t="str">
        <f>TRIM(Sheet6!B477)</f>
        <v/>
      </c>
      <c r="C477" t="str">
        <f>TRIM(Sheet6!C477)</f>
        <v/>
      </c>
      <c r="D477" t="str">
        <f>TRIM(Sheet6!D477)</f>
        <v/>
      </c>
      <c r="E477" t="str">
        <f>TRIM(Sheet6!E477)</f>
        <v/>
      </c>
      <c r="F477" t="str">
        <f>TRIM(Sheet6!F477)</f>
        <v/>
      </c>
    </row>
    <row r="478" spans="1:6" x14ac:dyDescent="0.4">
      <c r="A478" t="str">
        <f>TRIM(Sheet6!A478)</f>
        <v/>
      </c>
      <c r="B478" t="str">
        <f>TRIM(Sheet6!B478)</f>
        <v/>
      </c>
      <c r="C478" t="str">
        <f>TRIM(Sheet6!C478)</f>
        <v/>
      </c>
      <c r="D478" t="str">
        <f>TRIM(Sheet6!D478)</f>
        <v/>
      </c>
      <c r="E478" t="str">
        <f>TRIM(Sheet6!E478)</f>
        <v/>
      </c>
      <c r="F478" t="str">
        <f>TRIM(Sheet6!F478)</f>
        <v/>
      </c>
    </row>
    <row r="479" spans="1:6" x14ac:dyDescent="0.4">
      <c r="A479" t="str">
        <f>TRIM(Sheet6!A479)</f>
        <v/>
      </c>
      <c r="B479" t="str">
        <f>TRIM(Sheet6!B479)</f>
        <v/>
      </c>
      <c r="C479" t="str">
        <f>TRIM(Sheet6!C479)</f>
        <v/>
      </c>
      <c r="D479" t="str">
        <f>TRIM(Sheet6!D479)</f>
        <v/>
      </c>
      <c r="E479" t="str">
        <f>TRIM(Sheet6!E479)</f>
        <v/>
      </c>
      <c r="F479" t="str">
        <f>TRIM(Sheet6!F479)</f>
        <v/>
      </c>
    </row>
    <row r="480" spans="1:6" x14ac:dyDescent="0.4">
      <c r="A480" t="str">
        <f>TRIM(Sheet6!A480)</f>
        <v/>
      </c>
      <c r="B480" t="str">
        <f>TRIM(Sheet6!B480)</f>
        <v/>
      </c>
      <c r="C480" t="str">
        <f>TRIM(Sheet6!C480)</f>
        <v/>
      </c>
      <c r="D480" t="str">
        <f>TRIM(Sheet6!D480)</f>
        <v/>
      </c>
      <c r="E480" t="str">
        <f>TRIM(Sheet6!E480)</f>
        <v/>
      </c>
      <c r="F480" t="str">
        <f>TRIM(Sheet6!F480)</f>
        <v/>
      </c>
    </row>
    <row r="481" spans="1:6" x14ac:dyDescent="0.4">
      <c r="A481" t="str">
        <f>TRIM(Sheet6!A481)</f>
        <v/>
      </c>
      <c r="B481" t="str">
        <f>TRIM(Sheet6!B481)</f>
        <v/>
      </c>
      <c r="C481" t="str">
        <f>TRIM(Sheet6!C481)</f>
        <v/>
      </c>
      <c r="D481" t="str">
        <f>TRIM(Sheet6!D481)</f>
        <v/>
      </c>
      <c r="E481" t="str">
        <f>TRIM(Sheet6!E481)</f>
        <v/>
      </c>
      <c r="F481" t="str">
        <f>TRIM(Sheet6!F481)</f>
        <v/>
      </c>
    </row>
    <row r="482" spans="1:6" x14ac:dyDescent="0.4">
      <c r="A482" t="str">
        <f>TRIM(Sheet6!A482)</f>
        <v/>
      </c>
      <c r="B482" t="str">
        <f>TRIM(Sheet6!B482)</f>
        <v/>
      </c>
      <c r="C482" t="str">
        <f>TRIM(Sheet6!C482)</f>
        <v/>
      </c>
      <c r="D482" t="str">
        <f>TRIM(Sheet6!D482)</f>
        <v/>
      </c>
      <c r="E482" t="str">
        <f>TRIM(Sheet6!E482)</f>
        <v/>
      </c>
      <c r="F482" t="str">
        <f>TRIM(Sheet6!F482)</f>
        <v/>
      </c>
    </row>
    <row r="483" spans="1:6" x14ac:dyDescent="0.4">
      <c r="A483" t="str">
        <f>TRIM(Sheet6!A483)</f>
        <v/>
      </c>
      <c r="B483" t="str">
        <f>TRIM(Sheet6!B483)</f>
        <v/>
      </c>
      <c r="C483" t="str">
        <f>TRIM(Sheet6!C483)</f>
        <v/>
      </c>
      <c r="D483" t="str">
        <f>TRIM(Sheet6!D483)</f>
        <v/>
      </c>
      <c r="E483" t="str">
        <f>TRIM(Sheet6!E483)</f>
        <v/>
      </c>
      <c r="F483" t="str">
        <f>TRIM(Sheet6!F483)</f>
        <v/>
      </c>
    </row>
    <row r="484" spans="1:6" x14ac:dyDescent="0.4">
      <c r="A484" t="str">
        <f>TRIM(Sheet6!A484)</f>
        <v/>
      </c>
      <c r="B484" t="str">
        <f>TRIM(Sheet6!B484)</f>
        <v/>
      </c>
      <c r="C484" t="str">
        <f>TRIM(Sheet6!C484)</f>
        <v/>
      </c>
      <c r="D484" t="str">
        <f>TRIM(Sheet6!D484)</f>
        <v/>
      </c>
      <c r="E484" t="str">
        <f>TRIM(Sheet6!E484)</f>
        <v/>
      </c>
      <c r="F484" t="str">
        <f>TRIM(Sheet6!F484)</f>
        <v/>
      </c>
    </row>
    <row r="485" spans="1:6" x14ac:dyDescent="0.4">
      <c r="A485" t="str">
        <f>TRIM(Sheet6!A485)</f>
        <v/>
      </c>
      <c r="B485" t="str">
        <f>TRIM(Sheet6!B485)</f>
        <v/>
      </c>
      <c r="C485" t="str">
        <f>TRIM(Sheet6!C485)</f>
        <v/>
      </c>
      <c r="D485" t="str">
        <f>TRIM(Sheet6!D485)</f>
        <v/>
      </c>
      <c r="E485" t="str">
        <f>TRIM(Sheet6!E485)</f>
        <v/>
      </c>
      <c r="F485" t="str">
        <f>TRIM(Sheet6!F485)</f>
        <v/>
      </c>
    </row>
    <row r="486" spans="1:6" x14ac:dyDescent="0.4">
      <c r="A486" t="str">
        <f>TRIM(Sheet6!A486)</f>
        <v/>
      </c>
      <c r="B486" t="str">
        <f>TRIM(Sheet6!B486)</f>
        <v/>
      </c>
      <c r="C486" t="str">
        <f>TRIM(Sheet6!C486)</f>
        <v/>
      </c>
      <c r="D486" t="str">
        <f>TRIM(Sheet6!D486)</f>
        <v/>
      </c>
      <c r="E486" t="str">
        <f>TRIM(Sheet6!E486)</f>
        <v/>
      </c>
      <c r="F486" t="str">
        <f>TRIM(Sheet6!F486)</f>
        <v/>
      </c>
    </row>
    <row r="487" spans="1:6" x14ac:dyDescent="0.4">
      <c r="A487" t="str">
        <f>TRIM(Sheet6!A487)</f>
        <v/>
      </c>
      <c r="B487" t="str">
        <f>TRIM(Sheet6!B487)</f>
        <v/>
      </c>
      <c r="C487" t="str">
        <f>TRIM(Sheet6!C487)</f>
        <v/>
      </c>
      <c r="D487" t="str">
        <f>TRIM(Sheet6!D487)</f>
        <v/>
      </c>
      <c r="E487" t="str">
        <f>TRIM(Sheet6!E487)</f>
        <v/>
      </c>
      <c r="F487" t="str">
        <f>TRIM(Sheet6!F487)</f>
        <v/>
      </c>
    </row>
    <row r="488" spans="1:6" x14ac:dyDescent="0.4">
      <c r="A488" t="str">
        <f>TRIM(Sheet6!A488)</f>
        <v/>
      </c>
      <c r="B488" t="str">
        <f>TRIM(Sheet6!B488)</f>
        <v/>
      </c>
      <c r="C488" t="str">
        <f>TRIM(Sheet6!C488)</f>
        <v/>
      </c>
      <c r="D488" t="str">
        <f>TRIM(Sheet6!D488)</f>
        <v/>
      </c>
      <c r="E488" t="str">
        <f>TRIM(Sheet6!E488)</f>
        <v/>
      </c>
      <c r="F488" t="str">
        <f>TRIM(Sheet6!F488)</f>
        <v/>
      </c>
    </row>
    <row r="489" spans="1:6" x14ac:dyDescent="0.4">
      <c r="A489" t="str">
        <f>TRIM(Sheet6!A489)</f>
        <v/>
      </c>
      <c r="B489" t="str">
        <f>TRIM(Sheet6!B489)</f>
        <v/>
      </c>
      <c r="C489" t="str">
        <f>TRIM(Sheet6!C489)</f>
        <v/>
      </c>
      <c r="D489" t="str">
        <f>TRIM(Sheet6!D489)</f>
        <v/>
      </c>
      <c r="E489" t="str">
        <f>TRIM(Sheet6!E489)</f>
        <v/>
      </c>
      <c r="F489" t="str">
        <f>TRIM(Sheet6!F489)</f>
        <v/>
      </c>
    </row>
    <row r="490" spans="1:6" x14ac:dyDescent="0.4">
      <c r="A490" t="str">
        <f>TRIM(Sheet6!A490)</f>
        <v/>
      </c>
      <c r="B490" t="str">
        <f>TRIM(Sheet6!B490)</f>
        <v/>
      </c>
      <c r="C490" t="str">
        <f>TRIM(Sheet6!C490)</f>
        <v/>
      </c>
      <c r="D490" t="str">
        <f>TRIM(Sheet6!D490)</f>
        <v/>
      </c>
      <c r="E490" t="str">
        <f>TRIM(Sheet6!E490)</f>
        <v/>
      </c>
      <c r="F490" t="str">
        <f>TRIM(Sheet6!F490)</f>
        <v/>
      </c>
    </row>
    <row r="491" spans="1:6" x14ac:dyDescent="0.4">
      <c r="A491" t="str">
        <f>TRIM(Sheet6!A491)</f>
        <v/>
      </c>
      <c r="B491" t="str">
        <f>TRIM(Sheet6!B491)</f>
        <v/>
      </c>
      <c r="C491" t="str">
        <f>TRIM(Sheet6!C491)</f>
        <v/>
      </c>
      <c r="D491" t="str">
        <f>TRIM(Sheet6!D491)</f>
        <v/>
      </c>
      <c r="E491" t="str">
        <f>TRIM(Sheet6!E491)</f>
        <v/>
      </c>
      <c r="F491" t="str">
        <f>TRIM(Sheet6!F491)</f>
        <v/>
      </c>
    </row>
    <row r="492" spans="1:6" x14ac:dyDescent="0.4">
      <c r="A492" t="str">
        <f>TRIM(Sheet6!A492)</f>
        <v/>
      </c>
      <c r="B492" t="str">
        <f>TRIM(Sheet6!B492)</f>
        <v/>
      </c>
      <c r="C492" t="str">
        <f>TRIM(Sheet6!C492)</f>
        <v/>
      </c>
      <c r="D492" t="str">
        <f>TRIM(Sheet6!D492)</f>
        <v/>
      </c>
      <c r="E492" t="str">
        <f>TRIM(Sheet6!E492)</f>
        <v/>
      </c>
      <c r="F492" t="str">
        <f>TRIM(Sheet6!F492)</f>
        <v/>
      </c>
    </row>
    <row r="493" spans="1:6" x14ac:dyDescent="0.4">
      <c r="A493" t="str">
        <f>TRIM(Sheet6!A493)</f>
        <v/>
      </c>
      <c r="B493" t="str">
        <f>TRIM(Sheet6!B493)</f>
        <v/>
      </c>
      <c r="C493" t="str">
        <f>TRIM(Sheet6!C493)</f>
        <v/>
      </c>
      <c r="D493" t="str">
        <f>TRIM(Sheet6!D493)</f>
        <v/>
      </c>
      <c r="E493" t="str">
        <f>TRIM(Sheet6!E493)</f>
        <v/>
      </c>
      <c r="F493" t="str">
        <f>TRIM(Sheet6!F493)</f>
        <v/>
      </c>
    </row>
    <row r="494" spans="1:6" x14ac:dyDescent="0.4">
      <c r="A494" t="str">
        <f>TRIM(Sheet6!A494)</f>
        <v/>
      </c>
      <c r="B494" t="str">
        <f>TRIM(Sheet6!B494)</f>
        <v/>
      </c>
      <c r="C494" t="str">
        <f>TRIM(Sheet6!C494)</f>
        <v/>
      </c>
      <c r="D494" t="str">
        <f>TRIM(Sheet6!D494)</f>
        <v/>
      </c>
      <c r="E494" t="str">
        <f>TRIM(Sheet6!E494)</f>
        <v/>
      </c>
      <c r="F494" t="str">
        <f>TRIM(Sheet6!F494)</f>
        <v/>
      </c>
    </row>
    <row r="495" spans="1:6" x14ac:dyDescent="0.4">
      <c r="A495" t="str">
        <f>TRIM(Sheet6!A495)</f>
        <v/>
      </c>
      <c r="B495" t="str">
        <f>TRIM(Sheet6!B495)</f>
        <v/>
      </c>
      <c r="C495" t="str">
        <f>TRIM(Sheet6!C495)</f>
        <v/>
      </c>
      <c r="D495" t="str">
        <f>TRIM(Sheet6!D495)</f>
        <v/>
      </c>
      <c r="E495" t="str">
        <f>TRIM(Sheet6!E495)</f>
        <v/>
      </c>
      <c r="F495" t="str">
        <f>TRIM(Sheet6!F495)</f>
        <v/>
      </c>
    </row>
    <row r="496" spans="1:6" x14ac:dyDescent="0.4">
      <c r="A496" t="str">
        <f>TRIM(Sheet6!A496)</f>
        <v/>
      </c>
      <c r="B496" t="str">
        <f>TRIM(Sheet6!B496)</f>
        <v/>
      </c>
      <c r="C496" t="str">
        <f>TRIM(Sheet6!C496)</f>
        <v/>
      </c>
      <c r="D496" t="str">
        <f>TRIM(Sheet6!D496)</f>
        <v/>
      </c>
      <c r="E496" t="str">
        <f>TRIM(Sheet6!E496)</f>
        <v/>
      </c>
      <c r="F496" t="str">
        <f>TRIM(Sheet6!F496)</f>
        <v/>
      </c>
    </row>
    <row r="497" spans="1:6" x14ac:dyDescent="0.4">
      <c r="A497" t="str">
        <f>TRIM(Sheet6!A497)</f>
        <v/>
      </c>
      <c r="B497" t="str">
        <f>TRIM(Sheet6!B497)</f>
        <v/>
      </c>
      <c r="C497" t="str">
        <f>TRIM(Sheet6!C497)</f>
        <v/>
      </c>
      <c r="D497" t="str">
        <f>TRIM(Sheet6!D497)</f>
        <v/>
      </c>
      <c r="E497" t="str">
        <f>TRIM(Sheet6!E497)</f>
        <v/>
      </c>
      <c r="F497" t="str">
        <f>TRIM(Sheet6!F497)</f>
        <v/>
      </c>
    </row>
    <row r="498" spans="1:6" x14ac:dyDescent="0.4">
      <c r="A498" t="str">
        <f>TRIM(Sheet6!A498)</f>
        <v/>
      </c>
      <c r="B498" t="str">
        <f>TRIM(Sheet6!B498)</f>
        <v/>
      </c>
      <c r="C498" t="str">
        <f>TRIM(Sheet6!C498)</f>
        <v/>
      </c>
      <c r="D498" t="str">
        <f>TRIM(Sheet6!D498)</f>
        <v/>
      </c>
      <c r="E498" t="str">
        <f>TRIM(Sheet6!E498)</f>
        <v/>
      </c>
      <c r="F498" t="str">
        <f>TRIM(Sheet6!F498)</f>
        <v/>
      </c>
    </row>
    <row r="499" spans="1:6" x14ac:dyDescent="0.4">
      <c r="A499" t="str">
        <f>TRIM(Sheet6!A499)</f>
        <v/>
      </c>
      <c r="B499" t="str">
        <f>TRIM(Sheet6!B499)</f>
        <v/>
      </c>
      <c r="C499" t="str">
        <f>TRIM(Sheet6!C499)</f>
        <v/>
      </c>
      <c r="D499" t="str">
        <f>TRIM(Sheet6!D499)</f>
        <v/>
      </c>
      <c r="E499" t="str">
        <f>TRIM(Sheet6!E499)</f>
        <v/>
      </c>
      <c r="F499" t="str">
        <f>TRIM(Sheet6!F499)</f>
        <v/>
      </c>
    </row>
    <row r="500" spans="1:6" x14ac:dyDescent="0.4">
      <c r="A500" t="str">
        <f>TRIM(Sheet6!A500)</f>
        <v/>
      </c>
      <c r="B500" t="str">
        <f>TRIM(Sheet6!B500)</f>
        <v/>
      </c>
      <c r="C500" t="str">
        <f>TRIM(Sheet6!C500)</f>
        <v/>
      </c>
      <c r="D500" t="str">
        <f>TRIM(Sheet6!D500)</f>
        <v/>
      </c>
      <c r="E500" t="str">
        <f>TRIM(Sheet6!E500)</f>
        <v/>
      </c>
      <c r="F500" t="str">
        <f>TRIM(Sheet6!F500)</f>
        <v/>
      </c>
    </row>
    <row r="501" spans="1:6" x14ac:dyDescent="0.4">
      <c r="A501" t="str">
        <f>TRIM(Sheet6!A501)</f>
        <v/>
      </c>
      <c r="B501" t="str">
        <f>TRIM(Sheet6!B501)</f>
        <v/>
      </c>
      <c r="C501" t="str">
        <f>TRIM(Sheet6!C501)</f>
        <v/>
      </c>
      <c r="D501" t="str">
        <f>TRIM(Sheet6!D501)</f>
        <v/>
      </c>
      <c r="E501" t="str">
        <f>TRIM(Sheet6!E501)</f>
        <v/>
      </c>
      <c r="F501" t="str">
        <f>TRIM(Sheet6!F501)</f>
        <v/>
      </c>
    </row>
    <row r="502" spans="1:6" x14ac:dyDescent="0.4">
      <c r="A502" t="str">
        <f>TRIM(Sheet6!A502)</f>
        <v/>
      </c>
      <c r="B502" t="str">
        <f>TRIM(Sheet6!B502)</f>
        <v/>
      </c>
      <c r="C502" t="str">
        <f>TRIM(Sheet6!C502)</f>
        <v/>
      </c>
      <c r="D502" t="str">
        <f>TRIM(Sheet6!D502)</f>
        <v/>
      </c>
      <c r="E502" t="str">
        <f>TRIM(Sheet6!E502)</f>
        <v/>
      </c>
      <c r="F502" t="str">
        <f>TRIM(Sheet6!F502)</f>
        <v/>
      </c>
    </row>
    <row r="503" spans="1:6" x14ac:dyDescent="0.4">
      <c r="A503" t="str">
        <f>TRIM(Sheet6!A503)</f>
        <v/>
      </c>
      <c r="B503" t="str">
        <f>TRIM(Sheet6!B503)</f>
        <v/>
      </c>
      <c r="C503" t="str">
        <f>TRIM(Sheet6!C503)</f>
        <v/>
      </c>
      <c r="D503" t="str">
        <f>TRIM(Sheet6!D503)</f>
        <v/>
      </c>
      <c r="E503" t="str">
        <f>TRIM(Sheet6!E503)</f>
        <v/>
      </c>
      <c r="F503" t="str">
        <f>TRIM(Sheet6!F503)</f>
        <v/>
      </c>
    </row>
    <row r="504" spans="1:6" x14ac:dyDescent="0.4">
      <c r="A504" t="str">
        <f>TRIM(Sheet6!A504)</f>
        <v/>
      </c>
      <c r="B504" t="str">
        <f>TRIM(Sheet6!B504)</f>
        <v/>
      </c>
      <c r="C504" t="str">
        <f>TRIM(Sheet6!C504)</f>
        <v/>
      </c>
      <c r="D504" t="str">
        <f>TRIM(Sheet6!D504)</f>
        <v/>
      </c>
      <c r="E504" t="str">
        <f>TRIM(Sheet6!E504)</f>
        <v/>
      </c>
      <c r="F504" t="str">
        <f>TRIM(Sheet6!F504)</f>
        <v/>
      </c>
    </row>
    <row r="505" spans="1:6" x14ac:dyDescent="0.4">
      <c r="A505" t="str">
        <f>TRIM(Sheet6!A505)</f>
        <v/>
      </c>
      <c r="B505" t="str">
        <f>TRIM(Sheet6!B505)</f>
        <v/>
      </c>
      <c r="C505" t="str">
        <f>TRIM(Sheet6!C505)</f>
        <v/>
      </c>
      <c r="D505" t="str">
        <f>TRIM(Sheet6!D505)</f>
        <v/>
      </c>
      <c r="E505" t="str">
        <f>TRIM(Sheet6!E505)</f>
        <v/>
      </c>
      <c r="F505" t="str">
        <f>TRIM(Sheet6!F505)</f>
        <v/>
      </c>
    </row>
    <row r="506" spans="1:6" x14ac:dyDescent="0.4">
      <c r="A506" t="str">
        <f>TRIM(Sheet6!A506)</f>
        <v/>
      </c>
      <c r="B506" t="str">
        <f>TRIM(Sheet6!B506)</f>
        <v/>
      </c>
      <c r="C506" t="str">
        <f>TRIM(Sheet6!C506)</f>
        <v/>
      </c>
      <c r="D506" t="str">
        <f>TRIM(Sheet6!D506)</f>
        <v/>
      </c>
      <c r="E506" t="str">
        <f>TRIM(Sheet6!E506)</f>
        <v/>
      </c>
      <c r="F506" t="str">
        <f>TRIM(Sheet6!F506)</f>
        <v/>
      </c>
    </row>
    <row r="507" spans="1:6" x14ac:dyDescent="0.4">
      <c r="A507" t="str">
        <f>TRIM(Sheet6!A507)</f>
        <v/>
      </c>
      <c r="B507" t="str">
        <f>TRIM(Sheet6!B507)</f>
        <v/>
      </c>
      <c r="C507" t="str">
        <f>TRIM(Sheet6!C507)</f>
        <v/>
      </c>
      <c r="D507" t="str">
        <f>TRIM(Sheet6!D507)</f>
        <v/>
      </c>
      <c r="E507" t="str">
        <f>TRIM(Sheet6!E507)</f>
        <v/>
      </c>
      <c r="F507" t="str">
        <f>TRIM(Sheet6!F507)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R625"/>
  <sheetViews>
    <sheetView topLeftCell="A155" workbookViewId="0">
      <selection activeCell="G2" sqref="G2"/>
    </sheetView>
  </sheetViews>
  <sheetFormatPr defaultRowHeight="17.399999999999999" x14ac:dyDescent="0.4"/>
  <cols>
    <col min="1" max="1" width="41" bestFit="1" customWidth="1"/>
    <col min="2" max="2" width="4.5" customWidth="1"/>
    <col min="3" max="4" width="6.69921875" customWidth="1"/>
    <col min="5" max="5" width="7.296875" customWidth="1"/>
    <col min="6" max="10" width="6.69921875" customWidth="1"/>
    <col min="11" max="11" width="11.296875" bestFit="1" customWidth="1"/>
    <col min="12" max="14" width="11.296875" customWidth="1"/>
    <col min="15" max="17" width="7.3984375" customWidth="1"/>
    <col min="18" max="20" width="52" customWidth="1"/>
  </cols>
  <sheetData>
    <row r="1" spans="1:18" x14ac:dyDescent="0.4">
      <c r="A1" t="s">
        <v>1420</v>
      </c>
      <c r="C1" t="s">
        <v>1422</v>
      </c>
      <c r="D1" t="s">
        <v>1423</v>
      </c>
      <c r="E1" t="s">
        <v>1833</v>
      </c>
      <c r="F1" t="s">
        <v>1424</v>
      </c>
      <c r="G1" t="s">
        <v>1425</v>
      </c>
      <c r="H1" t="s">
        <v>1426</v>
      </c>
      <c r="I1" t="s">
        <v>1834</v>
      </c>
      <c r="J1" t="s">
        <v>1427</v>
      </c>
      <c r="K1" t="s">
        <v>1643</v>
      </c>
      <c r="R1" t="s">
        <v>1421</v>
      </c>
    </row>
    <row r="2" spans="1:18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IFERROR(  IF( FIND("카페",A2,1)&gt;0,"까페,",""  ),"")</f>
        <v/>
      </c>
      <c r="J2" s="2" t="str">
        <f>IFERROR(  IF( FIND("술집",A2,1)&gt;0,"술집,",""  ),"")</f>
        <v/>
      </c>
      <c r="K2" s="2" t="str">
        <f>IF(   OR(  IFERROR((FIND("패스트푸드",A2,1)&gt;0),FALSE),   IFERROR((FIND("햄버거",A2,1)&gt;0),FALSE),   IFERROR((FIND("버거",A2,1)&gt;0),FALSE) ),"패스트푸드,","")</f>
        <v/>
      </c>
      <c r="L2" s="2"/>
      <c r="M2" s="2"/>
      <c r="N2" s="2"/>
      <c r="O2" t="s">
        <v>1832</v>
      </c>
      <c r="R2" t="str">
        <f>SUBSTITUTE(CONCATENATE(C2,D2,E2,F2,G2,H2,J2,K2,O2),",,","",1)</f>
        <v>일식</v>
      </c>
    </row>
    <row r="3" spans="1:18" x14ac:dyDescent="0.4">
      <c r="A3" t="str">
        <f>'trim()'!B3</f>
        <v>음식점 &gt; 술집 &gt; 일본식주점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IFERROR(  IF( FIND("카페",A3,1)&gt;0,"까페,",""  ),"")</f>
        <v/>
      </c>
      <c r="J3" s="2" t="str">
        <f t="shared" ref="J3:J66" si="7">IFERROR(  IF( FIND("술집",A3,1)&gt;0,"술집,",""  ),"")</f>
        <v>술집,</v>
      </c>
      <c r="K3" s="2" t="str">
        <f t="shared" ref="K3:K66" si="8">IF(   OR(  IFERROR((FIND("패스트푸드",A3,1)&gt;0),FALSE),   IFERROR((FIND("햄버거",A3,1)&gt;0),FALSE),   IFERROR((FIND("버거",A3,1)&gt;0),FALSE) ),"패스트푸드,","")</f>
        <v/>
      </c>
      <c r="L3" s="2"/>
      <c r="M3" s="2"/>
      <c r="N3" s="2"/>
      <c r="O3" t="s">
        <v>1832</v>
      </c>
      <c r="R3" t="str">
        <f t="shared" ref="R3:R66" si="9">SUBSTITUTE(CONCATENATE(C3,D3,E3,F3,G3,H3,J3,K3,O3),",,","",1)</f>
        <v>술집</v>
      </c>
    </row>
    <row r="4" spans="1:18" x14ac:dyDescent="0.4">
      <c r="A4" t="str">
        <f>'trim()'!B4</f>
        <v>음식점 &gt; 패스트푸드</v>
      </c>
      <c r="C4" s="2" t="str">
        <f t="shared" si="0"/>
        <v/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/>
      </c>
      <c r="I4" s="2" t="str">
        <f t="shared" si="6"/>
        <v/>
      </c>
      <c r="J4" s="2" t="str">
        <f t="shared" si="7"/>
        <v/>
      </c>
      <c r="K4" s="2" t="str">
        <f t="shared" si="8"/>
        <v>패스트푸드,</v>
      </c>
      <c r="L4" s="2"/>
      <c r="M4" s="2"/>
      <c r="N4" s="2"/>
      <c r="O4" t="s">
        <v>1832</v>
      </c>
      <c r="R4" t="str">
        <f t="shared" si="9"/>
        <v>패스트푸드</v>
      </c>
    </row>
    <row r="5" spans="1:18" x14ac:dyDescent="0.4">
      <c r="A5" t="str">
        <f>'trim()'!B5</f>
        <v>음식점 &gt; 양식 &gt; 피자 &gt; 59쌀피자</v>
      </c>
      <c r="C5" s="2" t="str">
        <f t="shared" si="0"/>
        <v>피자,</v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>양식,</v>
      </c>
      <c r="I5" s="2" t="str">
        <f t="shared" si="6"/>
        <v/>
      </c>
      <c r="J5" s="2" t="str">
        <f t="shared" si="7"/>
        <v/>
      </c>
      <c r="K5" s="2" t="str">
        <f t="shared" si="8"/>
        <v/>
      </c>
      <c r="L5" s="2"/>
      <c r="M5" s="2"/>
      <c r="N5" s="2"/>
      <c r="O5" t="s">
        <v>1832</v>
      </c>
      <c r="R5" t="str">
        <f t="shared" si="9"/>
        <v>피자,양식</v>
      </c>
    </row>
    <row r="6" spans="1:18" x14ac:dyDescent="0.4">
      <c r="A6" t="str">
        <f>'trim()'!B6</f>
        <v>음식점 &gt; 카페</v>
      </c>
      <c r="C6" s="2" t="str">
        <f t="shared" si="0"/>
        <v/>
      </c>
      <c r="D6" s="2" t="str">
        <f t="shared" si="1"/>
        <v/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>까페,</v>
      </c>
      <c r="J6" s="2" t="str">
        <f t="shared" si="7"/>
        <v/>
      </c>
      <c r="K6" s="2" t="str">
        <f t="shared" si="8"/>
        <v/>
      </c>
      <c r="L6" s="2"/>
      <c r="M6" s="2"/>
      <c r="N6" s="2"/>
      <c r="O6" t="s">
        <v>1832</v>
      </c>
      <c r="R6" t="str">
        <f t="shared" si="9"/>
        <v>,</v>
      </c>
    </row>
    <row r="7" spans="1:18" x14ac:dyDescent="0.4">
      <c r="A7" t="str">
        <f>'trim()'!B7</f>
        <v>음식점 &gt; 치킨 &gt; BBQ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 t="str">
        <f t="shared" si="8"/>
        <v/>
      </c>
      <c r="L7" s="2"/>
      <c r="M7" s="2"/>
      <c r="N7" s="2"/>
      <c r="O7" t="s">
        <v>1832</v>
      </c>
      <c r="R7" t="str">
        <f t="shared" si="9"/>
        <v>치킨</v>
      </c>
    </row>
    <row r="8" spans="1:18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 t="str">
        <f t="shared" si="8"/>
        <v/>
      </c>
      <c r="L8" s="2"/>
      <c r="M8" s="2"/>
      <c r="N8" s="2"/>
      <c r="O8" t="s">
        <v>1832</v>
      </c>
      <c r="R8" t="str">
        <f t="shared" si="9"/>
        <v>치킨</v>
      </c>
    </row>
    <row r="9" spans="1:18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 t="str">
        <f t="shared" si="8"/>
        <v/>
      </c>
      <c r="L9" s="2"/>
      <c r="M9" s="2"/>
      <c r="N9" s="2"/>
      <c r="O9" t="s">
        <v>1832</v>
      </c>
      <c r="R9" t="str">
        <f t="shared" si="9"/>
        <v>치킨</v>
      </c>
    </row>
    <row r="10" spans="1:18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 t="str">
        <f t="shared" si="8"/>
        <v/>
      </c>
      <c r="L10" s="2"/>
      <c r="M10" s="2"/>
      <c r="N10" s="2"/>
      <c r="O10" t="s">
        <v>1832</v>
      </c>
      <c r="R10" t="str">
        <f t="shared" si="9"/>
        <v>치킨</v>
      </c>
    </row>
    <row r="11" spans="1:18" x14ac:dyDescent="0.4">
      <c r="A11" t="str">
        <f>'trim()'!B11</f>
        <v>음식점 &gt; 치킨 &gt; BHC치킨</v>
      </c>
      <c r="C11" s="2" t="str">
        <f t="shared" si="0"/>
        <v/>
      </c>
      <c r="D11" s="2" t="str">
        <f t="shared" si="1"/>
        <v>치킨,</v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/>
      </c>
      <c r="K11" s="2" t="str">
        <f t="shared" si="8"/>
        <v/>
      </c>
      <c r="L11" s="2"/>
      <c r="M11" s="2"/>
      <c r="N11" s="2"/>
      <c r="O11" t="s">
        <v>1832</v>
      </c>
      <c r="R11" t="str">
        <f t="shared" si="9"/>
        <v>치킨</v>
      </c>
    </row>
    <row r="12" spans="1:18" x14ac:dyDescent="0.4">
      <c r="A12" t="str">
        <f>'trim()'!B12</f>
        <v>음식점 &gt; 패스트푸드 &gt; KFC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/>
      </c>
      <c r="I12" s="2" t="str">
        <f t="shared" si="6"/>
        <v/>
      </c>
      <c r="J12" s="2" t="str">
        <f t="shared" si="7"/>
        <v/>
      </c>
      <c r="K12" s="2" t="str">
        <f t="shared" si="8"/>
        <v>패스트푸드,</v>
      </c>
      <c r="L12" s="2"/>
      <c r="M12" s="2"/>
      <c r="N12" s="2"/>
      <c r="O12" t="s">
        <v>1832</v>
      </c>
      <c r="R12" t="str">
        <f t="shared" si="9"/>
        <v>패스트푸드</v>
      </c>
    </row>
    <row r="13" spans="1:18" x14ac:dyDescent="0.4">
      <c r="A13" t="str">
        <f>'trim()'!B13</f>
        <v>음식점 &gt; 술집 &gt; 호프,요리주점</v>
      </c>
      <c r="C13" s="2" t="str">
        <f t="shared" si="0"/>
        <v/>
      </c>
      <c r="D13" s="2" t="str">
        <f t="shared" si="1"/>
        <v/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>술집,</v>
      </c>
      <c r="K13" s="2" t="str">
        <f t="shared" si="8"/>
        <v/>
      </c>
      <c r="L13" s="2"/>
      <c r="M13" s="2"/>
      <c r="N13" s="2"/>
      <c r="O13" t="s">
        <v>1832</v>
      </c>
      <c r="P13" s="2"/>
      <c r="Q13" s="2"/>
      <c r="R13" t="str">
        <f t="shared" si="9"/>
        <v>술집</v>
      </c>
    </row>
    <row r="14" spans="1:18" x14ac:dyDescent="0.4">
      <c r="A14" t="str">
        <f>'trim()'!B14</f>
        <v>음식점 &gt; 양식 &gt; 이탈리안</v>
      </c>
      <c r="C14" s="2" t="str">
        <f t="shared" si="0"/>
        <v/>
      </c>
      <c r="D14" s="2" t="str">
        <f t="shared" si="1"/>
        <v/>
      </c>
      <c r="E14" s="2" t="str">
        <f t="shared" si="2"/>
        <v/>
      </c>
      <c r="F14" s="2" t="str">
        <f t="shared" si="3"/>
        <v/>
      </c>
      <c r="G14" s="2" t="str">
        <f t="shared" si="4"/>
        <v/>
      </c>
      <c r="H14" s="2" t="str">
        <f t="shared" si="5"/>
        <v>양식,</v>
      </c>
      <c r="I14" s="2" t="str">
        <f t="shared" si="6"/>
        <v/>
      </c>
      <c r="J14" s="2" t="str">
        <f t="shared" si="7"/>
        <v/>
      </c>
      <c r="K14" s="2" t="str">
        <f t="shared" si="8"/>
        <v/>
      </c>
      <c r="L14" s="2"/>
      <c r="M14" s="2"/>
      <c r="N14" s="2"/>
      <c r="O14" t="s">
        <v>1832</v>
      </c>
      <c r="P14" s="2"/>
      <c r="Q14" s="2"/>
      <c r="R14" t="str">
        <f t="shared" si="9"/>
        <v>양식</v>
      </c>
    </row>
    <row r="15" spans="1:18" x14ac:dyDescent="0.4">
      <c r="A15" t="str">
        <f>'trim()'!B15</f>
        <v>음식점 &gt; 치킨</v>
      </c>
      <c r="C15" s="2" t="str">
        <f t="shared" si="0"/>
        <v/>
      </c>
      <c r="D15" s="2" t="str">
        <f t="shared" si="1"/>
        <v>치킨,</v>
      </c>
      <c r="E15" s="2" t="str">
        <f t="shared" si="2"/>
        <v/>
      </c>
      <c r="F15" s="2" t="str">
        <f t="shared" si="3"/>
        <v/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 t="str">
        <f t="shared" si="8"/>
        <v/>
      </c>
      <c r="L15" s="2"/>
      <c r="M15" s="2"/>
      <c r="N15" s="2"/>
      <c r="O15" t="s">
        <v>1832</v>
      </c>
      <c r="P15" s="2"/>
      <c r="Q15" s="2"/>
      <c r="R15" t="str">
        <f t="shared" si="9"/>
        <v>치킨</v>
      </c>
    </row>
    <row r="16" spans="1:18" x14ac:dyDescent="0.4">
      <c r="A16" t="str">
        <f>'trim()'!B16</f>
        <v>음식점 &gt; 일식 &gt; 돈까스,우동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 t="str">
        <f t="shared" si="8"/>
        <v/>
      </c>
      <c r="L16" s="2"/>
      <c r="M16" s="2"/>
      <c r="N16" s="2"/>
      <c r="O16" t="s">
        <v>1832</v>
      </c>
      <c r="P16" s="2"/>
      <c r="Q16" s="2"/>
      <c r="R16" t="str">
        <f t="shared" si="9"/>
        <v>일식</v>
      </c>
    </row>
    <row r="17" spans="1:18" x14ac:dyDescent="0.4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 t="str">
        <f t="shared" si="8"/>
        <v/>
      </c>
      <c r="L17" s="2"/>
      <c r="M17" s="2"/>
      <c r="N17" s="2"/>
      <c r="O17" t="s">
        <v>1832</v>
      </c>
      <c r="P17" s="2"/>
      <c r="Q17" s="2"/>
      <c r="R17" t="str">
        <f t="shared" si="9"/>
        <v>한식</v>
      </c>
    </row>
    <row r="18" spans="1:18" x14ac:dyDescent="0.4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 t="str">
        <f t="shared" si="8"/>
        <v/>
      </c>
      <c r="L18" s="2"/>
      <c r="M18" s="2"/>
      <c r="N18" s="2"/>
      <c r="O18" t="s">
        <v>1832</v>
      </c>
      <c r="P18" s="2"/>
      <c r="Q18" s="2"/>
      <c r="R18" t="str">
        <f t="shared" si="9"/>
        <v>양식</v>
      </c>
    </row>
    <row r="19" spans="1:18" x14ac:dyDescent="0.4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 t="str">
        <f t="shared" si="8"/>
        <v/>
      </c>
      <c r="L19" s="2"/>
      <c r="M19" s="2"/>
      <c r="N19" s="2"/>
      <c r="O19" t="s">
        <v>1832</v>
      </c>
      <c r="P19" s="2"/>
      <c r="Q19" s="2"/>
      <c r="R19" t="str">
        <f t="shared" si="9"/>
        <v>일식</v>
      </c>
    </row>
    <row r="20" spans="1:18" x14ac:dyDescent="0.4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 t="str">
        <f t="shared" si="8"/>
        <v/>
      </c>
      <c r="L20" s="2"/>
      <c r="M20" s="2"/>
      <c r="N20" s="2"/>
      <c r="O20" t="s">
        <v>1832</v>
      </c>
      <c r="P20" s="2"/>
      <c r="Q20" s="2"/>
      <c r="R20" t="str">
        <f t="shared" si="9"/>
        <v>한식</v>
      </c>
    </row>
    <row r="21" spans="1:18" x14ac:dyDescent="0.4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 t="str">
        <f t="shared" si="8"/>
        <v/>
      </c>
      <c r="L21" s="2"/>
      <c r="M21" s="2"/>
      <c r="N21" s="2"/>
      <c r="O21" t="s">
        <v>1832</v>
      </c>
      <c r="P21" s="2"/>
      <c r="Q21" s="2"/>
      <c r="R21" t="str">
        <f t="shared" si="9"/>
        <v>한식</v>
      </c>
    </row>
    <row r="22" spans="1:18" x14ac:dyDescent="0.4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 t="str">
        <f t="shared" si="8"/>
        <v/>
      </c>
      <c r="L22" s="2"/>
      <c r="M22" s="2"/>
      <c r="N22" s="2"/>
      <c r="O22" t="s">
        <v>1832</v>
      </c>
      <c r="P22" s="2"/>
      <c r="Q22" s="2"/>
      <c r="R22" t="str">
        <f t="shared" si="9"/>
        <v>한식</v>
      </c>
    </row>
    <row r="23" spans="1:18" x14ac:dyDescent="0.4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 t="str">
        <f t="shared" si="8"/>
        <v/>
      </c>
      <c r="L23" s="2"/>
      <c r="M23" s="2"/>
      <c r="N23" s="2"/>
      <c r="O23" t="s">
        <v>1832</v>
      </c>
      <c r="P23" s="2"/>
      <c r="Q23" s="2"/>
      <c r="R23" t="str">
        <f t="shared" si="9"/>
        <v>한식</v>
      </c>
    </row>
    <row r="24" spans="1:18" x14ac:dyDescent="0.4">
      <c r="A24" t="str">
        <f>'trim()'!B24</f>
        <v>음식점 &gt; 술집 &gt; 일본식주점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/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>술집,</v>
      </c>
      <c r="K24" s="2" t="str">
        <f t="shared" si="8"/>
        <v/>
      </c>
      <c r="L24" s="2"/>
      <c r="M24" s="2"/>
      <c r="N24" s="2"/>
      <c r="O24" t="s">
        <v>1832</v>
      </c>
      <c r="P24" s="2"/>
      <c r="Q24" s="2"/>
      <c r="R24" t="str">
        <f t="shared" si="9"/>
        <v>술집</v>
      </c>
    </row>
    <row r="25" spans="1:18" x14ac:dyDescent="0.4">
      <c r="A25" t="str">
        <f>'trim()'!B25</f>
        <v>음식점 &gt; 술집 &gt; 일본식주점</v>
      </c>
      <c r="C25" s="2" t="str">
        <f t="shared" si="0"/>
        <v/>
      </c>
      <c r="D25" s="2" t="str">
        <f t="shared" si="1"/>
        <v/>
      </c>
      <c r="E25" s="2" t="str">
        <f t="shared" si="2"/>
        <v/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>술집,</v>
      </c>
      <c r="K25" s="2" t="str">
        <f t="shared" si="8"/>
        <v/>
      </c>
      <c r="L25" s="2"/>
      <c r="M25" s="2"/>
      <c r="N25" s="2"/>
      <c r="O25" t="s">
        <v>1832</v>
      </c>
      <c r="P25" s="2"/>
      <c r="Q25" s="2"/>
      <c r="R25" t="str">
        <f t="shared" si="9"/>
        <v>술집</v>
      </c>
    </row>
    <row r="26" spans="1:18" x14ac:dyDescent="0.4">
      <c r="A26" t="str">
        <f>'trim()'!B26</f>
        <v>음식점 &gt; 일식 &gt; 돈까스,우동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>일식,</v>
      </c>
      <c r="G26" s="2" t="str">
        <f t="shared" si="4"/>
        <v/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 t="str">
        <f t="shared" si="8"/>
        <v/>
      </c>
      <c r="L26" s="2"/>
      <c r="M26" s="2"/>
      <c r="N26" s="2"/>
      <c r="O26" t="s">
        <v>1832</v>
      </c>
      <c r="P26" s="2"/>
      <c r="Q26" s="2"/>
      <c r="R26" t="str">
        <f t="shared" si="9"/>
        <v>일식</v>
      </c>
    </row>
    <row r="27" spans="1:18" x14ac:dyDescent="0.4">
      <c r="A27" t="str">
        <f>'trim()'!B27</f>
        <v>음식점 &gt; 한식 &gt; 육류,고기</v>
      </c>
      <c r="C27" s="2" t="str">
        <f t="shared" si="0"/>
        <v/>
      </c>
      <c r="D27" s="2" t="str">
        <f t="shared" si="1"/>
        <v/>
      </c>
      <c r="E27" s="2" t="str">
        <f t="shared" si="2"/>
        <v/>
      </c>
      <c r="F27" s="2" t="str">
        <f t="shared" si="3"/>
        <v/>
      </c>
      <c r="G27" s="2" t="str">
        <f t="shared" si="4"/>
        <v>한식,</v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 t="str">
        <f t="shared" si="8"/>
        <v/>
      </c>
      <c r="L27" s="2"/>
      <c r="M27" s="2"/>
      <c r="N27" s="2"/>
      <c r="O27" t="s">
        <v>1832</v>
      </c>
      <c r="P27" s="2"/>
      <c r="Q27" s="2"/>
      <c r="R27" t="str">
        <f t="shared" si="9"/>
        <v>한식</v>
      </c>
    </row>
    <row r="28" spans="1:18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 t="str">
        <f t="shared" si="8"/>
        <v/>
      </c>
      <c r="L28" s="2"/>
      <c r="M28" s="2"/>
      <c r="N28" s="2"/>
      <c r="O28" t="s">
        <v>1832</v>
      </c>
      <c r="P28" s="2"/>
      <c r="Q28" s="2"/>
      <c r="R28" t="str">
        <f t="shared" si="9"/>
        <v>치킨</v>
      </c>
    </row>
    <row r="29" spans="1:18" x14ac:dyDescent="0.4">
      <c r="A29" t="str">
        <f>'trim()'!B29</f>
        <v>음식점 &gt; 치킨 &gt; 계림원</v>
      </c>
      <c r="C29" s="2" t="str">
        <f t="shared" si="0"/>
        <v/>
      </c>
      <c r="D29" s="2" t="str">
        <f t="shared" si="1"/>
        <v>치킨,</v>
      </c>
      <c r="E29" s="2" t="str">
        <f t="shared" si="2"/>
        <v/>
      </c>
      <c r="F29" s="2" t="str">
        <f t="shared" si="3"/>
        <v/>
      </c>
      <c r="G29" s="2" t="str">
        <f t="shared" si="4"/>
        <v/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 t="str">
        <f t="shared" si="8"/>
        <v/>
      </c>
      <c r="L29" s="2"/>
      <c r="M29" s="2"/>
      <c r="N29" s="2"/>
      <c r="O29" t="s">
        <v>1832</v>
      </c>
      <c r="P29" s="2"/>
      <c r="Q29" s="2"/>
      <c r="R29" t="str">
        <f t="shared" si="9"/>
        <v>치킨</v>
      </c>
    </row>
    <row r="30" spans="1:18" x14ac:dyDescent="0.4">
      <c r="A30" t="str">
        <f>'trim()'!B30</f>
        <v>음식점 &gt; 한식 &gt; 육류,고기 &gt; 갈비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 t="str">
        <f t="shared" si="8"/>
        <v/>
      </c>
      <c r="L30" s="2"/>
      <c r="M30" s="2"/>
      <c r="N30" s="2"/>
      <c r="O30" t="s">
        <v>1832</v>
      </c>
      <c r="P30" s="2"/>
      <c r="Q30" s="2"/>
      <c r="R30" t="str">
        <f t="shared" si="9"/>
        <v>한식</v>
      </c>
    </row>
    <row r="31" spans="1:18" x14ac:dyDescent="0.4">
      <c r="A31" t="str">
        <f>'trim()'!B31</f>
        <v>음식점 &gt; 한식 &gt; 육류,고기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>한식,</v>
      </c>
      <c r="H31" s="2" t="str">
        <f t="shared" si="5"/>
        <v/>
      </c>
      <c r="I31" s="2" t="str">
        <f t="shared" si="6"/>
        <v/>
      </c>
      <c r="J31" s="2" t="str">
        <f t="shared" si="7"/>
        <v/>
      </c>
      <c r="K31" s="2" t="str">
        <f t="shared" si="8"/>
        <v/>
      </c>
      <c r="L31" s="2"/>
      <c r="M31" s="2"/>
      <c r="N31" s="2"/>
      <c r="O31" t="s">
        <v>1832</v>
      </c>
      <c r="P31" s="2"/>
      <c r="Q31" s="2"/>
      <c r="R31" t="str">
        <f t="shared" si="9"/>
        <v>한식</v>
      </c>
    </row>
    <row r="32" spans="1:18" x14ac:dyDescent="0.4">
      <c r="A32" t="str">
        <f>'trim()'!B32</f>
        <v>음식점 &gt; 패스트푸드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 t="str">
        <f t="shared" si="8"/>
        <v>패스트푸드,</v>
      </c>
      <c r="L32" s="2"/>
      <c r="M32" s="2"/>
      <c r="N32" s="2"/>
      <c r="O32" t="s">
        <v>1832</v>
      </c>
      <c r="P32" s="2"/>
      <c r="Q32" s="2"/>
      <c r="R32" t="str">
        <f t="shared" si="9"/>
        <v>패스트푸드</v>
      </c>
    </row>
    <row r="33" spans="1:18" x14ac:dyDescent="0.4">
      <c r="A33" t="str">
        <f>'trim()'!B33</f>
        <v>음식점 &gt; 분식 &gt; 고봉민김밥인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/>
      </c>
      <c r="J33" s="2" t="str">
        <f t="shared" si="7"/>
        <v/>
      </c>
      <c r="K33" s="2" t="str">
        <f t="shared" si="8"/>
        <v/>
      </c>
      <c r="L33" s="2"/>
      <c r="M33" s="2"/>
      <c r="N33" s="2"/>
      <c r="O33" t="s">
        <v>1832</v>
      </c>
      <c r="P33" s="2"/>
      <c r="Q33" s="2"/>
      <c r="R33" t="str">
        <f t="shared" si="9"/>
        <v>,</v>
      </c>
    </row>
    <row r="34" spans="1:18" x14ac:dyDescent="0.4">
      <c r="A34" t="str">
        <f>'trim()'!B34</f>
        <v>음식점 &gt; 카페</v>
      </c>
      <c r="C34" s="2" t="str">
        <f t="shared" si="0"/>
        <v/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/>
      </c>
      <c r="I34" s="2" t="str">
        <f t="shared" si="6"/>
        <v>까페,</v>
      </c>
      <c r="J34" s="2" t="str">
        <f t="shared" si="7"/>
        <v/>
      </c>
      <c r="K34" s="2" t="str">
        <f t="shared" si="8"/>
        <v/>
      </c>
      <c r="L34" s="2"/>
      <c r="M34" s="2"/>
      <c r="N34" s="2"/>
      <c r="O34" t="s">
        <v>1832</v>
      </c>
      <c r="P34" s="2"/>
      <c r="Q34" s="2"/>
      <c r="R34" t="str">
        <f t="shared" si="9"/>
        <v>,</v>
      </c>
    </row>
    <row r="35" spans="1:18" x14ac:dyDescent="0.4">
      <c r="A35" t="str">
        <f>'trim()'!B35</f>
        <v>음식점 &gt; 양식 &gt; 피자</v>
      </c>
      <c r="C35" s="2" t="str">
        <f t="shared" si="0"/>
        <v>피자,</v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/>
      </c>
      <c r="H35" s="2" t="str">
        <f t="shared" si="5"/>
        <v>양식,</v>
      </c>
      <c r="I35" s="2" t="str">
        <f t="shared" si="6"/>
        <v/>
      </c>
      <c r="J35" s="2" t="str">
        <f t="shared" si="7"/>
        <v/>
      </c>
      <c r="K35" s="2" t="str">
        <f t="shared" si="8"/>
        <v/>
      </c>
      <c r="L35" s="2"/>
      <c r="M35" s="2"/>
      <c r="N35" s="2"/>
      <c r="O35" t="s">
        <v>1832</v>
      </c>
      <c r="P35" s="2"/>
      <c r="Q35" s="2"/>
      <c r="R35" t="str">
        <f t="shared" si="9"/>
        <v>피자,양식</v>
      </c>
    </row>
    <row r="36" spans="1:18" x14ac:dyDescent="0.4">
      <c r="A36" t="str">
        <f>'trim()'!B36</f>
        <v>음식점 &gt; 술집 &gt; 실내포장마차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/>
      </c>
      <c r="H36" s="2" t="str">
        <f t="shared" si="5"/>
        <v/>
      </c>
      <c r="I36" s="2" t="str">
        <f t="shared" si="6"/>
        <v/>
      </c>
      <c r="J36" s="2" t="str">
        <f t="shared" si="7"/>
        <v>술집,</v>
      </c>
      <c r="K36" s="2" t="str">
        <f t="shared" si="8"/>
        <v/>
      </c>
      <c r="L36" s="2"/>
      <c r="M36" s="2"/>
      <c r="N36" s="2"/>
      <c r="O36" t="s">
        <v>1832</v>
      </c>
      <c r="P36" s="2"/>
      <c r="Q36" s="2"/>
      <c r="R36" t="str">
        <f t="shared" si="9"/>
        <v>술집</v>
      </c>
    </row>
    <row r="37" spans="1:18" x14ac:dyDescent="0.4">
      <c r="A37" t="str">
        <f>'trim()'!B37</f>
        <v>음식점 &gt; 한식 &gt; 국수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 t="str">
        <f t="shared" si="8"/>
        <v/>
      </c>
      <c r="L37" s="2"/>
      <c r="M37" s="2"/>
      <c r="N37" s="2"/>
      <c r="O37" t="s">
        <v>1832</v>
      </c>
      <c r="P37" s="2"/>
      <c r="Q37" s="2"/>
      <c r="R37" t="str">
        <f t="shared" si="9"/>
        <v>한식</v>
      </c>
    </row>
    <row r="38" spans="1:18" x14ac:dyDescent="0.4">
      <c r="A38" t="str">
        <f>'trim()'!B38</f>
        <v>음식점 &gt; 한식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 t="str">
        <f t="shared" si="8"/>
        <v/>
      </c>
      <c r="L38" s="2"/>
      <c r="M38" s="2"/>
      <c r="N38" s="2"/>
      <c r="O38" t="s">
        <v>1832</v>
      </c>
      <c r="P38" s="2"/>
      <c r="Q38" s="2"/>
      <c r="R38" t="str">
        <f t="shared" si="9"/>
        <v>한식</v>
      </c>
    </row>
    <row r="39" spans="1:18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 t="str">
        <f t="shared" si="8"/>
        <v/>
      </c>
      <c r="L39" s="2"/>
      <c r="M39" s="2"/>
      <c r="N39" s="2"/>
      <c r="O39" t="s">
        <v>1832</v>
      </c>
      <c r="P39" s="2"/>
      <c r="Q39" s="2"/>
      <c r="R39" t="str">
        <f t="shared" si="9"/>
        <v>한식</v>
      </c>
    </row>
    <row r="40" spans="1:18" x14ac:dyDescent="0.4">
      <c r="A40" t="str">
        <f>'trim()'!B40</f>
        <v>음식점 &gt; 한식 &gt; 육류,고기 &gt; 곱창,막창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 t="str">
        <f t="shared" si="8"/>
        <v/>
      </c>
      <c r="L40" s="2"/>
      <c r="M40" s="2"/>
      <c r="N40" s="2"/>
      <c r="O40" t="s">
        <v>1832</v>
      </c>
      <c r="P40" s="2"/>
      <c r="Q40" s="2"/>
      <c r="R40" t="str">
        <f t="shared" si="9"/>
        <v>한식</v>
      </c>
    </row>
    <row r="41" spans="1:18" x14ac:dyDescent="0.4">
      <c r="A41" t="str">
        <f>'trim()'!B41</f>
        <v>음식점 &gt; 한식 &gt; 육류,고기 &gt; 곱창,막창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>한식,</v>
      </c>
      <c r="H41" s="2" t="str">
        <f t="shared" si="5"/>
        <v/>
      </c>
      <c r="I41" s="2" t="str">
        <f t="shared" si="6"/>
        <v/>
      </c>
      <c r="J41" s="2" t="str">
        <f t="shared" si="7"/>
        <v/>
      </c>
      <c r="K41" s="2" t="str">
        <f t="shared" si="8"/>
        <v/>
      </c>
      <c r="L41" s="2"/>
      <c r="M41" s="2"/>
      <c r="N41" s="2"/>
      <c r="O41" t="s">
        <v>1832</v>
      </c>
      <c r="P41" s="2"/>
      <c r="Q41" s="2"/>
      <c r="R41" t="str">
        <f t="shared" si="9"/>
        <v>한식</v>
      </c>
    </row>
    <row r="42" spans="1:18" x14ac:dyDescent="0.4">
      <c r="A42" t="str">
        <f>'trim()'!B42</f>
        <v>음식점 &gt; 술집 &gt; 일본식주점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/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>술집,</v>
      </c>
      <c r="K42" s="2" t="str">
        <f t="shared" si="8"/>
        <v/>
      </c>
      <c r="L42" s="2"/>
      <c r="M42" s="2"/>
      <c r="N42" s="2"/>
      <c r="O42" t="s">
        <v>1832</v>
      </c>
      <c r="P42" s="2"/>
      <c r="Q42" s="2"/>
      <c r="R42" t="str">
        <f t="shared" si="9"/>
        <v>술집</v>
      </c>
    </row>
    <row r="43" spans="1:18" x14ac:dyDescent="0.4">
      <c r="A43" t="str">
        <f>'trim()'!B43</f>
        <v>음식점 &gt; 한식 &gt; 국수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 t="str">
        <f t="shared" si="8"/>
        <v/>
      </c>
      <c r="L43" s="2"/>
      <c r="M43" s="2"/>
      <c r="N43" s="2"/>
      <c r="O43" t="s">
        <v>1832</v>
      </c>
      <c r="P43" s="2"/>
      <c r="Q43" s="2"/>
      <c r="R43" t="str">
        <f t="shared" si="9"/>
        <v>한식</v>
      </c>
    </row>
    <row r="44" spans="1:18" x14ac:dyDescent="0.4">
      <c r="A44" t="str">
        <f>'trim()'!B44</f>
        <v>음식점 &gt; 양식</v>
      </c>
      <c r="C44" s="2" t="str">
        <f t="shared" si="0"/>
        <v/>
      </c>
      <c r="D44" s="2" t="str">
        <f t="shared" si="1"/>
        <v/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>양식,</v>
      </c>
      <c r="I44" s="2" t="str">
        <f t="shared" si="6"/>
        <v/>
      </c>
      <c r="J44" s="2" t="str">
        <f t="shared" si="7"/>
        <v/>
      </c>
      <c r="K44" s="2" t="str">
        <f t="shared" si="8"/>
        <v/>
      </c>
      <c r="L44" s="2"/>
      <c r="M44" s="2"/>
      <c r="N44" s="2"/>
      <c r="O44" t="s">
        <v>1832</v>
      </c>
      <c r="P44" s="2"/>
      <c r="Q44" s="2"/>
      <c r="R44" t="str">
        <f t="shared" si="9"/>
        <v>양식</v>
      </c>
    </row>
    <row r="45" spans="1:18" x14ac:dyDescent="0.4">
      <c r="A45" t="str">
        <f>'trim()'!B45</f>
        <v>음식점 &gt; 한식 &gt; 육류,고기</v>
      </c>
      <c r="C45" s="2" t="str">
        <f t="shared" si="0"/>
        <v/>
      </c>
      <c r="D45" s="2" t="str">
        <f t="shared" si="1"/>
        <v/>
      </c>
      <c r="E45" s="2" t="str">
        <f t="shared" si="2"/>
        <v/>
      </c>
      <c r="F45" s="2" t="str">
        <f t="shared" si="3"/>
        <v/>
      </c>
      <c r="G45" s="2" t="str">
        <f t="shared" si="4"/>
        <v>한식,</v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 t="str">
        <f t="shared" si="8"/>
        <v/>
      </c>
      <c r="L45" s="2"/>
      <c r="M45" s="2"/>
      <c r="N45" s="2"/>
      <c r="O45" t="s">
        <v>1832</v>
      </c>
      <c r="P45" s="2"/>
      <c r="Q45" s="2"/>
      <c r="R45" t="str">
        <f t="shared" si="9"/>
        <v>한식</v>
      </c>
    </row>
    <row r="46" spans="1:18" x14ac:dyDescent="0.4">
      <c r="A46" t="str">
        <f>'trim()'!B46</f>
        <v>음식점 &gt; 술집 &gt; 호프,요리주점 &gt; 교동전선생</v>
      </c>
      <c r="C46" s="2" t="str">
        <f t="shared" si="0"/>
        <v/>
      </c>
      <c r="D46" s="2" t="str">
        <f t="shared" si="1"/>
        <v/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>술집,</v>
      </c>
      <c r="K46" s="2" t="str">
        <f t="shared" si="8"/>
        <v/>
      </c>
      <c r="L46" s="2"/>
      <c r="M46" s="2"/>
      <c r="N46" s="2"/>
      <c r="O46" t="s">
        <v>1832</v>
      </c>
      <c r="P46" s="2"/>
      <c r="Q46" s="2"/>
      <c r="R46" t="str">
        <f t="shared" si="9"/>
        <v>술집</v>
      </c>
    </row>
    <row r="47" spans="1:18" x14ac:dyDescent="0.4">
      <c r="A47" t="str">
        <f>'trim()'!B47</f>
        <v>음식점 &gt; 치킨 &gt; 교촌치킨</v>
      </c>
      <c r="C47" s="2" t="str">
        <f t="shared" si="0"/>
        <v/>
      </c>
      <c r="D47" s="2" t="str">
        <f t="shared" si="1"/>
        <v>치킨,</v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/>
      </c>
      <c r="I47" s="2" t="str">
        <f t="shared" si="6"/>
        <v/>
      </c>
      <c r="J47" s="2" t="str">
        <f t="shared" si="7"/>
        <v/>
      </c>
      <c r="K47" s="2" t="str">
        <f t="shared" si="8"/>
        <v/>
      </c>
      <c r="L47" s="2"/>
      <c r="M47" s="2"/>
      <c r="N47" s="2"/>
      <c r="O47" t="s">
        <v>1832</v>
      </c>
      <c r="P47" s="2"/>
      <c r="Q47" s="2"/>
      <c r="R47" t="str">
        <f t="shared" si="9"/>
        <v>치킨</v>
      </c>
    </row>
    <row r="48" spans="1:18" x14ac:dyDescent="0.4">
      <c r="A48" t="str">
        <f>'trim()'!B48</f>
        <v>음식점 &gt; 치킨 &gt; 교촌치킨</v>
      </c>
      <c r="C48" s="2" t="str">
        <f t="shared" si="0"/>
        <v/>
      </c>
      <c r="D48" s="2" t="str">
        <f t="shared" si="1"/>
        <v>치킨,</v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/>
      </c>
      <c r="I48" s="2" t="str">
        <f t="shared" si="6"/>
        <v/>
      </c>
      <c r="J48" s="2" t="str">
        <f t="shared" si="7"/>
        <v/>
      </c>
      <c r="K48" s="2" t="str">
        <f t="shared" si="8"/>
        <v/>
      </c>
      <c r="L48" s="2"/>
      <c r="M48" s="2"/>
      <c r="N48" s="2"/>
      <c r="O48" t="s">
        <v>1832</v>
      </c>
      <c r="P48" s="2"/>
      <c r="Q48" s="2"/>
      <c r="R48" t="str">
        <f t="shared" si="9"/>
        <v>치킨</v>
      </c>
    </row>
    <row r="49" spans="1:18" x14ac:dyDescent="0.4">
      <c r="A49" t="str">
        <f>'trim()'!B49</f>
        <v>음식점 &gt; 치킨 &gt; 교촌치킨</v>
      </c>
      <c r="C49" s="2" t="str">
        <f t="shared" si="0"/>
        <v/>
      </c>
      <c r="D49" s="2" t="str">
        <f t="shared" si="1"/>
        <v>치킨,</v>
      </c>
      <c r="E49" s="2" t="str">
        <f t="shared" si="2"/>
        <v/>
      </c>
      <c r="F49" s="2" t="str">
        <f t="shared" si="3"/>
        <v/>
      </c>
      <c r="G49" s="2" t="str">
        <f t="shared" si="4"/>
        <v/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 t="str">
        <f t="shared" si="8"/>
        <v/>
      </c>
      <c r="L49" s="2"/>
      <c r="M49" s="2"/>
      <c r="N49" s="2"/>
      <c r="O49" t="s">
        <v>1832</v>
      </c>
      <c r="P49" s="2"/>
      <c r="Q49" s="2"/>
      <c r="R49" t="str">
        <f t="shared" si="9"/>
        <v>치킨</v>
      </c>
    </row>
    <row r="50" spans="1:18" x14ac:dyDescent="0.4">
      <c r="A50" t="str">
        <f>'trim()'!B50</f>
        <v>음식점 &gt; 양식 &gt; 피자</v>
      </c>
      <c r="C50" s="2" t="str">
        <f t="shared" si="0"/>
        <v>피자,</v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s="2" t="str">
        <f t="shared" si="5"/>
        <v>양식,</v>
      </c>
      <c r="I50" s="2" t="str">
        <f t="shared" si="6"/>
        <v/>
      </c>
      <c r="J50" s="2" t="str">
        <f t="shared" si="7"/>
        <v/>
      </c>
      <c r="K50" s="2" t="str">
        <f t="shared" si="8"/>
        <v/>
      </c>
      <c r="L50" s="2"/>
      <c r="M50" s="2"/>
      <c r="N50" s="2"/>
      <c r="O50" t="s">
        <v>1832</v>
      </c>
      <c r="P50" s="2"/>
      <c r="Q50" s="2"/>
      <c r="R50" t="str">
        <f t="shared" si="9"/>
        <v>피자,양식</v>
      </c>
    </row>
    <row r="51" spans="1:18" x14ac:dyDescent="0.4">
      <c r="A51" t="str">
        <f>'trim()'!B51</f>
        <v>음식점 &gt; 술집 &gt; 실내포장마차</v>
      </c>
      <c r="C51" s="2" t="str">
        <f t="shared" si="0"/>
        <v/>
      </c>
      <c r="D51" s="2" t="str">
        <f t="shared" si="1"/>
        <v/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>술집,</v>
      </c>
      <c r="K51" s="2" t="str">
        <f t="shared" si="8"/>
        <v/>
      </c>
      <c r="L51" s="2"/>
      <c r="M51" s="2"/>
      <c r="N51" s="2"/>
      <c r="O51" t="s">
        <v>1832</v>
      </c>
      <c r="P51" s="2"/>
      <c r="Q51" s="2"/>
      <c r="R51" t="str">
        <f t="shared" si="9"/>
        <v>술집</v>
      </c>
    </row>
    <row r="52" spans="1:18" x14ac:dyDescent="0.4">
      <c r="A52" t="str">
        <f>'trim()'!B52</f>
        <v>음식점 &gt; 양식 &gt; 멕시칸,브라질</v>
      </c>
      <c r="C52" s="2" t="str">
        <f t="shared" si="0"/>
        <v/>
      </c>
      <c r="D52" s="2" t="str">
        <f t="shared" si="1"/>
        <v/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>양식,</v>
      </c>
      <c r="I52" s="2" t="str">
        <f t="shared" si="6"/>
        <v/>
      </c>
      <c r="J52" s="2" t="str">
        <f t="shared" si="7"/>
        <v/>
      </c>
      <c r="K52" s="2" t="str">
        <f t="shared" si="8"/>
        <v/>
      </c>
      <c r="L52" s="2"/>
      <c r="M52" s="2"/>
      <c r="N52" s="2"/>
      <c r="O52" t="s">
        <v>1832</v>
      </c>
      <c r="P52" s="2"/>
      <c r="Q52" s="2"/>
      <c r="R52" t="str">
        <f t="shared" si="9"/>
        <v>양식</v>
      </c>
    </row>
    <row r="53" spans="1:18" x14ac:dyDescent="0.4">
      <c r="A53" t="str">
        <f>'trim()'!B53</f>
        <v>음식점 &gt; 술집 &gt; 호프,요리주점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/>
      </c>
      <c r="J53" s="2" t="str">
        <f t="shared" si="7"/>
        <v>술집,</v>
      </c>
      <c r="K53" s="2" t="str">
        <f t="shared" si="8"/>
        <v/>
      </c>
      <c r="L53" s="2"/>
      <c r="M53" s="2"/>
      <c r="N53" s="2"/>
      <c r="O53" t="s">
        <v>1832</v>
      </c>
      <c r="P53" s="2"/>
      <c r="Q53" s="2"/>
      <c r="R53" t="str">
        <f t="shared" si="9"/>
        <v>술집</v>
      </c>
    </row>
    <row r="54" spans="1:18" x14ac:dyDescent="0.4">
      <c r="A54" t="str">
        <f>'trim()'!B54</f>
        <v>음식점 &gt; 한식 &gt; 국수 &gt; 국수나무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>한식,</v>
      </c>
      <c r="H54" s="2" t="str">
        <f t="shared" si="5"/>
        <v/>
      </c>
      <c r="I54" s="2" t="str">
        <f t="shared" si="6"/>
        <v/>
      </c>
      <c r="J54" s="2" t="str">
        <f t="shared" si="7"/>
        <v/>
      </c>
      <c r="K54" s="2" t="str">
        <f t="shared" si="8"/>
        <v/>
      </c>
      <c r="L54" s="2"/>
      <c r="M54" s="2"/>
      <c r="N54" s="2"/>
      <c r="O54" t="s">
        <v>1832</v>
      </c>
      <c r="P54" s="2"/>
      <c r="Q54" s="2"/>
      <c r="R54" t="str">
        <f t="shared" si="9"/>
        <v>한식</v>
      </c>
    </row>
    <row r="55" spans="1:18" x14ac:dyDescent="0.4">
      <c r="A55" t="str">
        <f>'trim()'!B55</f>
        <v>음식점 &gt; 한식 &gt; 육류,고기 &gt; 삼겹살</v>
      </c>
      <c r="C55" s="2" t="str">
        <f t="shared" si="0"/>
        <v/>
      </c>
      <c r="D55" s="2" t="str">
        <f t="shared" si="1"/>
        <v/>
      </c>
      <c r="E55" s="2" t="str">
        <f t="shared" si="2"/>
        <v/>
      </c>
      <c r="F55" s="2" t="str">
        <f t="shared" si="3"/>
        <v/>
      </c>
      <c r="G55" s="2" t="str">
        <f t="shared" si="4"/>
        <v>한식,</v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 t="str">
        <f t="shared" si="8"/>
        <v/>
      </c>
      <c r="L55" s="2"/>
      <c r="M55" s="2"/>
      <c r="N55" s="2"/>
      <c r="O55" t="s">
        <v>1832</v>
      </c>
      <c r="P55" s="2"/>
      <c r="Q55" s="2"/>
      <c r="R55" t="str">
        <f t="shared" si="9"/>
        <v>한식</v>
      </c>
    </row>
    <row r="56" spans="1:18" x14ac:dyDescent="0.4">
      <c r="A56" t="str">
        <f>'trim()'!B56</f>
        <v>음식점 &gt; 치킨 &gt; 굽네치킨</v>
      </c>
      <c r="C56" s="2" t="str">
        <f t="shared" si="0"/>
        <v/>
      </c>
      <c r="D56" s="2" t="str">
        <f t="shared" si="1"/>
        <v>치킨,</v>
      </c>
      <c r="E56" s="2" t="str">
        <f t="shared" si="2"/>
        <v/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 t="str">
        <f t="shared" si="8"/>
        <v/>
      </c>
      <c r="L56" s="2"/>
      <c r="M56" s="2"/>
      <c r="N56" s="2"/>
      <c r="O56" t="s">
        <v>1832</v>
      </c>
      <c r="P56" s="2"/>
      <c r="Q56" s="2"/>
      <c r="R56" t="str">
        <f t="shared" si="9"/>
        <v>치킨</v>
      </c>
    </row>
    <row r="57" spans="1:18" x14ac:dyDescent="0.4">
      <c r="A57" t="str">
        <f>'trim()'!B57</f>
        <v>음식점 &gt; 치킨 &gt; 굽네치킨</v>
      </c>
      <c r="C57" s="2" t="str">
        <f t="shared" si="0"/>
        <v/>
      </c>
      <c r="D57" s="2" t="str">
        <f t="shared" si="1"/>
        <v>치킨,</v>
      </c>
      <c r="E57" s="2" t="str">
        <f t="shared" si="2"/>
        <v/>
      </c>
      <c r="F57" s="2" t="str">
        <f t="shared" si="3"/>
        <v/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 t="str">
        <f t="shared" si="8"/>
        <v/>
      </c>
      <c r="L57" s="2"/>
      <c r="M57" s="2"/>
      <c r="N57" s="2"/>
      <c r="O57" t="s">
        <v>1832</v>
      </c>
      <c r="P57" s="2"/>
      <c r="Q57" s="2"/>
      <c r="R57" t="str">
        <f t="shared" si="9"/>
        <v>치킨</v>
      </c>
    </row>
    <row r="58" spans="1:18" x14ac:dyDescent="0.4">
      <c r="A58" t="str">
        <f>'trim()'!B58</f>
        <v>음식점 &gt; 카페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/>
      </c>
      <c r="H58" s="2" t="str">
        <f t="shared" si="5"/>
        <v/>
      </c>
      <c r="I58" s="2" t="str">
        <f t="shared" si="6"/>
        <v>까페,</v>
      </c>
      <c r="J58" s="2" t="str">
        <f t="shared" si="7"/>
        <v/>
      </c>
      <c r="K58" s="2" t="str">
        <f t="shared" si="8"/>
        <v/>
      </c>
      <c r="L58" s="2"/>
      <c r="M58" s="2"/>
      <c r="N58" s="2"/>
      <c r="O58" t="s">
        <v>1832</v>
      </c>
      <c r="P58" s="2"/>
      <c r="Q58" s="2"/>
      <c r="R58" t="str">
        <f t="shared" si="9"/>
        <v>,</v>
      </c>
    </row>
    <row r="59" spans="1:18" x14ac:dyDescent="0.4">
      <c r="A59" t="str">
        <f>'trim()'!B59</f>
        <v>음식점 &gt; 술집 &gt; 호프,요리주점</v>
      </c>
      <c r="C59" s="2" t="str">
        <f t="shared" si="0"/>
        <v/>
      </c>
      <c r="D59" s="2" t="str">
        <f t="shared" si="1"/>
        <v/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>술집,</v>
      </c>
      <c r="K59" s="2" t="str">
        <f t="shared" si="8"/>
        <v/>
      </c>
      <c r="L59" s="2"/>
      <c r="M59" s="2"/>
      <c r="N59" s="2"/>
      <c r="O59" t="s">
        <v>1832</v>
      </c>
      <c r="P59" s="2"/>
      <c r="Q59" s="2"/>
      <c r="R59" t="str">
        <f t="shared" si="9"/>
        <v>술집</v>
      </c>
    </row>
    <row r="60" spans="1:18" x14ac:dyDescent="0.4">
      <c r="A60" t="str">
        <f>'trim()'!B60</f>
        <v>음식점 &gt; 양식 &gt; 스테이크, 립</v>
      </c>
      <c r="C60" s="2" t="str">
        <f t="shared" si="0"/>
        <v/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>양식,</v>
      </c>
      <c r="I60" s="2" t="str">
        <f t="shared" si="6"/>
        <v/>
      </c>
      <c r="J60" s="2" t="str">
        <f t="shared" si="7"/>
        <v/>
      </c>
      <c r="K60" s="2" t="str">
        <f t="shared" si="8"/>
        <v/>
      </c>
      <c r="L60" s="2"/>
      <c r="M60" s="2"/>
      <c r="N60" s="2"/>
      <c r="O60" t="s">
        <v>1832</v>
      </c>
      <c r="P60" s="2"/>
      <c r="Q60" s="2"/>
      <c r="R60" t="str">
        <f t="shared" si="9"/>
        <v>양식</v>
      </c>
    </row>
    <row r="61" spans="1:18" x14ac:dyDescent="0.4">
      <c r="A61" t="str">
        <f>'trim()'!B61</f>
        <v>음식점 &gt; 일식 &gt; 돈까스,우동</v>
      </c>
      <c r="C61" s="2" t="str">
        <f t="shared" si="0"/>
        <v/>
      </c>
      <c r="D61" s="2" t="str">
        <f t="shared" si="1"/>
        <v/>
      </c>
      <c r="E61" s="2" t="str">
        <f t="shared" si="2"/>
        <v/>
      </c>
      <c r="F61" s="2" t="str">
        <f t="shared" si="3"/>
        <v>일식,</v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 t="str">
        <f t="shared" si="8"/>
        <v/>
      </c>
      <c r="L61" s="2"/>
      <c r="M61" s="2"/>
      <c r="N61" s="2"/>
      <c r="O61" t="s">
        <v>1832</v>
      </c>
      <c r="P61" s="2"/>
      <c r="Q61" s="2"/>
      <c r="R61" t="str">
        <f t="shared" si="9"/>
        <v>일식</v>
      </c>
    </row>
    <row r="62" spans="1:18" x14ac:dyDescent="0.4">
      <c r="A62" t="str">
        <f>'trim()'!B62</f>
        <v>음식점 &gt; 술집 &gt; 일본식주점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s="2" t="str">
        <f t="shared" si="5"/>
        <v/>
      </c>
      <c r="I62" s="2" t="str">
        <f t="shared" si="6"/>
        <v/>
      </c>
      <c r="J62" s="2" t="str">
        <f t="shared" si="7"/>
        <v>술집,</v>
      </c>
      <c r="K62" s="2" t="str">
        <f t="shared" si="8"/>
        <v/>
      </c>
      <c r="L62" s="2"/>
      <c r="M62" s="2"/>
      <c r="N62" s="2"/>
      <c r="O62" t="s">
        <v>1832</v>
      </c>
      <c r="P62" s="2"/>
      <c r="Q62" s="2"/>
      <c r="R62" t="str">
        <f t="shared" si="9"/>
        <v>술집</v>
      </c>
    </row>
    <row r="63" spans="1:18" x14ac:dyDescent="0.4">
      <c r="A63" t="str">
        <f>'trim()'!B63</f>
        <v>음식점 &gt; 한식 &gt; 육류,고기 &gt; 곱창,막창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 t="str">
        <f t="shared" si="8"/>
        <v/>
      </c>
      <c r="L63" s="2"/>
      <c r="M63" s="2"/>
      <c r="N63" s="2"/>
      <c r="O63" t="s">
        <v>1832</v>
      </c>
      <c r="P63" s="2"/>
      <c r="Q63" s="2"/>
      <c r="R63" t="str">
        <f t="shared" si="9"/>
        <v>한식</v>
      </c>
    </row>
    <row r="64" spans="1:18" x14ac:dyDescent="0.4">
      <c r="A64" t="str">
        <f>'trim()'!B64</f>
        <v>음식점 &gt; 치킨</v>
      </c>
      <c r="C64" s="2" t="str">
        <f t="shared" si="0"/>
        <v/>
      </c>
      <c r="D64" s="2" t="str">
        <f t="shared" si="1"/>
        <v>치킨,</v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/>
      </c>
      <c r="I64" s="2" t="str">
        <f t="shared" si="6"/>
        <v/>
      </c>
      <c r="J64" s="2" t="str">
        <f t="shared" si="7"/>
        <v/>
      </c>
      <c r="K64" s="2" t="str">
        <f t="shared" si="8"/>
        <v/>
      </c>
      <c r="L64" s="2"/>
      <c r="M64" s="2"/>
      <c r="N64" s="2"/>
      <c r="O64" t="s">
        <v>1832</v>
      </c>
      <c r="P64" s="2"/>
      <c r="Q64" s="2"/>
      <c r="R64" t="str">
        <f t="shared" si="9"/>
        <v>치킨</v>
      </c>
    </row>
    <row r="65" spans="1:18" x14ac:dyDescent="0.4">
      <c r="A65" t="str">
        <f>'trim()'!B65</f>
        <v>음식점 &gt; 술집 &gt; 호프,요리주점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/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>술집,</v>
      </c>
      <c r="K65" s="2" t="str">
        <f t="shared" si="8"/>
        <v/>
      </c>
      <c r="L65" s="2"/>
      <c r="M65" s="2"/>
      <c r="N65" s="2"/>
      <c r="O65" t="s">
        <v>1832</v>
      </c>
      <c r="P65" s="2"/>
      <c r="Q65" s="2"/>
      <c r="R65" t="str">
        <f t="shared" si="9"/>
        <v>술집</v>
      </c>
    </row>
    <row r="66" spans="1:18" x14ac:dyDescent="0.4">
      <c r="A66" t="str">
        <f>'trim()'!B66</f>
        <v>음식점 &gt; 치킨 &gt; 깐부치킨</v>
      </c>
      <c r="C66" s="2" t="str">
        <f t="shared" si="0"/>
        <v/>
      </c>
      <c r="D66" s="2" t="str">
        <f t="shared" si="1"/>
        <v>치킨,</v>
      </c>
      <c r="E66" s="2" t="str">
        <f t="shared" si="2"/>
        <v/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 t="str">
        <f t="shared" si="8"/>
        <v/>
      </c>
      <c r="L66" s="2"/>
      <c r="M66" s="2"/>
      <c r="N66" s="2"/>
      <c r="O66" t="s">
        <v>1832</v>
      </c>
      <c r="P66" s="2"/>
      <c r="Q66" s="2"/>
      <c r="R66" t="str">
        <f t="shared" si="9"/>
        <v>치킨</v>
      </c>
    </row>
    <row r="67" spans="1:18" x14ac:dyDescent="0.4">
      <c r="A67" t="str">
        <f>'trim()'!B67</f>
        <v>음식점 &gt; 치킨</v>
      </c>
      <c r="C67" s="2" t="str">
        <f t="shared" ref="C67:C130" si="10">IFERROR(  IF( FIND("피자",A67,1)&gt;0,"피자,",""  ),"")</f>
        <v/>
      </c>
      <c r="D67" s="2" t="str">
        <f t="shared" ref="D67:D130" si="11">IFERROR(  IF( FIND("치킨",A67,1)&gt;0,"치킨,",""  ),"")</f>
        <v>치킨,</v>
      </c>
      <c r="E67" s="2" t="str">
        <f t="shared" ref="E67:E130" si="12">IFERROR(  IF( FIND("중식",A67,1)&gt;0,"중식,",""  ),"")</f>
        <v/>
      </c>
      <c r="F67" s="2" t="str">
        <f t="shared" ref="F67:F130" si="13">IFERROR(  IF( FIND("일식",A67,1)&gt;0,"일식,",""  ),"")</f>
        <v/>
      </c>
      <c r="G67" s="2" t="str">
        <f t="shared" ref="G67:G130" si="14">IFERROR(  IF( FIND("한식",A67,1)&gt;0,"한식,",""  ),"")</f>
        <v/>
      </c>
      <c r="H67" s="2" t="str">
        <f t="shared" ref="H67:H130" si="15">IFERROR(  IF( FIND("양식",A67,1)&gt;0,"양식,",""  ),"")</f>
        <v/>
      </c>
      <c r="I67" s="2" t="str">
        <f t="shared" ref="I67:I130" si="16">IFERROR(  IF( FIND("카페",A67,1)&gt;0,"까페,",""  ),"")</f>
        <v/>
      </c>
      <c r="J67" s="2" t="str">
        <f t="shared" ref="J67:J130" si="17">IFERROR(  IF( FIND("술집",A67,1)&gt;0,"술집,",""  ),"")</f>
        <v/>
      </c>
      <c r="K67" s="2" t="str">
        <f t="shared" ref="K67:K130" si="18">IF(   OR(  IFERROR((FIND("패스트푸드",A67,1)&gt;0),FALSE),   IFERROR((FIND("햄버거",A67,1)&gt;0),FALSE),   IFERROR((FIND("버거",A67,1)&gt;0),FALSE) ),"패스트푸드,","")</f>
        <v/>
      </c>
      <c r="L67" s="2"/>
      <c r="M67" s="2"/>
      <c r="N67" s="2"/>
      <c r="O67" t="s">
        <v>1832</v>
      </c>
      <c r="P67" s="2"/>
      <c r="Q67" s="2"/>
      <c r="R67" t="str">
        <f t="shared" ref="R67:R130" si="19">SUBSTITUTE(CONCATENATE(C67,D67,E67,F67,G67,H67,J67,K67,O67),",,","",1)</f>
        <v>치킨</v>
      </c>
    </row>
    <row r="68" spans="1:18" x14ac:dyDescent="0.4">
      <c r="A68" t="str">
        <f>'trim()'!B68</f>
        <v>음식점 &gt; 술집 &gt; 일본식주점</v>
      </c>
      <c r="C68" s="2" t="str">
        <f t="shared" si="10"/>
        <v/>
      </c>
      <c r="D68" s="2" t="str">
        <f t="shared" si="11"/>
        <v/>
      </c>
      <c r="E68" s="2" t="str">
        <f t="shared" si="12"/>
        <v/>
      </c>
      <c r="F68" s="2" t="str">
        <f t="shared" si="13"/>
        <v/>
      </c>
      <c r="G68" s="2" t="str">
        <f t="shared" si="14"/>
        <v/>
      </c>
      <c r="H68" s="2" t="str">
        <f t="shared" si="15"/>
        <v/>
      </c>
      <c r="I68" s="2" t="str">
        <f t="shared" si="16"/>
        <v/>
      </c>
      <c r="J68" s="2" t="str">
        <f t="shared" si="17"/>
        <v>술집,</v>
      </c>
      <c r="K68" s="2" t="str">
        <f t="shared" si="18"/>
        <v/>
      </c>
      <c r="L68" s="2"/>
      <c r="M68" s="2"/>
      <c r="N68" s="2"/>
      <c r="O68" t="s">
        <v>1832</v>
      </c>
      <c r="P68" s="2"/>
      <c r="Q68" s="2"/>
      <c r="R68" t="str">
        <f t="shared" si="19"/>
        <v>술집</v>
      </c>
    </row>
    <row r="69" spans="1:18" x14ac:dyDescent="0.4">
      <c r="A69" t="str">
        <f>'trim()'!B69</f>
        <v>음식점 &gt; 술집 &gt; 실내포장마차</v>
      </c>
      <c r="C69" s="2" t="str">
        <f t="shared" si="10"/>
        <v/>
      </c>
      <c r="D69" s="2" t="str">
        <f t="shared" si="11"/>
        <v/>
      </c>
      <c r="E69" s="2" t="str">
        <f t="shared" si="12"/>
        <v/>
      </c>
      <c r="F69" s="2" t="str">
        <f t="shared" si="13"/>
        <v/>
      </c>
      <c r="G69" s="2" t="str">
        <f t="shared" si="14"/>
        <v/>
      </c>
      <c r="H69" s="2" t="str">
        <f t="shared" si="15"/>
        <v/>
      </c>
      <c r="I69" s="2" t="str">
        <f t="shared" si="16"/>
        <v/>
      </c>
      <c r="J69" s="2" t="str">
        <f t="shared" si="17"/>
        <v>술집,</v>
      </c>
      <c r="K69" s="2" t="str">
        <f t="shared" si="18"/>
        <v/>
      </c>
      <c r="L69" s="2"/>
      <c r="M69" s="2"/>
      <c r="N69" s="2"/>
      <c r="O69" t="s">
        <v>1832</v>
      </c>
      <c r="P69" s="2"/>
      <c r="Q69" s="2"/>
      <c r="R69" t="str">
        <f t="shared" si="19"/>
        <v>술집</v>
      </c>
    </row>
    <row r="70" spans="1:18" x14ac:dyDescent="0.4">
      <c r="A70" t="str">
        <f>'trim()'!B70</f>
        <v>음식점 &gt; 한식 &gt; 육류,고기</v>
      </c>
      <c r="C70" s="2" t="str">
        <f t="shared" si="10"/>
        <v/>
      </c>
      <c r="D70" s="2" t="str">
        <f t="shared" si="11"/>
        <v/>
      </c>
      <c r="E70" s="2" t="str">
        <f t="shared" si="12"/>
        <v/>
      </c>
      <c r="F70" s="2" t="str">
        <f t="shared" si="13"/>
        <v/>
      </c>
      <c r="G70" s="2" t="str">
        <f t="shared" si="14"/>
        <v>한식,</v>
      </c>
      <c r="H70" s="2" t="str">
        <f t="shared" si="15"/>
        <v/>
      </c>
      <c r="I70" s="2" t="str">
        <f t="shared" si="16"/>
        <v/>
      </c>
      <c r="J70" s="2" t="str">
        <f t="shared" si="17"/>
        <v/>
      </c>
      <c r="K70" s="2" t="str">
        <f t="shared" si="18"/>
        <v/>
      </c>
      <c r="L70" s="2"/>
      <c r="M70" s="2"/>
      <c r="N70" s="2"/>
      <c r="O70" t="s">
        <v>1832</v>
      </c>
      <c r="P70" s="2"/>
      <c r="Q70" s="2"/>
      <c r="R70" t="str">
        <f t="shared" si="19"/>
        <v>한식</v>
      </c>
    </row>
    <row r="71" spans="1:18" x14ac:dyDescent="0.4">
      <c r="A71" t="str">
        <f>'trim()'!B71</f>
        <v>음식점 &gt; 한식 &gt; 육류,고기</v>
      </c>
      <c r="C71" s="2" t="str">
        <f t="shared" si="10"/>
        <v/>
      </c>
      <c r="D71" s="2" t="str">
        <f t="shared" si="11"/>
        <v/>
      </c>
      <c r="E71" s="2" t="str">
        <f t="shared" si="12"/>
        <v/>
      </c>
      <c r="F71" s="2" t="str">
        <f t="shared" si="13"/>
        <v/>
      </c>
      <c r="G71" s="2" t="str">
        <f t="shared" si="14"/>
        <v>한식,</v>
      </c>
      <c r="H71" s="2" t="str">
        <f t="shared" si="15"/>
        <v/>
      </c>
      <c r="I71" s="2" t="str">
        <f t="shared" si="16"/>
        <v/>
      </c>
      <c r="J71" s="2" t="str">
        <f t="shared" si="17"/>
        <v/>
      </c>
      <c r="K71" s="2" t="str">
        <f t="shared" si="18"/>
        <v/>
      </c>
      <c r="L71" s="2"/>
      <c r="M71" s="2"/>
      <c r="N71" s="2"/>
      <c r="O71" t="s">
        <v>1832</v>
      </c>
      <c r="P71" s="2"/>
      <c r="Q71" s="2"/>
      <c r="R71" t="str">
        <f t="shared" si="19"/>
        <v>한식</v>
      </c>
    </row>
    <row r="72" spans="1:18" x14ac:dyDescent="0.4">
      <c r="A72" t="str">
        <f>'trim()'!B72</f>
        <v>음식점 &gt; 양식 &gt; 피자</v>
      </c>
      <c r="C72" s="2" t="str">
        <f t="shared" si="10"/>
        <v>피자,</v>
      </c>
      <c r="D72" s="2" t="str">
        <f t="shared" si="11"/>
        <v/>
      </c>
      <c r="E72" s="2" t="str">
        <f t="shared" si="12"/>
        <v/>
      </c>
      <c r="F72" s="2" t="str">
        <f t="shared" si="13"/>
        <v/>
      </c>
      <c r="G72" s="2" t="str">
        <f t="shared" si="14"/>
        <v/>
      </c>
      <c r="H72" s="2" t="str">
        <f t="shared" si="15"/>
        <v>양식,</v>
      </c>
      <c r="I72" s="2" t="str">
        <f t="shared" si="16"/>
        <v/>
      </c>
      <c r="J72" s="2" t="str">
        <f t="shared" si="17"/>
        <v/>
      </c>
      <c r="K72" s="2" t="str">
        <f t="shared" si="18"/>
        <v/>
      </c>
      <c r="L72" s="2"/>
      <c r="M72" s="2"/>
      <c r="N72" s="2"/>
      <c r="O72" t="s">
        <v>1832</v>
      </c>
      <c r="P72" s="2"/>
      <c r="Q72" s="2"/>
      <c r="R72" t="str">
        <f t="shared" si="19"/>
        <v>피자,양식</v>
      </c>
    </row>
    <row r="73" spans="1:18" x14ac:dyDescent="0.4">
      <c r="A73" t="str">
        <f>'trim()'!B73</f>
        <v>음식점 &gt; 술집 &gt; 일본식주점 &gt; 남오토코</v>
      </c>
      <c r="C73" s="2" t="str">
        <f t="shared" si="10"/>
        <v/>
      </c>
      <c r="D73" s="2" t="str">
        <f t="shared" si="11"/>
        <v/>
      </c>
      <c r="E73" s="2" t="str">
        <f t="shared" si="12"/>
        <v/>
      </c>
      <c r="F73" s="2" t="str">
        <f t="shared" si="13"/>
        <v/>
      </c>
      <c r="G73" s="2" t="str">
        <f t="shared" si="14"/>
        <v/>
      </c>
      <c r="H73" s="2" t="str">
        <f t="shared" si="15"/>
        <v/>
      </c>
      <c r="I73" s="2" t="str">
        <f t="shared" si="16"/>
        <v/>
      </c>
      <c r="J73" s="2" t="str">
        <f t="shared" si="17"/>
        <v>술집,</v>
      </c>
      <c r="K73" s="2" t="str">
        <f t="shared" si="18"/>
        <v/>
      </c>
      <c r="L73" s="2"/>
      <c r="M73" s="2"/>
      <c r="N73" s="2"/>
      <c r="O73" t="s">
        <v>1832</v>
      </c>
      <c r="P73" s="2"/>
      <c r="Q73" s="2"/>
      <c r="R73" t="str">
        <f t="shared" si="19"/>
        <v>술집</v>
      </c>
    </row>
    <row r="74" spans="1:18" x14ac:dyDescent="0.4">
      <c r="A74" t="str">
        <f>'trim()'!B74</f>
        <v>음식점 &gt; 한식 &gt; 육류,고기 &gt; 닭요리</v>
      </c>
      <c r="C74" s="2" t="str">
        <f t="shared" si="10"/>
        <v/>
      </c>
      <c r="D74" s="2" t="str">
        <f t="shared" si="11"/>
        <v/>
      </c>
      <c r="E74" s="2" t="str">
        <f t="shared" si="12"/>
        <v/>
      </c>
      <c r="F74" s="2" t="str">
        <f t="shared" si="13"/>
        <v/>
      </c>
      <c r="G74" s="2" t="str">
        <f t="shared" si="14"/>
        <v>한식,</v>
      </c>
      <c r="H74" s="2" t="str">
        <f t="shared" si="15"/>
        <v/>
      </c>
      <c r="I74" s="2" t="str">
        <f t="shared" si="16"/>
        <v/>
      </c>
      <c r="J74" s="2" t="str">
        <f t="shared" si="17"/>
        <v/>
      </c>
      <c r="K74" s="2" t="str">
        <f t="shared" si="18"/>
        <v/>
      </c>
      <c r="L74" s="2"/>
      <c r="M74" s="2"/>
      <c r="N74" s="2"/>
      <c r="O74" t="s">
        <v>1832</v>
      </c>
      <c r="P74" s="2"/>
      <c r="Q74" s="2"/>
      <c r="R74" t="str">
        <f t="shared" si="19"/>
        <v>한식</v>
      </c>
    </row>
    <row r="75" spans="1:18" x14ac:dyDescent="0.4">
      <c r="A75" t="str">
        <f>'trim()'!B75</f>
        <v>음식점 &gt; 술집 &gt; 호프,요리주점</v>
      </c>
      <c r="C75" s="2" t="str">
        <f t="shared" si="10"/>
        <v/>
      </c>
      <c r="D75" s="2" t="str">
        <f t="shared" si="11"/>
        <v/>
      </c>
      <c r="E75" s="2" t="str">
        <f t="shared" si="12"/>
        <v/>
      </c>
      <c r="F75" s="2" t="str">
        <f t="shared" si="13"/>
        <v/>
      </c>
      <c r="G75" s="2" t="str">
        <f t="shared" si="14"/>
        <v/>
      </c>
      <c r="H75" s="2" t="str">
        <f t="shared" si="15"/>
        <v/>
      </c>
      <c r="I75" s="2" t="str">
        <f t="shared" si="16"/>
        <v/>
      </c>
      <c r="J75" s="2" t="str">
        <f t="shared" si="17"/>
        <v>술집,</v>
      </c>
      <c r="K75" s="2" t="str">
        <f t="shared" si="18"/>
        <v/>
      </c>
      <c r="L75" s="2"/>
      <c r="M75" s="2"/>
      <c r="N75" s="2"/>
      <c r="O75" t="s">
        <v>1832</v>
      </c>
      <c r="P75" s="2"/>
      <c r="Q75" s="2"/>
      <c r="R75" t="str">
        <f t="shared" si="19"/>
        <v>술집</v>
      </c>
    </row>
    <row r="76" spans="1:18" x14ac:dyDescent="0.4">
      <c r="A76" t="str">
        <f>'trim()'!B76</f>
        <v>음식점 &gt; 한식 &gt; 육류,고기</v>
      </c>
      <c r="C76" s="2" t="str">
        <f t="shared" si="10"/>
        <v/>
      </c>
      <c r="D76" s="2" t="str">
        <f t="shared" si="11"/>
        <v/>
      </c>
      <c r="E76" s="2" t="str">
        <f t="shared" si="12"/>
        <v/>
      </c>
      <c r="F76" s="2" t="str">
        <f t="shared" si="13"/>
        <v/>
      </c>
      <c r="G76" s="2" t="str">
        <f t="shared" si="14"/>
        <v>한식,</v>
      </c>
      <c r="H76" s="2" t="str">
        <f t="shared" si="15"/>
        <v/>
      </c>
      <c r="I76" s="2" t="str">
        <f t="shared" si="16"/>
        <v/>
      </c>
      <c r="J76" s="2" t="str">
        <f t="shared" si="17"/>
        <v/>
      </c>
      <c r="K76" s="2" t="str">
        <f t="shared" si="18"/>
        <v/>
      </c>
      <c r="L76" s="2"/>
      <c r="M76" s="2"/>
      <c r="N76" s="2"/>
      <c r="O76" t="s">
        <v>1832</v>
      </c>
      <c r="P76" s="2"/>
      <c r="Q76" s="2"/>
      <c r="R76" t="str">
        <f t="shared" si="19"/>
        <v>한식</v>
      </c>
    </row>
    <row r="77" spans="1:18" x14ac:dyDescent="0.4">
      <c r="A77" t="str">
        <f>'trim()'!B77</f>
        <v>음식점 &gt; 치킨 &gt; 네네치킨</v>
      </c>
      <c r="C77" s="2" t="str">
        <f t="shared" si="10"/>
        <v/>
      </c>
      <c r="D77" s="2" t="str">
        <f t="shared" si="11"/>
        <v>치킨,</v>
      </c>
      <c r="E77" s="2" t="str">
        <f t="shared" si="12"/>
        <v/>
      </c>
      <c r="F77" s="2" t="str">
        <f t="shared" si="13"/>
        <v/>
      </c>
      <c r="G77" s="2" t="str">
        <f t="shared" si="14"/>
        <v/>
      </c>
      <c r="H77" s="2" t="str">
        <f t="shared" si="15"/>
        <v/>
      </c>
      <c r="I77" s="2" t="str">
        <f t="shared" si="16"/>
        <v/>
      </c>
      <c r="J77" s="2" t="str">
        <f t="shared" si="17"/>
        <v/>
      </c>
      <c r="K77" s="2" t="str">
        <f t="shared" si="18"/>
        <v/>
      </c>
      <c r="L77" s="2"/>
      <c r="M77" s="2"/>
      <c r="N77" s="2"/>
      <c r="O77" t="s">
        <v>1832</v>
      </c>
      <c r="P77" s="2"/>
      <c r="Q77" s="2"/>
      <c r="R77" t="str">
        <f t="shared" si="19"/>
        <v>치킨</v>
      </c>
    </row>
    <row r="78" spans="1:18" x14ac:dyDescent="0.4">
      <c r="A78" t="str">
        <f>'trim()'!B78</f>
        <v>음식점 &gt; 치킨 &gt; 네네치킨</v>
      </c>
      <c r="C78" s="2" t="str">
        <f t="shared" si="10"/>
        <v/>
      </c>
      <c r="D78" s="2" t="str">
        <f t="shared" si="11"/>
        <v>치킨,</v>
      </c>
      <c r="E78" s="2" t="str">
        <f t="shared" si="12"/>
        <v/>
      </c>
      <c r="F78" s="2" t="str">
        <f t="shared" si="13"/>
        <v/>
      </c>
      <c r="G78" s="2" t="str">
        <f t="shared" si="14"/>
        <v/>
      </c>
      <c r="H78" s="2" t="str">
        <f t="shared" si="15"/>
        <v/>
      </c>
      <c r="I78" s="2" t="str">
        <f t="shared" si="16"/>
        <v/>
      </c>
      <c r="J78" s="2" t="str">
        <f t="shared" si="17"/>
        <v/>
      </c>
      <c r="K78" s="2" t="str">
        <f t="shared" si="18"/>
        <v/>
      </c>
      <c r="L78" s="2"/>
      <c r="M78" s="2"/>
      <c r="N78" s="2"/>
      <c r="O78" t="s">
        <v>1832</v>
      </c>
      <c r="P78" s="2"/>
      <c r="Q78" s="2"/>
      <c r="R78" t="str">
        <f t="shared" si="19"/>
        <v>치킨</v>
      </c>
    </row>
    <row r="79" spans="1:18" x14ac:dyDescent="0.4">
      <c r="A79" t="str">
        <f>'trim()'!B79</f>
        <v>음식점 &gt; 치킨 &gt; 노랑통닭</v>
      </c>
      <c r="C79" s="2" t="str">
        <f t="shared" si="10"/>
        <v/>
      </c>
      <c r="D79" s="2" t="str">
        <f t="shared" si="11"/>
        <v>치킨,</v>
      </c>
      <c r="E79" s="2" t="str">
        <f t="shared" si="12"/>
        <v/>
      </c>
      <c r="F79" s="2" t="str">
        <f t="shared" si="13"/>
        <v/>
      </c>
      <c r="G79" s="2" t="str">
        <f t="shared" si="14"/>
        <v/>
      </c>
      <c r="H79" s="2" t="str">
        <f t="shared" si="15"/>
        <v/>
      </c>
      <c r="I79" s="2" t="str">
        <f t="shared" si="16"/>
        <v/>
      </c>
      <c r="J79" s="2" t="str">
        <f t="shared" si="17"/>
        <v/>
      </c>
      <c r="K79" s="2" t="str">
        <f t="shared" si="18"/>
        <v/>
      </c>
      <c r="L79" s="2"/>
      <c r="M79" s="2"/>
      <c r="N79" s="2"/>
      <c r="O79" t="s">
        <v>1832</v>
      </c>
      <c r="P79" s="2"/>
      <c r="Q79" s="2"/>
      <c r="R79" t="str">
        <f t="shared" si="19"/>
        <v>치킨</v>
      </c>
    </row>
    <row r="80" spans="1:18" x14ac:dyDescent="0.4">
      <c r="A80" t="str">
        <f>'trim()'!B80</f>
        <v>음식점 &gt; 치킨 &gt; 노랑통닭</v>
      </c>
      <c r="C80" s="2" t="str">
        <f t="shared" si="10"/>
        <v/>
      </c>
      <c r="D80" s="2" t="str">
        <f t="shared" si="11"/>
        <v>치킨,</v>
      </c>
      <c r="E80" s="2" t="str">
        <f t="shared" si="12"/>
        <v/>
      </c>
      <c r="F80" s="2" t="str">
        <f t="shared" si="13"/>
        <v/>
      </c>
      <c r="G80" s="2" t="str">
        <f t="shared" si="14"/>
        <v/>
      </c>
      <c r="H80" s="2" t="str">
        <f t="shared" si="15"/>
        <v/>
      </c>
      <c r="I80" s="2" t="str">
        <f t="shared" si="16"/>
        <v/>
      </c>
      <c r="J80" s="2" t="str">
        <f t="shared" si="17"/>
        <v/>
      </c>
      <c r="K80" s="2" t="str">
        <f t="shared" si="18"/>
        <v/>
      </c>
      <c r="L80" s="2"/>
      <c r="M80" s="2"/>
      <c r="N80" s="2"/>
      <c r="O80" t="s">
        <v>1832</v>
      </c>
      <c r="P80" s="2"/>
      <c r="Q80" s="2"/>
      <c r="R80" t="str">
        <f t="shared" si="19"/>
        <v>치킨</v>
      </c>
    </row>
    <row r="81" spans="1:18" x14ac:dyDescent="0.4">
      <c r="A81" t="str">
        <f>'trim()'!B81</f>
        <v>음식점 &gt; 치킨 &gt; 노랑통닭</v>
      </c>
      <c r="C81" s="2" t="str">
        <f t="shared" si="10"/>
        <v/>
      </c>
      <c r="D81" s="2" t="str">
        <f t="shared" si="11"/>
        <v>치킨,</v>
      </c>
      <c r="E81" s="2" t="str">
        <f t="shared" si="12"/>
        <v/>
      </c>
      <c r="F81" s="2" t="str">
        <f t="shared" si="13"/>
        <v/>
      </c>
      <c r="G81" s="2" t="str">
        <f t="shared" si="14"/>
        <v/>
      </c>
      <c r="H81" s="2" t="str">
        <f t="shared" si="15"/>
        <v/>
      </c>
      <c r="I81" s="2" t="str">
        <f t="shared" si="16"/>
        <v/>
      </c>
      <c r="J81" s="2" t="str">
        <f t="shared" si="17"/>
        <v/>
      </c>
      <c r="K81" s="2" t="str">
        <f t="shared" si="18"/>
        <v/>
      </c>
      <c r="L81" s="2"/>
      <c r="M81" s="2"/>
      <c r="N81" s="2"/>
      <c r="O81" t="s">
        <v>1832</v>
      </c>
      <c r="P81" s="2"/>
      <c r="Q81" s="2"/>
      <c r="R81" t="str">
        <f t="shared" si="19"/>
        <v>치킨</v>
      </c>
    </row>
    <row r="82" spans="1:18" x14ac:dyDescent="0.4">
      <c r="A82" t="str">
        <f>'trim()'!B82</f>
        <v>음식점 &gt; 치킨 &gt; 누나홀닭</v>
      </c>
      <c r="C82" s="2" t="str">
        <f t="shared" si="10"/>
        <v/>
      </c>
      <c r="D82" s="2" t="str">
        <f t="shared" si="11"/>
        <v>치킨,</v>
      </c>
      <c r="E82" s="2" t="str">
        <f t="shared" si="12"/>
        <v/>
      </c>
      <c r="F82" s="2" t="str">
        <f t="shared" si="13"/>
        <v/>
      </c>
      <c r="G82" s="2" t="str">
        <f t="shared" si="14"/>
        <v/>
      </c>
      <c r="H82" s="2" t="str">
        <f t="shared" si="15"/>
        <v/>
      </c>
      <c r="I82" s="2" t="str">
        <f t="shared" si="16"/>
        <v/>
      </c>
      <c r="J82" s="2" t="str">
        <f t="shared" si="17"/>
        <v/>
      </c>
      <c r="K82" s="2" t="str">
        <f t="shared" si="18"/>
        <v/>
      </c>
      <c r="L82" s="2"/>
      <c r="M82" s="2"/>
      <c r="N82" s="2"/>
      <c r="O82" t="s">
        <v>1832</v>
      </c>
      <c r="P82" s="2"/>
      <c r="Q82" s="2"/>
      <c r="R82" t="str">
        <f t="shared" si="19"/>
        <v>치킨</v>
      </c>
    </row>
    <row r="83" spans="1:18" x14ac:dyDescent="0.4">
      <c r="A83" t="str">
        <f>'trim()'!B83</f>
        <v>음식점 &gt; 한식 &gt; 육류,고기 &gt; 갈비</v>
      </c>
      <c r="C83" s="2" t="str">
        <f t="shared" si="10"/>
        <v/>
      </c>
      <c r="D83" s="2" t="str">
        <f t="shared" si="11"/>
        <v/>
      </c>
      <c r="E83" s="2" t="str">
        <f t="shared" si="12"/>
        <v/>
      </c>
      <c r="F83" s="2" t="str">
        <f t="shared" si="13"/>
        <v/>
      </c>
      <c r="G83" s="2" t="str">
        <f t="shared" si="14"/>
        <v>한식,</v>
      </c>
      <c r="H83" s="2" t="str">
        <f t="shared" si="15"/>
        <v/>
      </c>
      <c r="I83" s="2" t="str">
        <f t="shared" si="16"/>
        <v/>
      </c>
      <c r="J83" s="2" t="str">
        <f t="shared" si="17"/>
        <v/>
      </c>
      <c r="K83" s="2" t="str">
        <f t="shared" si="18"/>
        <v/>
      </c>
      <c r="L83" s="2"/>
      <c r="M83" s="2"/>
      <c r="N83" s="2"/>
      <c r="O83" t="s">
        <v>1832</v>
      </c>
      <c r="P83" s="2"/>
      <c r="Q83" s="2"/>
      <c r="R83" t="str">
        <f t="shared" si="19"/>
        <v>한식</v>
      </c>
    </row>
    <row r="84" spans="1:18" x14ac:dyDescent="0.4">
      <c r="A84" t="str">
        <f>'trim()'!B84</f>
        <v>음식점 &gt; 술집 &gt; 호프,요리주점</v>
      </c>
      <c r="C84" s="2" t="str">
        <f t="shared" si="10"/>
        <v/>
      </c>
      <c r="D84" s="2" t="str">
        <f t="shared" si="11"/>
        <v/>
      </c>
      <c r="E84" s="2" t="str">
        <f t="shared" si="12"/>
        <v/>
      </c>
      <c r="F84" s="2" t="str">
        <f t="shared" si="13"/>
        <v/>
      </c>
      <c r="G84" s="2" t="str">
        <f t="shared" si="14"/>
        <v/>
      </c>
      <c r="H84" s="2" t="str">
        <f t="shared" si="15"/>
        <v/>
      </c>
      <c r="I84" s="2" t="str">
        <f t="shared" si="16"/>
        <v/>
      </c>
      <c r="J84" s="2" t="str">
        <f t="shared" si="17"/>
        <v>술집,</v>
      </c>
      <c r="K84" s="2" t="str">
        <f t="shared" si="18"/>
        <v/>
      </c>
      <c r="L84" s="2"/>
      <c r="M84" s="2"/>
      <c r="N84" s="2"/>
      <c r="O84" t="s">
        <v>1832</v>
      </c>
      <c r="P84" s="2"/>
      <c r="Q84" s="2"/>
      <c r="R84" t="str">
        <f t="shared" si="19"/>
        <v>술집</v>
      </c>
    </row>
    <row r="85" spans="1:18" x14ac:dyDescent="0.4">
      <c r="A85" t="str">
        <f>'trim()'!B85</f>
        <v>음식점 &gt; 패스트푸드</v>
      </c>
      <c r="C85" s="2" t="str">
        <f t="shared" si="10"/>
        <v/>
      </c>
      <c r="D85" s="2" t="str">
        <f t="shared" si="11"/>
        <v/>
      </c>
      <c r="E85" s="2" t="str">
        <f t="shared" si="12"/>
        <v/>
      </c>
      <c r="F85" s="2" t="str">
        <f t="shared" si="13"/>
        <v/>
      </c>
      <c r="G85" s="2" t="str">
        <f t="shared" si="14"/>
        <v/>
      </c>
      <c r="H85" s="2" t="str">
        <f t="shared" si="15"/>
        <v/>
      </c>
      <c r="I85" s="2" t="str">
        <f t="shared" si="16"/>
        <v/>
      </c>
      <c r="J85" s="2" t="str">
        <f t="shared" si="17"/>
        <v/>
      </c>
      <c r="K85" s="2" t="str">
        <f t="shared" si="18"/>
        <v>패스트푸드,</v>
      </c>
      <c r="L85" s="2"/>
      <c r="M85" s="2"/>
      <c r="N85" s="2"/>
      <c r="O85" t="s">
        <v>1832</v>
      </c>
      <c r="P85" s="2"/>
      <c r="Q85" s="2"/>
      <c r="R85" t="str">
        <f t="shared" si="19"/>
        <v>패스트푸드</v>
      </c>
    </row>
    <row r="86" spans="1:18" x14ac:dyDescent="0.4">
      <c r="A86" t="str">
        <f>'trim()'!B86</f>
        <v>음식점 &gt; 패스트푸드 &gt; 뉴욕핫도그앤커피</v>
      </c>
      <c r="C86" s="2" t="str">
        <f t="shared" si="10"/>
        <v/>
      </c>
      <c r="D86" s="2" t="str">
        <f t="shared" si="11"/>
        <v/>
      </c>
      <c r="E86" s="2" t="str">
        <f t="shared" si="12"/>
        <v/>
      </c>
      <c r="F86" s="2" t="str">
        <f t="shared" si="13"/>
        <v/>
      </c>
      <c r="G86" s="2" t="str">
        <f t="shared" si="14"/>
        <v/>
      </c>
      <c r="H86" s="2" t="str">
        <f t="shared" si="15"/>
        <v/>
      </c>
      <c r="I86" s="2" t="str">
        <f t="shared" si="16"/>
        <v/>
      </c>
      <c r="J86" s="2" t="str">
        <f t="shared" si="17"/>
        <v/>
      </c>
      <c r="K86" s="2" t="str">
        <f t="shared" si="18"/>
        <v>패스트푸드,</v>
      </c>
      <c r="L86" s="2"/>
      <c r="M86" s="2"/>
      <c r="N86" s="2"/>
      <c r="O86" t="s">
        <v>1832</v>
      </c>
      <c r="P86" s="2"/>
      <c r="Q86" s="2"/>
      <c r="R86" t="str">
        <f t="shared" si="19"/>
        <v>패스트푸드</v>
      </c>
    </row>
    <row r="87" spans="1:18" x14ac:dyDescent="0.4">
      <c r="A87" t="str">
        <f>'trim()'!B87</f>
        <v>음식점 &gt; 일식 &gt; 참치회</v>
      </c>
      <c r="C87" s="2" t="str">
        <f t="shared" si="10"/>
        <v/>
      </c>
      <c r="D87" s="2" t="str">
        <f t="shared" si="11"/>
        <v/>
      </c>
      <c r="E87" s="2" t="str">
        <f t="shared" si="12"/>
        <v/>
      </c>
      <c r="F87" s="2" t="str">
        <f t="shared" si="13"/>
        <v>일식,</v>
      </c>
      <c r="G87" s="2" t="str">
        <f t="shared" si="14"/>
        <v/>
      </c>
      <c r="H87" s="2" t="str">
        <f t="shared" si="15"/>
        <v/>
      </c>
      <c r="I87" s="2" t="str">
        <f t="shared" si="16"/>
        <v/>
      </c>
      <c r="J87" s="2" t="str">
        <f t="shared" si="17"/>
        <v/>
      </c>
      <c r="K87" s="2" t="str">
        <f t="shared" si="18"/>
        <v/>
      </c>
      <c r="L87" s="2"/>
      <c r="M87" s="2"/>
      <c r="N87" s="2"/>
      <c r="O87" t="s">
        <v>1832</v>
      </c>
      <c r="P87" s="2"/>
      <c r="Q87" s="2"/>
      <c r="R87" t="str">
        <f t="shared" si="19"/>
        <v>일식</v>
      </c>
    </row>
    <row r="88" spans="1:18" x14ac:dyDescent="0.4">
      <c r="A88" t="str">
        <f>'trim()'!B88</f>
        <v>음식점 &gt; 치킨</v>
      </c>
      <c r="C88" s="2" t="str">
        <f t="shared" si="10"/>
        <v/>
      </c>
      <c r="D88" s="2" t="str">
        <f t="shared" si="11"/>
        <v>치킨,</v>
      </c>
      <c r="E88" s="2" t="str">
        <f t="shared" si="12"/>
        <v/>
      </c>
      <c r="F88" s="2" t="str">
        <f t="shared" si="13"/>
        <v/>
      </c>
      <c r="G88" s="2" t="str">
        <f t="shared" si="14"/>
        <v/>
      </c>
      <c r="H88" s="2" t="str">
        <f t="shared" si="15"/>
        <v/>
      </c>
      <c r="I88" s="2" t="str">
        <f t="shared" si="16"/>
        <v/>
      </c>
      <c r="J88" s="2" t="str">
        <f t="shared" si="17"/>
        <v/>
      </c>
      <c r="K88" s="2" t="str">
        <f t="shared" si="18"/>
        <v/>
      </c>
      <c r="L88" s="2"/>
      <c r="M88" s="2"/>
      <c r="N88" s="2"/>
      <c r="O88" t="s">
        <v>1832</v>
      </c>
      <c r="P88" s="2"/>
      <c r="Q88" s="2"/>
      <c r="R88" t="str">
        <f t="shared" si="19"/>
        <v>치킨</v>
      </c>
    </row>
    <row r="89" spans="1:18" x14ac:dyDescent="0.4">
      <c r="A89" t="str">
        <f>'trim()'!B89</f>
        <v>음식점 &gt; 패스트푸드</v>
      </c>
      <c r="C89" s="2" t="str">
        <f t="shared" si="10"/>
        <v/>
      </c>
      <c r="D89" s="2" t="str">
        <f t="shared" si="11"/>
        <v/>
      </c>
      <c r="E89" s="2" t="str">
        <f t="shared" si="12"/>
        <v/>
      </c>
      <c r="F89" s="2" t="str">
        <f t="shared" si="13"/>
        <v/>
      </c>
      <c r="G89" s="2" t="str">
        <f t="shared" si="14"/>
        <v/>
      </c>
      <c r="H89" s="2" t="str">
        <f t="shared" si="15"/>
        <v/>
      </c>
      <c r="I89" s="2" t="str">
        <f t="shared" si="16"/>
        <v/>
      </c>
      <c r="J89" s="2" t="str">
        <f t="shared" si="17"/>
        <v/>
      </c>
      <c r="K89" s="2" t="str">
        <f t="shared" si="18"/>
        <v>패스트푸드,</v>
      </c>
      <c r="L89" s="2"/>
      <c r="M89" s="2"/>
      <c r="N89" s="2"/>
      <c r="O89" t="s">
        <v>1832</v>
      </c>
      <c r="P89" s="2"/>
      <c r="Q89" s="2"/>
      <c r="R89" t="str">
        <f t="shared" si="19"/>
        <v>패스트푸드</v>
      </c>
    </row>
    <row r="90" spans="1:18" x14ac:dyDescent="0.4">
      <c r="A90" t="str">
        <f>'trim()'!B90</f>
        <v>음식점 &gt; 일식 &gt; 초밥,롤</v>
      </c>
      <c r="C90" s="2" t="str">
        <f t="shared" si="10"/>
        <v/>
      </c>
      <c r="D90" s="2" t="str">
        <f t="shared" si="11"/>
        <v/>
      </c>
      <c r="E90" s="2" t="str">
        <f t="shared" si="12"/>
        <v/>
      </c>
      <c r="F90" s="2" t="str">
        <f t="shared" si="13"/>
        <v>일식,</v>
      </c>
      <c r="G90" s="2" t="str">
        <f t="shared" si="14"/>
        <v/>
      </c>
      <c r="H90" s="2" t="str">
        <f t="shared" si="15"/>
        <v/>
      </c>
      <c r="I90" s="2" t="str">
        <f t="shared" si="16"/>
        <v/>
      </c>
      <c r="J90" s="2" t="str">
        <f t="shared" si="17"/>
        <v/>
      </c>
      <c r="K90" s="2" t="str">
        <f t="shared" si="18"/>
        <v/>
      </c>
      <c r="L90" s="2"/>
      <c r="M90" s="2"/>
      <c r="N90" s="2"/>
      <c r="O90" t="s">
        <v>1832</v>
      </c>
      <c r="P90" s="2"/>
      <c r="Q90" s="2"/>
      <c r="R90" t="str">
        <f t="shared" si="19"/>
        <v>일식</v>
      </c>
    </row>
    <row r="91" spans="1:18" x14ac:dyDescent="0.4">
      <c r="A91" t="str">
        <f>'trim()'!B91</f>
        <v>음식점 &gt; 술집 &gt; 호프,요리주점</v>
      </c>
      <c r="C91" s="2" t="str">
        <f t="shared" si="10"/>
        <v/>
      </c>
      <c r="D91" s="2" t="str">
        <f t="shared" si="11"/>
        <v/>
      </c>
      <c r="E91" s="2" t="str">
        <f t="shared" si="12"/>
        <v/>
      </c>
      <c r="F91" s="2" t="str">
        <f t="shared" si="13"/>
        <v/>
      </c>
      <c r="G91" s="2" t="str">
        <f t="shared" si="14"/>
        <v/>
      </c>
      <c r="H91" s="2" t="str">
        <f t="shared" si="15"/>
        <v/>
      </c>
      <c r="I91" s="2" t="str">
        <f t="shared" si="16"/>
        <v/>
      </c>
      <c r="J91" s="2" t="str">
        <f t="shared" si="17"/>
        <v>술집,</v>
      </c>
      <c r="K91" s="2" t="str">
        <f t="shared" si="18"/>
        <v/>
      </c>
      <c r="L91" s="2"/>
      <c r="M91" s="2"/>
      <c r="N91" s="2"/>
      <c r="O91" t="s">
        <v>1832</v>
      </c>
      <c r="P91" s="2"/>
      <c r="Q91" s="2"/>
      <c r="R91" t="str">
        <f t="shared" si="19"/>
        <v>술집</v>
      </c>
    </row>
    <row r="92" spans="1:18" x14ac:dyDescent="0.4">
      <c r="A92" t="str">
        <f>'trim()'!B92</f>
        <v>음식점 &gt; 술집 &gt; 호프,요리주점</v>
      </c>
      <c r="C92" s="2" t="str">
        <f t="shared" si="10"/>
        <v/>
      </c>
      <c r="D92" s="2" t="str">
        <f t="shared" si="11"/>
        <v/>
      </c>
      <c r="E92" s="2" t="str">
        <f t="shared" si="12"/>
        <v/>
      </c>
      <c r="F92" s="2" t="str">
        <f t="shared" si="13"/>
        <v/>
      </c>
      <c r="G92" s="2" t="str">
        <f t="shared" si="14"/>
        <v/>
      </c>
      <c r="H92" s="2" t="str">
        <f t="shared" si="15"/>
        <v/>
      </c>
      <c r="I92" s="2" t="str">
        <f t="shared" si="16"/>
        <v/>
      </c>
      <c r="J92" s="2" t="str">
        <f t="shared" si="17"/>
        <v>술집,</v>
      </c>
      <c r="K92" s="2" t="str">
        <f t="shared" si="18"/>
        <v/>
      </c>
      <c r="L92" s="2"/>
      <c r="M92" s="2"/>
      <c r="N92" s="2"/>
      <c r="O92" t="s">
        <v>1832</v>
      </c>
      <c r="P92" s="2"/>
      <c r="Q92" s="2"/>
      <c r="R92" t="str">
        <f t="shared" si="19"/>
        <v>술집</v>
      </c>
    </row>
    <row r="93" spans="1:18" x14ac:dyDescent="0.4">
      <c r="A93" t="str">
        <f>'trim()'!B93</f>
        <v>음식점 &gt; 치킨</v>
      </c>
      <c r="C93" s="2" t="str">
        <f t="shared" si="10"/>
        <v/>
      </c>
      <c r="D93" s="2" t="str">
        <f t="shared" si="11"/>
        <v>치킨,</v>
      </c>
      <c r="E93" s="2" t="str">
        <f t="shared" si="12"/>
        <v/>
      </c>
      <c r="F93" s="2" t="str">
        <f t="shared" si="13"/>
        <v/>
      </c>
      <c r="G93" s="2" t="str">
        <f t="shared" si="14"/>
        <v/>
      </c>
      <c r="H93" s="2" t="str">
        <f t="shared" si="15"/>
        <v/>
      </c>
      <c r="I93" s="2" t="str">
        <f t="shared" si="16"/>
        <v/>
      </c>
      <c r="J93" s="2" t="str">
        <f t="shared" si="17"/>
        <v/>
      </c>
      <c r="K93" s="2" t="str">
        <f t="shared" si="18"/>
        <v/>
      </c>
      <c r="L93" s="2"/>
      <c r="M93" s="2"/>
      <c r="N93" s="2"/>
      <c r="O93" t="s">
        <v>1832</v>
      </c>
      <c r="P93" s="2"/>
      <c r="Q93" s="2"/>
      <c r="R93" t="str">
        <f t="shared" si="19"/>
        <v>치킨</v>
      </c>
    </row>
    <row r="94" spans="1:18" x14ac:dyDescent="0.4">
      <c r="A94" t="str">
        <f>'trim()'!B94</f>
        <v>음식점 &gt; 한식 &gt; 해물,생선 &gt; 게,대게</v>
      </c>
      <c r="C94" s="2" t="str">
        <f t="shared" si="10"/>
        <v/>
      </c>
      <c r="D94" s="2" t="str">
        <f t="shared" si="11"/>
        <v/>
      </c>
      <c r="E94" s="2" t="str">
        <f t="shared" si="12"/>
        <v/>
      </c>
      <c r="F94" s="2" t="str">
        <f t="shared" si="13"/>
        <v/>
      </c>
      <c r="G94" s="2" t="str">
        <f t="shared" si="14"/>
        <v>한식,</v>
      </c>
      <c r="H94" s="2" t="str">
        <f t="shared" si="15"/>
        <v/>
      </c>
      <c r="I94" s="2" t="str">
        <f t="shared" si="16"/>
        <v/>
      </c>
      <c r="J94" s="2" t="str">
        <f t="shared" si="17"/>
        <v/>
      </c>
      <c r="K94" s="2" t="str">
        <f t="shared" si="18"/>
        <v/>
      </c>
      <c r="L94" s="2"/>
      <c r="M94" s="2"/>
      <c r="N94" s="2"/>
      <c r="O94" t="s">
        <v>1832</v>
      </c>
      <c r="P94" s="2"/>
      <c r="Q94" s="2"/>
      <c r="R94" t="str">
        <f t="shared" si="19"/>
        <v>한식</v>
      </c>
    </row>
    <row r="95" spans="1:18" x14ac:dyDescent="0.4">
      <c r="A95" t="str">
        <f>'trim()'!B95</f>
        <v>음식점 &gt; 치킨</v>
      </c>
      <c r="C95" s="2" t="str">
        <f t="shared" si="10"/>
        <v/>
      </c>
      <c r="D95" s="2" t="str">
        <f t="shared" si="11"/>
        <v>치킨,</v>
      </c>
      <c r="E95" s="2" t="str">
        <f t="shared" si="12"/>
        <v/>
      </c>
      <c r="F95" s="2" t="str">
        <f t="shared" si="13"/>
        <v/>
      </c>
      <c r="G95" s="2" t="str">
        <f t="shared" si="14"/>
        <v/>
      </c>
      <c r="H95" s="2" t="str">
        <f t="shared" si="15"/>
        <v/>
      </c>
      <c r="I95" s="2" t="str">
        <f t="shared" si="16"/>
        <v/>
      </c>
      <c r="J95" s="2" t="str">
        <f t="shared" si="17"/>
        <v/>
      </c>
      <c r="K95" s="2" t="str">
        <f t="shared" si="18"/>
        <v/>
      </c>
      <c r="L95" s="2"/>
      <c r="M95" s="2"/>
      <c r="N95" s="2"/>
      <c r="O95" t="s">
        <v>1832</v>
      </c>
      <c r="P95" s="2"/>
      <c r="Q95" s="2"/>
      <c r="R95" t="str">
        <f t="shared" si="19"/>
        <v>치킨</v>
      </c>
    </row>
    <row r="96" spans="1:18" x14ac:dyDescent="0.4">
      <c r="A96" t="str">
        <f>'trim()'!B96</f>
        <v>음식점 &gt; 치킨</v>
      </c>
      <c r="C96" s="2" t="str">
        <f t="shared" si="10"/>
        <v/>
      </c>
      <c r="D96" s="2" t="str">
        <f t="shared" si="11"/>
        <v>치킨,</v>
      </c>
      <c r="E96" s="2" t="str">
        <f t="shared" si="12"/>
        <v/>
      </c>
      <c r="F96" s="2" t="str">
        <f t="shared" si="13"/>
        <v/>
      </c>
      <c r="G96" s="2" t="str">
        <f t="shared" si="14"/>
        <v/>
      </c>
      <c r="H96" s="2" t="str">
        <f t="shared" si="15"/>
        <v/>
      </c>
      <c r="I96" s="2" t="str">
        <f t="shared" si="16"/>
        <v/>
      </c>
      <c r="J96" s="2" t="str">
        <f t="shared" si="17"/>
        <v/>
      </c>
      <c r="K96" s="2" t="str">
        <f t="shared" si="18"/>
        <v/>
      </c>
      <c r="L96" s="2"/>
      <c r="M96" s="2"/>
      <c r="N96" s="2"/>
      <c r="O96" t="s">
        <v>1832</v>
      </c>
      <c r="P96" s="2"/>
      <c r="Q96" s="2"/>
      <c r="R96" t="str">
        <f t="shared" si="19"/>
        <v>치킨</v>
      </c>
    </row>
    <row r="97" spans="1:18" x14ac:dyDescent="0.4">
      <c r="A97" t="str">
        <f>'trim()'!B97</f>
        <v>음식점 &gt; 양식 &gt; 이탈리안</v>
      </c>
      <c r="C97" s="2" t="str">
        <f t="shared" si="10"/>
        <v/>
      </c>
      <c r="D97" s="2" t="str">
        <f t="shared" si="11"/>
        <v/>
      </c>
      <c r="E97" s="2" t="str">
        <f t="shared" si="12"/>
        <v/>
      </c>
      <c r="F97" s="2" t="str">
        <f t="shared" si="13"/>
        <v/>
      </c>
      <c r="G97" s="2" t="str">
        <f t="shared" si="14"/>
        <v/>
      </c>
      <c r="H97" s="2" t="str">
        <f t="shared" si="15"/>
        <v>양식,</v>
      </c>
      <c r="I97" s="2" t="str">
        <f t="shared" si="16"/>
        <v/>
      </c>
      <c r="J97" s="2" t="str">
        <f t="shared" si="17"/>
        <v/>
      </c>
      <c r="K97" s="2" t="str">
        <f t="shared" si="18"/>
        <v/>
      </c>
      <c r="L97" s="2"/>
      <c r="M97" s="2"/>
      <c r="N97" s="2"/>
      <c r="O97" t="s">
        <v>1832</v>
      </c>
      <c r="P97" s="2"/>
      <c r="Q97" s="2"/>
      <c r="R97" t="str">
        <f t="shared" si="19"/>
        <v>양식</v>
      </c>
    </row>
    <row r="98" spans="1:18" x14ac:dyDescent="0.4">
      <c r="A98" t="str">
        <f>'trim()'!B98</f>
        <v>음식점 &gt; 한식 &gt; 육류,고기 &gt; 족발,보쌈</v>
      </c>
      <c r="C98" s="2" t="str">
        <f t="shared" si="10"/>
        <v/>
      </c>
      <c r="D98" s="2" t="str">
        <f t="shared" si="11"/>
        <v/>
      </c>
      <c r="E98" s="2" t="str">
        <f t="shared" si="12"/>
        <v/>
      </c>
      <c r="F98" s="2" t="str">
        <f t="shared" si="13"/>
        <v/>
      </c>
      <c r="G98" s="2" t="str">
        <f t="shared" si="14"/>
        <v>한식,</v>
      </c>
      <c r="H98" s="2" t="str">
        <f t="shared" si="15"/>
        <v/>
      </c>
      <c r="I98" s="2" t="str">
        <f t="shared" si="16"/>
        <v/>
      </c>
      <c r="J98" s="2" t="str">
        <f t="shared" si="17"/>
        <v/>
      </c>
      <c r="K98" s="2" t="str">
        <f t="shared" si="18"/>
        <v/>
      </c>
      <c r="L98" s="2"/>
      <c r="M98" s="2"/>
      <c r="N98" s="2"/>
      <c r="O98" t="s">
        <v>1832</v>
      </c>
      <c r="P98" s="2"/>
      <c r="Q98" s="2"/>
      <c r="R98" t="str">
        <f t="shared" si="19"/>
        <v>한식</v>
      </c>
    </row>
    <row r="99" spans="1:18" x14ac:dyDescent="0.4">
      <c r="A99" t="str">
        <f>'trim()'!B99</f>
        <v>음식점 &gt; 양식 &gt; 피자</v>
      </c>
      <c r="C99" s="2" t="str">
        <f t="shared" si="10"/>
        <v>피자,</v>
      </c>
      <c r="D99" s="2" t="str">
        <f t="shared" si="11"/>
        <v/>
      </c>
      <c r="E99" s="2" t="str">
        <f t="shared" si="12"/>
        <v/>
      </c>
      <c r="F99" s="2" t="str">
        <f t="shared" si="13"/>
        <v/>
      </c>
      <c r="G99" s="2" t="str">
        <f t="shared" si="14"/>
        <v/>
      </c>
      <c r="H99" s="2" t="str">
        <f t="shared" si="15"/>
        <v>양식,</v>
      </c>
      <c r="I99" s="2" t="str">
        <f t="shared" si="16"/>
        <v/>
      </c>
      <c r="J99" s="2" t="str">
        <f t="shared" si="17"/>
        <v/>
      </c>
      <c r="K99" s="2" t="str">
        <f t="shared" si="18"/>
        <v/>
      </c>
      <c r="L99" s="2"/>
      <c r="M99" s="2"/>
      <c r="N99" s="2"/>
      <c r="O99" t="s">
        <v>1832</v>
      </c>
      <c r="P99" s="2"/>
      <c r="Q99" s="2"/>
      <c r="R99" t="str">
        <f t="shared" si="19"/>
        <v>피자,양식</v>
      </c>
    </row>
    <row r="100" spans="1:18" x14ac:dyDescent="0.4">
      <c r="A100" t="str">
        <f>'trim()'!B100</f>
        <v>음식점 &gt; 양식 &gt; 피자</v>
      </c>
      <c r="C100" s="2" t="str">
        <f t="shared" si="10"/>
        <v>피자,</v>
      </c>
      <c r="D100" s="2" t="str">
        <f t="shared" si="11"/>
        <v/>
      </c>
      <c r="E100" s="2" t="str">
        <f t="shared" si="12"/>
        <v/>
      </c>
      <c r="F100" s="2" t="str">
        <f t="shared" si="13"/>
        <v/>
      </c>
      <c r="G100" s="2" t="str">
        <f t="shared" si="14"/>
        <v/>
      </c>
      <c r="H100" s="2" t="str">
        <f t="shared" si="15"/>
        <v>양식,</v>
      </c>
      <c r="I100" s="2" t="str">
        <f t="shared" si="16"/>
        <v/>
      </c>
      <c r="J100" s="2" t="str">
        <f t="shared" si="17"/>
        <v/>
      </c>
      <c r="K100" s="2" t="str">
        <f t="shared" si="18"/>
        <v/>
      </c>
      <c r="L100" s="2"/>
      <c r="M100" s="2"/>
      <c r="N100" s="2"/>
      <c r="O100" t="s">
        <v>1832</v>
      </c>
      <c r="P100" s="2"/>
      <c r="Q100" s="2"/>
      <c r="R100" t="str">
        <f t="shared" si="19"/>
        <v>피자,양식</v>
      </c>
    </row>
    <row r="101" spans="1:18" x14ac:dyDescent="0.4">
      <c r="A101" t="str">
        <f>'trim()'!B101</f>
        <v>음식점 &gt; 치킨</v>
      </c>
      <c r="C101" s="2" t="str">
        <f t="shared" si="10"/>
        <v/>
      </c>
      <c r="D101" s="2" t="str">
        <f t="shared" si="11"/>
        <v>치킨,</v>
      </c>
      <c r="E101" s="2" t="str">
        <f t="shared" si="12"/>
        <v/>
      </c>
      <c r="F101" s="2" t="str">
        <f t="shared" si="13"/>
        <v/>
      </c>
      <c r="G101" s="2" t="str">
        <f t="shared" si="14"/>
        <v/>
      </c>
      <c r="H101" s="2" t="str">
        <f t="shared" si="15"/>
        <v/>
      </c>
      <c r="I101" s="2" t="str">
        <f t="shared" si="16"/>
        <v/>
      </c>
      <c r="J101" s="2" t="str">
        <f t="shared" si="17"/>
        <v/>
      </c>
      <c r="K101" s="2" t="str">
        <f t="shared" si="18"/>
        <v/>
      </c>
      <c r="L101" s="2"/>
      <c r="M101" s="2"/>
      <c r="N101" s="2"/>
      <c r="O101" t="s">
        <v>1832</v>
      </c>
      <c r="P101" s="2"/>
      <c r="Q101" s="2"/>
      <c r="R101" t="str">
        <f t="shared" si="19"/>
        <v>치킨</v>
      </c>
    </row>
    <row r="102" spans="1:18" x14ac:dyDescent="0.4">
      <c r="A102" t="str">
        <f>'trim()'!B102</f>
        <v>음식점 &gt; 양식 &gt; 피자 &gt; 도미노피자</v>
      </c>
      <c r="C102" s="2" t="str">
        <f t="shared" si="10"/>
        <v>피자,</v>
      </c>
      <c r="D102" s="2" t="str">
        <f t="shared" si="11"/>
        <v/>
      </c>
      <c r="E102" s="2" t="str">
        <f t="shared" si="12"/>
        <v/>
      </c>
      <c r="F102" s="2" t="str">
        <f t="shared" si="13"/>
        <v/>
      </c>
      <c r="G102" s="2" t="str">
        <f t="shared" si="14"/>
        <v/>
      </c>
      <c r="H102" s="2" t="str">
        <f t="shared" si="15"/>
        <v>양식,</v>
      </c>
      <c r="I102" s="2" t="str">
        <f t="shared" si="16"/>
        <v/>
      </c>
      <c r="J102" s="2" t="str">
        <f t="shared" si="17"/>
        <v/>
      </c>
      <c r="K102" s="2" t="str">
        <f t="shared" si="18"/>
        <v/>
      </c>
      <c r="L102" s="2"/>
      <c r="M102" s="2"/>
      <c r="N102" s="2"/>
      <c r="O102" t="s">
        <v>1832</v>
      </c>
      <c r="P102" s="2"/>
      <c r="Q102" s="2"/>
      <c r="R102" t="str">
        <f t="shared" si="19"/>
        <v>피자,양식</v>
      </c>
    </row>
    <row r="103" spans="1:18" x14ac:dyDescent="0.4">
      <c r="A103" t="str">
        <f>'trim()'!B103</f>
        <v>음식점 &gt; 양식 &gt; 피자 &gt; 도미노피자</v>
      </c>
      <c r="C103" s="2" t="str">
        <f t="shared" si="10"/>
        <v>피자,</v>
      </c>
      <c r="D103" s="2" t="str">
        <f t="shared" si="11"/>
        <v/>
      </c>
      <c r="E103" s="2" t="str">
        <f t="shared" si="12"/>
        <v/>
      </c>
      <c r="F103" s="2" t="str">
        <f t="shared" si="13"/>
        <v/>
      </c>
      <c r="G103" s="2" t="str">
        <f t="shared" si="14"/>
        <v/>
      </c>
      <c r="H103" s="2" t="str">
        <f t="shared" si="15"/>
        <v>양식,</v>
      </c>
      <c r="I103" s="2" t="str">
        <f t="shared" si="16"/>
        <v/>
      </c>
      <c r="J103" s="2" t="str">
        <f t="shared" si="17"/>
        <v/>
      </c>
      <c r="K103" s="2" t="str">
        <f t="shared" si="18"/>
        <v/>
      </c>
      <c r="L103" s="2"/>
      <c r="M103" s="2"/>
      <c r="N103" s="2"/>
      <c r="O103" t="s">
        <v>1832</v>
      </c>
      <c r="P103" s="2"/>
      <c r="Q103" s="2"/>
      <c r="R103" t="str">
        <f t="shared" si="19"/>
        <v>피자,양식</v>
      </c>
    </row>
    <row r="104" spans="1:18" x14ac:dyDescent="0.4">
      <c r="A104" t="str">
        <f>'trim()'!B104</f>
        <v>음식점 &gt; 양식 &gt; 피자 &gt; 도미노피자</v>
      </c>
      <c r="C104" s="2" t="str">
        <f t="shared" si="10"/>
        <v>피자,</v>
      </c>
      <c r="D104" s="2" t="str">
        <f t="shared" si="11"/>
        <v/>
      </c>
      <c r="E104" s="2" t="str">
        <f t="shared" si="12"/>
        <v/>
      </c>
      <c r="F104" s="2" t="str">
        <f t="shared" si="13"/>
        <v/>
      </c>
      <c r="G104" s="2" t="str">
        <f t="shared" si="14"/>
        <v/>
      </c>
      <c r="H104" s="2" t="str">
        <f t="shared" si="15"/>
        <v>양식,</v>
      </c>
      <c r="I104" s="2" t="str">
        <f t="shared" si="16"/>
        <v/>
      </c>
      <c r="J104" s="2" t="str">
        <f t="shared" si="17"/>
        <v/>
      </c>
      <c r="K104" s="2" t="str">
        <f t="shared" si="18"/>
        <v/>
      </c>
      <c r="L104" s="2"/>
      <c r="M104" s="2"/>
      <c r="N104" s="2"/>
      <c r="O104" t="s">
        <v>1832</v>
      </c>
      <c r="P104" s="2"/>
      <c r="Q104" s="2"/>
      <c r="R104" t="str">
        <f t="shared" si="19"/>
        <v>피자,양식</v>
      </c>
    </row>
    <row r="105" spans="1:18" x14ac:dyDescent="0.4">
      <c r="A105" t="str">
        <f>'trim()'!B105</f>
        <v>음식점 &gt; 카페</v>
      </c>
      <c r="C105" s="2" t="str">
        <f t="shared" si="10"/>
        <v/>
      </c>
      <c r="D105" s="2" t="str">
        <f t="shared" si="11"/>
        <v/>
      </c>
      <c r="E105" s="2" t="str">
        <f t="shared" si="12"/>
        <v/>
      </c>
      <c r="F105" s="2" t="str">
        <f t="shared" si="13"/>
        <v/>
      </c>
      <c r="G105" s="2" t="str">
        <f t="shared" si="14"/>
        <v/>
      </c>
      <c r="H105" s="2" t="str">
        <f t="shared" si="15"/>
        <v/>
      </c>
      <c r="I105" s="2" t="str">
        <f t="shared" si="16"/>
        <v>까페,</v>
      </c>
      <c r="J105" s="2" t="str">
        <f t="shared" si="17"/>
        <v/>
      </c>
      <c r="K105" s="2" t="str">
        <f t="shared" si="18"/>
        <v/>
      </c>
      <c r="L105" s="2"/>
      <c r="M105" s="2"/>
      <c r="N105" s="2"/>
      <c r="O105" t="s">
        <v>1832</v>
      </c>
      <c r="P105" s="2"/>
      <c r="Q105" s="2"/>
      <c r="R105" t="str">
        <f t="shared" si="19"/>
        <v>,</v>
      </c>
    </row>
    <row r="106" spans="1:18" x14ac:dyDescent="0.4">
      <c r="A106" t="str">
        <f>'trim()'!B106</f>
        <v>음식점 &gt; 카페 &gt; 테마카페 &gt; 북카페</v>
      </c>
      <c r="C106" s="2" t="str">
        <f t="shared" si="10"/>
        <v/>
      </c>
      <c r="D106" s="2" t="str">
        <f t="shared" si="11"/>
        <v/>
      </c>
      <c r="E106" s="2" t="str">
        <f t="shared" si="12"/>
        <v/>
      </c>
      <c r="F106" s="2" t="str">
        <f t="shared" si="13"/>
        <v/>
      </c>
      <c r="G106" s="2" t="str">
        <f t="shared" si="14"/>
        <v/>
      </c>
      <c r="H106" s="2" t="str">
        <f t="shared" si="15"/>
        <v/>
      </c>
      <c r="I106" s="2" t="str">
        <f t="shared" si="16"/>
        <v>까페,</v>
      </c>
      <c r="J106" s="2" t="str">
        <f t="shared" si="17"/>
        <v/>
      </c>
      <c r="K106" s="2" t="str">
        <f t="shared" si="18"/>
        <v/>
      </c>
      <c r="L106" s="2"/>
      <c r="M106" s="2"/>
      <c r="N106" s="2"/>
      <c r="O106" t="s">
        <v>1832</v>
      </c>
      <c r="P106" s="2"/>
      <c r="Q106" s="2"/>
      <c r="R106" t="str">
        <f t="shared" si="19"/>
        <v>,</v>
      </c>
    </row>
    <row r="107" spans="1:18" x14ac:dyDescent="0.4">
      <c r="A107" t="str">
        <f>'trim()'!B107</f>
        <v>음식점 &gt; 일식 &gt; 돈까스,우동 &gt; 돈까스클럽</v>
      </c>
      <c r="C107" s="2" t="str">
        <f t="shared" si="10"/>
        <v/>
      </c>
      <c r="D107" s="2" t="str">
        <f t="shared" si="11"/>
        <v/>
      </c>
      <c r="E107" s="2" t="str">
        <f t="shared" si="12"/>
        <v/>
      </c>
      <c r="F107" s="2" t="str">
        <f t="shared" si="13"/>
        <v>일식,</v>
      </c>
      <c r="G107" s="2" t="str">
        <f t="shared" si="14"/>
        <v/>
      </c>
      <c r="H107" s="2" t="str">
        <f t="shared" si="15"/>
        <v/>
      </c>
      <c r="I107" s="2" t="str">
        <f t="shared" si="16"/>
        <v/>
      </c>
      <c r="J107" s="2" t="str">
        <f t="shared" si="17"/>
        <v/>
      </c>
      <c r="K107" s="2" t="str">
        <f t="shared" si="18"/>
        <v/>
      </c>
      <c r="L107" s="2"/>
      <c r="M107" s="2"/>
      <c r="N107" s="2"/>
      <c r="O107" t="s">
        <v>1832</v>
      </c>
      <c r="P107" s="2"/>
      <c r="Q107" s="2"/>
      <c r="R107" t="str">
        <f t="shared" si="19"/>
        <v>일식</v>
      </c>
    </row>
    <row r="108" spans="1:18" x14ac:dyDescent="0.4">
      <c r="A108" t="str">
        <f>'trim()'!B108</f>
        <v>음식점 &gt; 양식 &gt; 피자</v>
      </c>
      <c r="C108" s="2" t="str">
        <f t="shared" si="10"/>
        <v>피자,</v>
      </c>
      <c r="D108" s="2" t="str">
        <f t="shared" si="11"/>
        <v/>
      </c>
      <c r="E108" s="2" t="str">
        <f t="shared" si="12"/>
        <v/>
      </c>
      <c r="F108" s="2" t="str">
        <f t="shared" si="13"/>
        <v/>
      </c>
      <c r="G108" s="2" t="str">
        <f t="shared" si="14"/>
        <v/>
      </c>
      <c r="H108" s="2" t="str">
        <f t="shared" si="15"/>
        <v>양식,</v>
      </c>
      <c r="I108" s="2" t="str">
        <f t="shared" si="16"/>
        <v/>
      </c>
      <c r="J108" s="2" t="str">
        <f t="shared" si="17"/>
        <v/>
      </c>
      <c r="K108" s="2" t="str">
        <f t="shared" si="18"/>
        <v/>
      </c>
      <c r="L108" s="2"/>
      <c r="M108" s="2"/>
      <c r="N108" s="2"/>
      <c r="O108" t="s">
        <v>1832</v>
      </c>
      <c r="P108" s="2"/>
      <c r="Q108" s="2"/>
      <c r="R108" t="str">
        <f t="shared" si="19"/>
        <v>피자,양식</v>
      </c>
    </row>
    <row r="109" spans="1:18" x14ac:dyDescent="0.4">
      <c r="A109" t="str">
        <f>'trim()'!B109</f>
        <v>음식점 &gt; 한식 &gt; 해물,생선</v>
      </c>
      <c r="C109" s="2" t="str">
        <f t="shared" si="10"/>
        <v/>
      </c>
      <c r="D109" s="2" t="str">
        <f t="shared" si="11"/>
        <v/>
      </c>
      <c r="E109" s="2" t="str">
        <f t="shared" si="12"/>
        <v/>
      </c>
      <c r="F109" s="2" t="str">
        <f t="shared" si="13"/>
        <v/>
      </c>
      <c r="G109" s="2" t="str">
        <f t="shared" si="14"/>
        <v>한식,</v>
      </c>
      <c r="H109" s="2" t="str">
        <f t="shared" si="15"/>
        <v/>
      </c>
      <c r="I109" s="2" t="str">
        <f t="shared" si="16"/>
        <v/>
      </c>
      <c r="J109" s="2" t="str">
        <f t="shared" si="17"/>
        <v/>
      </c>
      <c r="K109" s="2" t="str">
        <f t="shared" si="18"/>
        <v/>
      </c>
      <c r="L109" s="2"/>
      <c r="M109" s="2"/>
      <c r="N109" s="2"/>
      <c r="O109" t="s">
        <v>1832</v>
      </c>
      <c r="P109" s="2"/>
      <c r="Q109" s="2"/>
      <c r="R109" t="str">
        <f t="shared" si="19"/>
        <v>한식</v>
      </c>
    </row>
    <row r="110" spans="1:18" x14ac:dyDescent="0.4">
      <c r="A110" t="str">
        <f>'trim()'!B110</f>
        <v>음식점 &gt; 술집 &gt; 일본식주점</v>
      </c>
      <c r="C110" s="2" t="str">
        <f t="shared" si="10"/>
        <v/>
      </c>
      <c r="D110" s="2" t="str">
        <f t="shared" si="11"/>
        <v/>
      </c>
      <c r="E110" s="2" t="str">
        <f t="shared" si="12"/>
        <v/>
      </c>
      <c r="F110" s="2" t="str">
        <f t="shared" si="13"/>
        <v/>
      </c>
      <c r="G110" s="2" t="str">
        <f t="shared" si="14"/>
        <v/>
      </c>
      <c r="H110" s="2" t="str">
        <f t="shared" si="15"/>
        <v/>
      </c>
      <c r="I110" s="2" t="str">
        <f t="shared" si="16"/>
        <v/>
      </c>
      <c r="J110" s="2" t="str">
        <f t="shared" si="17"/>
        <v>술집,</v>
      </c>
      <c r="K110" s="2" t="str">
        <f t="shared" si="18"/>
        <v/>
      </c>
      <c r="L110" s="2"/>
      <c r="M110" s="2"/>
      <c r="N110" s="2"/>
      <c r="O110" t="s">
        <v>1832</v>
      </c>
      <c r="P110" s="2"/>
      <c r="Q110" s="2"/>
      <c r="R110" t="str">
        <f t="shared" si="19"/>
        <v>술집</v>
      </c>
    </row>
    <row r="111" spans="1:18" x14ac:dyDescent="0.4">
      <c r="A111" t="str">
        <f>'trim()'!B111</f>
        <v>음식점 &gt; 한식 &gt; 육류,고기 &gt; 삼겹살</v>
      </c>
      <c r="C111" s="2" t="str">
        <f t="shared" si="10"/>
        <v/>
      </c>
      <c r="D111" s="2" t="str">
        <f t="shared" si="11"/>
        <v/>
      </c>
      <c r="E111" s="2" t="str">
        <f t="shared" si="12"/>
        <v/>
      </c>
      <c r="F111" s="2" t="str">
        <f t="shared" si="13"/>
        <v/>
      </c>
      <c r="G111" s="2" t="str">
        <f t="shared" si="14"/>
        <v>한식,</v>
      </c>
      <c r="H111" s="2" t="str">
        <f t="shared" si="15"/>
        <v/>
      </c>
      <c r="I111" s="2" t="str">
        <f t="shared" si="16"/>
        <v/>
      </c>
      <c r="J111" s="2" t="str">
        <f t="shared" si="17"/>
        <v/>
      </c>
      <c r="K111" s="2" t="str">
        <f t="shared" si="18"/>
        <v/>
      </c>
      <c r="L111" s="2"/>
      <c r="M111" s="2"/>
      <c r="N111" s="2"/>
      <c r="O111" t="s">
        <v>1832</v>
      </c>
      <c r="P111" s="2"/>
      <c r="Q111" s="2"/>
      <c r="R111" t="str">
        <f t="shared" si="19"/>
        <v>한식</v>
      </c>
    </row>
    <row r="112" spans="1:18" x14ac:dyDescent="0.4">
      <c r="A112" t="str">
        <f>'trim()'!B112</f>
        <v>음식점 &gt; 카페 &gt; 커피전문점</v>
      </c>
      <c r="C112" s="2" t="str">
        <f t="shared" si="10"/>
        <v/>
      </c>
      <c r="D112" s="2" t="str">
        <f t="shared" si="11"/>
        <v/>
      </c>
      <c r="E112" s="2" t="str">
        <f t="shared" si="12"/>
        <v/>
      </c>
      <c r="F112" s="2" t="str">
        <f t="shared" si="13"/>
        <v/>
      </c>
      <c r="G112" s="2" t="str">
        <f t="shared" si="14"/>
        <v/>
      </c>
      <c r="H112" s="2" t="str">
        <f t="shared" si="15"/>
        <v/>
      </c>
      <c r="I112" s="2" t="str">
        <f t="shared" si="16"/>
        <v>까페,</v>
      </c>
      <c r="J112" s="2" t="str">
        <f t="shared" si="17"/>
        <v/>
      </c>
      <c r="K112" s="2" t="str">
        <f t="shared" si="18"/>
        <v/>
      </c>
      <c r="L112" s="2"/>
      <c r="M112" s="2"/>
      <c r="N112" s="2"/>
      <c r="O112" t="s">
        <v>1832</v>
      </c>
      <c r="P112" s="2"/>
      <c r="Q112" s="2"/>
      <c r="R112" t="str">
        <f t="shared" si="19"/>
        <v>,</v>
      </c>
    </row>
    <row r="113" spans="1:18" x14ac:dyDescent="0.4">
      <c r="A113" t="str">
        <f>'trim()'!B113</f>
        <v>음식점 &gt; 치킨 &gt; 또래오래</v>
      </c>
      <c r="C113" s="2" t="str">
        <f t="shared" si="10"/>
        <v/>
      </c>
      <c r="D113" s="2" t="str">
        <f t="shared" si="11"/>
        <v>치킨,</v>
      </c>
      <c r="E113" s="2" t="str">
        <f t="shared" si="12"/>
        <v/>
      </c>
      <c r="F113" s="2" t="str">
        <f t="shared" si="13"/>
        <v/>
      </c>
      <c r="G113" s="2" t="str">
        <f t="shared" si="14"/>
        <v/>
      </c>
      <c r="H113" s="2" t="str">
        <f t="shared" si="15"/>
        <v/>
      </c>
      <c r="I113" s="2" t="str">
        <f t="shared" si="16"/>
        <v/>
      </c>
      <c r="J113" s="2" t="str">
        <f t="shared" si="17"/>
        <v/>
      </c>
      <c r="K113" s="2" t="str">
        <f t="shared" si="18"/>
        <v/>
      </c>
      <c r="L113" s="2"/>
      <c r="M113" s="2"/>
      <c r="N113" s="2"/>
      <c r="O113" t="s">
        <v>1832</v>
      </c>
      <c r="P113" s="2"/>
      <c r="Q113" s="2"/>
      <c r="R113" t="str">
        <f t="shared" si="19"/>
        <v>치킨</v>
      </c>
    </row>
    <row r="114" spans="1:18" x14ac:dyDescent="0.4">
      <c r="A114" t="str">
        <f>'trim()'!B114</f>
        <v>음식점 &gt; 치킨</v>
      </c>
      <c r="C114" s="2" t="str">
        <f t="shared" si="10"/>
        <v/>
      </c>
      <c r="D114" s="2" t="str">
        <f t="shared" si="11"/>
        <v>치킨,</v>
      </c>
      <c r="E114" s="2" t="str">
        <f t="shared" si="12"/>
        <v/>
      </c>
      <c r="F114" s="2" t="str">
        <f t="shared" si="13"/>
        <v/>
      </c>
      <c r="G114" s="2" t="str">
        <f t="shared" si="14"/>
        <v/>
      </c>
      <c r="H114" s="2" t="str">
        <f t="shared" si="15"/>
        <v/>
      </c>
      <c r="I114" s="2" t="str">
        <f t="shared" si="16"/>
        <v/>
      </c>
      <c r="J114" s="2" t="str">
        <f t="shared" si="17"/>
        <v/>
      </c>
      <c r="K114" s="2" t="str">
        <f t="shared" si="18"/>
        <v/>
      </c>
      <c r="L114" s="2"/>
      <c r="M114" s="2"/>
      <c r="N114" s="2"/>
      <c r="O114" t="s">
        <v>1832</v>
      </c>
      <c r="P114" s="2"/>
      <c r="Q114" s="2"/>
      <c r="R114" t="str">
        <f t="shared" si="19"/>
        <v>치킨</v>
      </c>
    </row>
    <row r="115" spans="1:18" x14ac:dyDescent="0.4">
      <c r="A115" t="str">
        <f>'trim()'!B115</f>
        <v>음식점 &gt; 카페 &gt; 커피전문점</v>
      </c>
      <c r="C115" s="2" t="str">
        <f t="shared" si="10"/>
        <v/>
      </c>
      <c r="D115" s="2" t="str">
        <f t="shared" si="11"/>
        <v/>
      </c>
      <c r="E115" s="2" t="str">
        <f t="shared" si="12"/>
        <v/>
      </c>
      <c r="F115" s="2" t="str">
        <f t="shared" si="13"/>
        <v/>
      </c>
      <c r="G115" s="2" t="str">
        <f t="shared" si="14"/>
        <v/>
      </c>
      <c r="H115" s="2" t="str">
        <f t="shared" si="15"/>
        <v/>
      </c>
      <c r="I115" s="2" t="str">
        <f t="shared" si="16"/>
        <v>까페,</v>
      </c>
      <c r="J115" s="2" t="str">
        <f t="shared" si="17"/>
        <v/>
      </c>
      <c r="K115" s="2" t="str">
        <f t="shared" si="18"/>
        <v/>
      </c>
      <c r="L115" s="2"/>
      <c r="M115" s="2"/>
      <c r="N115" s="2"/>
      <c r="O115" t="s">
        <v>1832</v>
      </c>
      <c r="P115" s="2"/>
      <c r="Q115" s="2"/>
      <c r="R115" t="str">
        <f t="shared" si="19"/>
        <v>,</v>
      </c>
    </row>
    <row r="116" spans="1:18" x14ac:dyDescent="0.4">
      <c r="A116" t="str">
        <f>'trim()'!B116</f>
        <v>음식점 &gt; 양식 &gt; 이탈리안</v>
      </c>
      <c r="C116" s="2" t="str">
        <f t="shared" si="10"/>
        <v/>
      </c>
      <c r="D116" s="2" t="str">
        <f t="shared" si="11"/>
        <v/>
      </c>
      <c r="E116" s="2" t="str">
        <f t="shared" si="12"/>
        <v/>
      </c>
      <c r="F116" s="2" t="str">
        <f t="shared" si="13"/>
        <v/>
      </c>
      <c r="G116" s="2" t="str">
        <f t="shared" si="14"/>
        <v/>
      </c>
      <c r="H116" s="2" t="str">
        <f t="shared" si="15"/>
        <v>양식,</v>
      </c>
      <c r="I116" s="2" t="str">
        <f t="shared" si="16"/>
        <v/>
      </c>
      <c r="J116" s="2" t="str">
        <f t="shared" si="17"/>
        <v/>
      </c>
      <c r="K116" s="2" t="str">
        <f t="shared" si="18"/>
        <v/>
      </c>
      <c r="L116" s="2"/>
      <c r="M116" s="2"/>
      <c r="N116" s="2"/>
      <c r="O116" t="s">
        <v>1832</v>
      </c>
      <c r="P116" s="2"/>
      <c r="Q116" s="2"/>
      <c r="R116" t="str">
        <f t="shared" si="19"/>
        <v>양식</v>
      </c>
    </row>
    <row r="117" spans="1:18" x14ac:dyDescent="0.4">
      <c r="A117" t="str">
        <f>'trim()'!B117</f>
        <v>음식점 &gt; 한식 &gt; 육류,고기 &gt; 삼겹살</v>
      </c>
      <c r="C117" s="2" t="str">
        <f t="shared" si="10"/>
        <v/>
      </c>
      <c r="D117" s="2" t="str">
        <f t="shared" si="11"/>
        <v/>
      </c>
      <c r="E117" s="2" t="str">
        <f t="shared" si="12"/>
        <v/>
      </c>
      <c r="F117" s="2" t="str">
        <f t="shared" si="13"/>
        <v/>
      </c>
      <c r="G117" s="2" t="str">
        <f t="shared" si="14"/>
        <v>한식,</v>
      </c>
      <c r="H117" s="2" t="str">
        <f t="shared" si="15"/>
        <v/>
      </c>
      <c r="I117" s="2" t="str">
        <f t="shared" si="16"/>
        <v/>
      </c>
      <c r="J117" s="2" t="str">
        <f t="shared" si="17"/>
        <v/>
      </c>
      <c r="K117" s="2" t="str">
        <f t="shared" si="18"/>
        <v/>
      </c>
      <c r="L117" s="2"/>
      <c r="M117" s="2"/>
      <c r="N117" s="2"/>
      <c r="O117" t="s">
        <v>1832</v>
      </c>
      <c r="P117" s="2"/>
      <c r="Q117" s="2"/>
      <c r="R117" t="str">
        <f t="shared" si="19"/>
        <v>한식</v>
      </c>
    </row>
    <row r="118" spans="1:18" x14ac:dyDescent="0.4">
      <c r="A118" t="str">
        <f>'trim()'!B118</f>
        <v>음식점 &gt; 한식 &gt; 육류, 고기</v>
      </c>
      <c r="C118" s="2" t="str">
        <f t="shared" si="10"/>
        <v/>
      </c>
      <c r="D118" s="2" t="str">
        <f t="shared" si="11"/>
        <v/>
      </c>
      <c r="E118" s="2" t="str">
        <f t="shared" si="12"/>
        <v/>
      </c>
      <c r="F118" s="2" t="str">
        <f t="shared" si="13"/>
        <v/>
      </c>
      <c r="G118" s="2" t="str">
        <f t="shared" si="14"/>
        <v>한식,</v>
      </c>
      <c r="H118" s="2" t="str">
        <f t="shared" si="15"/>
        <v/>
      </c>
      <c r="I118" s="2" t="str">
        <f t="shared" si="16"/>
        <v/>
      </c>
      <c r="J118" s="2" t="str">
        <f t="shared" si="17"/>
        <v/>
      </c>
      <c r="K118" s="2" t="str">
        <f t="shared" si="18"/>
        <v/>
      </c>
      <c r="L118" s="2"/>
      <c r="M118" s="2"/>
      <c r="N118" s="2"/>
      <c r="O118" t="s">
        <v>1832</v>
      </c>
      <c r="P118" s="2"/>
      <c r="Q118" s="2"/>
      <c r="R118" t="str">
        <f t="shared" si="19"/>
        <v>한식</v>
      </c>
    </row>
    <row r="119" spans="1:18" x14ac:dyDescent="0.4">
      <c r="A119" t="str">
        <f>'trim()'!B119</f>
        <v>음식점 &gt; 양식 &gt; 피자</v>
      </c>
      <c r="C119" s="2" t="str">
        <f t="shared" si="10"/>
        <v>피자,</v>
      </c>
      <c r="D119" s="2" t="str">
        <f t="shared" si="11"/>
        <v/>
      </c>
      <c r="E119" s="2" t="str">
        <f t="shared" si="12"/>
        <v/>
      </c>
      <c r="F119" s="2" t="str">
        <f t="shared" si="13"/>
        <v/>
      </c>
      <c r="G119" s="2" t="str">
        <f t="shared" si="14"/>
        <v/>
      </c>
      <c r="H119" s="2" t="str">
        <f t="shared" si="15"/>
        <v>양식,</v>
      </c>
      <c r="I119" s="2" t="str">
        <f t="shared" si="16"/>
        <v/>
      </c>
      <c r="J119" s="2" t="str">
        <f t="shared" si="17"/>
        <v/>
      </c>
      <c r="K119" s="2" t="str">
        <f t="shared" si="18"/>
        <v/>
      </c>
      <c r="L119" s="2"/>
      <c r="M119" s="2"/>
      <c r="N119" s="2"/>
      <c r="O119" t="s">
        <v>1832</v>
      </c>
      <c r="P119" s="2"/>
      <c r="Q119" s="2"/>
      <c r="R119" t="str">
        <f t="shared" si="19"/>
        <v>피자,양식</v>
      </c>
    </row>
    <row r="120" spans="1:18" x14ac:dyDescent="0.4">
      <c r="A120" t="str">
        <f>'trim()'!B120</f>
        <v>음식점 &gt; 카페</v>
      </c>
      <c r="C120" s="2" t="str">
        <f t="shared" si="10"/>
        <v/>
      </c>
      <c r="D120" s="2" t="str">
        <f t="shared" si="11"/>
        <v/>
      </c>
      <c r="E120" s="2" t="str">
        <f t="shared" si="12"/>
        <v/>
      </c>
      <c r="F120" s="2" t="str">
        <f t="shared" si="13"/>
        <v/>
      </c>
      <c r="G120" s="2" t="str">
        <f t="shared" si="14"/>
        <v/>
      </c>
      <c r="H120" s="2" t="str">
        <f t="shared" si="15"/>
        <v/>
      </c>
      <c r="I120" s="2" t="str">
        <f t="shared" si="16"/>
        <v>까페,</v>
      </c>
      <c r="J120" s="2" t="str">
        <f t="shared" si="17"/>
        <v/>
      </c>
      <c r="K120" s="2" t="str">
        <f t="shared" si="18"/>
        <v/>
      </c>
      <c r="L120" s="2"/>
      <c r="M120" s="2"/>
      <c r="N120" s="2"/>
      <c r="O120" t="s">
        <v>1832</v>
      </c>
      <c r="P120" s="2"/>
      <c r="Q120" s="2"/>
      <c r="R120" t="str">
        <f t="shared" si="19"/>
        <v>,</v>
      </c>
    </row>
    <row r="121" spans="1:18" x14ac:dyDescent="0.4">
      <c r="A121" t="str">
        <f>'trim()'!B121</f>
        <v>음식점 &gt; 양식</v>
      </c>
      <c r="C121" s="2" t="str">
        <f t="shared" si="10"/>
        <v/>
      </c>
      <c r="D121" s="2" t="str">
        <f t="shared" si="11"/>
        <v/>
      </c>
      <c r="E121" s="2" t="str">
        <f t="shared" si="12"/>
        <v/>
      </c>
      <c r="F121" s="2" t="str">
        <f t="shared" si="13"/>
        <v/>
      </c>
      <c r="G121" s="2" t="str">
        <f t="shared" si="14"/>
        <v/>
      </c>
      <c r="H121" s="2" t="str">
        <f t="shared" si="15"/>
        <v>양식,</v>
      </c>
      <c r="I121" s="2" t="str">
        <f t="shared" si="16"/>
        <v/>
      </c>
      <c r="J121" s="2" t="str">
        <f t="shared" si="17"/>
        <v/>
      </c>
      <c r="K121" s="2" t="str">
        <f t="shared" si="18"/>
        <v/>
      </c>
      <c r="L121" s="2"/>
      <c r="M121" s="2"/>
      <c r="N121" s="2"/>
      <c r="O121" t="s">
        <v>1832</v>
      </c>
      <c r="P121" s="2"/>
      <c r="Q121" s="2"/>
      <c r="R121" t="str">
        <f t="shared" si="19"/>
        <v>양식</v>
      </c>
    </row>
    <row r="122" spans="1:18" x14ac:dyDescent="0.4">
      <c r="A122" t="str">
        <f>'trim()'!B122</f>
        <v>음식점 &gt; 술집 &gt; 일본식주점</v>
      </c>
      <c r="C122" s="2" t="str">
        <f t="shared" si="10"/>
        <v/>
      </c>
      <c r="D122" s="2" t="str">
        <f t="shared" si="11"/>
        <v/>
      </c>
      <c r="E122" s="2" t="str">
        <f t="shared" si="12"/>
        <v/>
      </c>
      <c r="F122" s="2" t="str">
        <f t="shared" si="13"/>
        <v/>
      </c>
      <c r="G122" s="2" t="str">
        <f t="shared" si="14"/>
        <v/>
      </c>
      <c r="H122" s="2" t="str">
        <f t="shared" si="15"/>
        <v/>
      </c>
      <c r="I122" s="2" t="str">
        <f t="shared" si="16"/>
        <v/>
      </c>
      <c r="J122" s="2" t="str">
        <f t="shared" si="17"/>
        <v>술집,</v>
      </c>
      <c r="K122" s="2" t="str">
        <f t="shared" si="18"/>
        <v/>
      </c>
      <c r="L122" s="2"/>
      <c r="M122" s="2"/>
      <c r="N122" s="2"/>
      <c r="O122" t="s">
        <v>1832</v>
      </c>
      <c r="P122" s="2"/>
      <c r="Q122" s="2"/>
      <c r="R122" t="str">
        <f t="shared" si="19"/>
        <v>술집</v>
      </c>
    </row>
    <row r="123" spans="1:18" x14ac:dyDescent="0.4">
      <c r="A123" t="str">
        <f>'trim()'!B123</f>
        <v>음식점 &gt; 카페 &gt; 테마카페 &gt; 디저트카페</v>
      </c>
      <c r="C123" s="2" t="str">
        <f t="shared" si="10"/>
        <v/>
      </c>
      <c r="D123" s="2" t="str">
        <f t="shared" si="11"/>
        <v/>
      </c>
      <c r="E123" s="2" t="str">
        <f t="shared" si="12"/>
        <v/>
      </c>
      <c r="F123" s="2" t="str">
        <f t="shared" si="13"/>
        <v/>
      </c>
      <c r="G123" s="2" t="str">
        <f t="shared" si="14"/>
        <v/>
      </c>
      <c r="H123" s="2" t="str">
        <f t="shared" si="15"/>
        <v/>
      </c>
      <c r="I123" s="2" t="str">
        <f t="shared" si="16"/>
        <v>까페,</v>
      </c>
      <c r="J123" s="2" t="str">
        <f t="shared" si="17"/>
        <v/>
      </c>
      <c r="K123" s="2" t="str">
        <f t="shared" si="18"/>
        <v/>
      </c>
      <c r="L123" s="2"/>
      <c r="M123" s="2"/>
      <c r="N123" s="2"/>
      <c r="O123" t="s">
        <v>1832</v>
      </c>
      <c r="P123" s="2"/>
      <c r="Q123" s="2"/>
      <c r="R123" t="str">
        <f t="shared" si="19"/>
        <v>,</v>
      </c>
    </row>
    <row r="124" spans="1:18" x14ac:dyDescent="0.4">
      <c r="A124" t="str">
        <f>'trim()'!B124</f>
        <v>음식점 &gt; 한식 &gt; 육류,고기</v>
      </c>
      <c r="C124" s="2" t="str">
        <f t="shared" si="10"/>
        <v/>
      </c>
      <c r="D124" s="2" t="str">
        <f t="shared" si="11"/>
        <v/>
      </c>
      <c r="E124" s="2" t="str">
        <f t="shared" si="12"/>
        <v/>
      </c>
      <c r="F124" s="2" t="str">
        <f t="shared" si="13"/>
        <v/>
      </c>
      <c r="G124" s="2" t="str">
        <f t="shared" si="14"/>
        <v>한식,</v>
      </c>
      <c r="H124" s="2" t="str">
        <f t="shared" si="15"/>
        <v/>
      </c>
      <c r="I124" s="2" t="str">
        <f t="shared" si="16"/>
        <v/>
      </c>
      <c r="J124" s="2" t="str">
        <f t="shared" si="17"/>
        <v/>
      </c>
      <c r="K124" s="2" t="str">
        <f t="shared" si="18"/>
        <v/>
      </c>
      <c r="L124" s="2"/>
      <c r="M124" s="2"/>
      <c r="N124" s="2"/>
      <c r="O124" t="s">
        <v>1832</v>
      </c>
      <c r="P124" s="2"/>
      <c r="Q124" s="2"/>
      <c r="R124" t="str">
        <f t="shared" si="19"/>
        <v>한식</v>
      </c>
    </row>
    <row r="125" spans="1:18" x14ac:dyDescent="0.4">
      <c r="A125" t="str">
        <f>'trim()'!B125</f>
        <v>음식점 &gt; 양식 &gt; 피자</v>
      </c>
      <c r="C125" s="2" t="str">
        <f t="shared" si="10"/>
        <v>피자,</v>
      </c>
      <c r="D125" s="2" t="str">
        <f t="shared" si="11"/>
        <v/>
      </c>
      <c r="E125" s="2" t="str">
        <f t="shared" si="12"/>
        <v/>
      </c>
      <c r="F125" s="2" t="str">
        <f t="shared" si="13"/>
        <v/>
      </c>
      <c r="G125" s="2" t="str">
        <f t="shared" si="14"/>
        <v/>
      </c>
      <c r="H125" s="2" t="str">
        <f t="shared" si="15"/>
        <v>양식,</v>
      </c>
      <c r="I125" s="2" t="str">
        <f t="shared" si="16"/>
        <v/>
      </c>
      <c r="J125" s="2" t="str">
        <f t="shared" si="17"/>
        <v/>
      </c>
      <c r="K125" s="2" t="str">
        <f t="shared" si="18"/>
        <v/>
      </c>
      <c r="L125" s="2"/>
      <c r="M125" s="2"/>
      <c r="N125" s="2"/>
      <c r="O125" t="s">
        <v>1832</v>
      </c>
      <c r="P125" s="2"/>
      <c r="Q125" s="2"/>
      <c r="R125" t="str">
        <f t="shared" si="19"/>
        <v>피자,양식</v>
      </c>
    </row>
    <row r="126" spans="1:18" x14ac:dyDescent="0.4">
      <c r="A126" t="str">
        <f>'trim()'!B126</f>
        <v>음식점 &gt; 치킨</v>
      </c>
      <c r="C126" s="2" t="str">
        <f t="shared" si="10"/>
        <v/>
      </c>
      <c r="D126" s="2" t="str">
        <f t="shared" si="11"/>
        <v>치킨,</v>
      </c>
      <c r="E126" s="2" t="str">
        <f t="shared" si="12"/>
        <v/>
      </c>
      <c r="F126" s="2" t="str">
        <f t="shared" si="13"/>
        <v/>
      </c>
      <c r="G126" s="2" t="str">
        <f t="shared" si="14"/>
        <v/>
      </c>
      <c r="H126" s="2" t="str">
        <f t="shared" si="15"/>
        <v/>
      </c>
      <c r="I126" s="2" t="str">
        <f t="shared" si="16"/>
        <v/>
      </c>
      <c r="J126" s="2" t="str">
        <f t="shared" si="17"/>
        <v/>
      </c>
      <c r="K126" s="2" t="str">
        <f t="shared" si="18"/>
        <v/>
      </c>
      <c r="L126" s="2"/>
      <c r="M126" s="2"/>
      <c r="N126" s="2"/>
      <c r="O126" t="s">
        <v>1832</v>
      </c>
      <c r="P126" s="2"/>
      <c r="Q126" s="2"/>
      <c r="R126" t="str">
        <f t="shared" si="19"/>
        <v>치킨</v>
      </c>
    </row>
    <row r="127" spans="1:18" x14ac:dyDescent="0.4">
      <c r="A127" t="str">
        <f>'trim()'!B127</f>
        <v>음식점 &gt; 카페 &gt; 커피전문점</v>
      </c>
      <c r="C127" s="2" t="str">
        <f t="shared" si="10"/>
        <v/>
      </c>
      <c r="D127" s="2" t="str">
        <f t="shared" si="11"/>
        <v/>
      </c>
      <c r="E127" s="2" t="str">
        <f t="shared" si="12"/>
        <v/>
      </c>
      <c r="F127" s="2" t="str">
        <f t="shared" si="13"/>
        <v/>
      </c>
      <c r="G127" s="2" t="str">
        <f t="shared" si="14"/>
        <v/>
      </c>
      <c r="H127" s="2" t="str">
        <f t="shared" si="15"/>
        <v/>
      </c>
      <c r="I127" s="2" t="str">
        <f t="shared" si="16"/>
        <v>까페,</v>
      </c>
      <c r="J127" s="2" t="str">
        <f t="shared" si="17"/>
        <v/>
      </c>
      <c r="K127" s="2" t="str">
        <f t="shared" si="18"/>
        <v/>
      </c>
      <c r="L127" s="2"/>
      <c r="M127" s="2"/>
      <c r="N127" s="2"/>
      <c r="O127" t="s">
        <v>1832</v>
      </c>
      <c r="P127" s="2"/>
      <c r="Q127" s="2"/>
      <c r="R127" t="str">
        <f t="shared" si="19"/>
        <v>,</v>
      </c>
    </row>
    <row r="128" spans="1:18" x14ac:dyDescent="0.4">
      <c r="A128" t="str">
        <f>'trim()'!B128</f>
        <v>음식점 &gt; 패스트푸드 &gt; 롯데리아</v>
      </c>
      <c r="C128" s="2" t="str">
        <f t="shared" si="10"/>
        <v/>
      </c>
      <c r="D128" s="2" t="str">
        <f t="shared" si="11"/>
        <v/>
      </c>
      <c r="E128" s="2" t="str">
        <f t="shared" si="12"/>
        <v/>
      </c>
      <c r="F128" s="2" t="str">
        <f t="shared" si="13"/>
        <v/>
      </c>
      <c r="G128" s="2" t="str">
        <f t="shared" si="14"/>
        <v/>
      </c>
      <c r="H128" s="2" t="str">
        <f t="shared" si="15"/>
        <v/>
      </c>
      <c r="I128" s="2" t="str">
        <f t="shared" si="16"/>
        <v/>
      </c>
      <c r="J128" s="2" t="str">
        <f t="shared" si="17"/>
        <v/>
      </c>
      <c r="K128" s="2" t="str">
        <f t="shared" si="18"/>
        <v>패스트푸드,</v>
      </c>
      <c r="L128" s="2"/>
      <c r="M128" s="2"/>
      <c r="N128" s="2"/>
      <c r="O128" t="s">
        <v>1832</v>
      </c>
      <c r="P128" s="2"/>
      <c r="Q128" s="2"/>
      <c r="R128" t="str">
        <f t="shared" si="19"/>
        <v>패스트푸드</v>
      </c>
    </row>
    <row r="129" spans="1:18" x14ac:dyDescent="0.4">
      <c r="A129" t="str">
        <f>'trim()'!B129</f>
        <v>음식점 &gt; 패스트푸드 &gt; 롯데리아</v>
      </c>
      <c r="C129" s="2" t="str">
        <f t="shared" si="10"/>
        <v/>
      </c>
      <c r="D129" s="2" t="str">
        <f t="shared" si="11"/>
        <v/>
      </c>
      <c r="E129" s="2" t="str">
        <f t="shared" si="12"/>
        <v/>
      </c>
      <c r="F129" s="2" t="str">
        <f t="shared" si="13"/>
        <v/>
      </c>
      <c r="G129" s="2" t="str">
        <f t="shared" si="14"/>
        <v/>
      </c>
      <c r="H129" s="2" t="str">
        <f t="shared" si="15"/>
        <v/>
      </c>
      <c r="I129" s="2" t="str">
        <f t="shared" si="16"/>
        <v/>
      </c>
      <c r="J129" s="2" t="str">
        <f t="shared" si="17"/>
        <v/>
      </c>
      <c r="K129" s="2" t="str">
        <f t="shared" si="18"/>
        <v>패스트푸드,</v>
      </c>
      <c r="L129" s="2"/>
      <c r="M129" s="2"/>
      <c r="N129" s="2"/>
      <c r="O129" t="s">
        <v>1832</v>
      </c>
      <c r="P129" s="2"/>
      <c r="Q129" s="2"/>
      <c r="R129" t="str">
        <f t="shared" si="19"/>
        <v>패스트푸드</v>
      </c>
    </row>
    <row r="130" spans="1:18" x14ac:dyDescent="0.4">
      <c r="A130" t="str">
        <f>'trim()'!B130</f>
        <v>음식점 &gt; 패스트푸드 &gt; 롯데리아</v>
      </c>
      <c r="C130" s="2" t="str">
        <f t="shared" si="10"/>
        <v/>
      </c>
      <c r="D130" s="2" t="str">
        <f t="shared" si="11"/>
        <v/>
      </c>
      <c r="E130" s="2" t="str">
        <f t="shared" si="12"/>
        <v/>
      </c>
      <c r="F130" s="2" t="str">
        <f t="shared" si="13"/>
        <v/>
      </c>
      <c r="G130" s="2" t="str">
        <f t="shared" si="14"/>
        <v/>
      </c>
      <c r="H130" s="2" t="str">
        <f t="shared" si="15"/>
        <v/>
      </c>
      <c r="I130" s="2" t="str">
        <f t="shared" si="16"/>
        <v/>
      </c>
      <c r="J130" s="2" t="str">
        <f t="shared" si="17"/>
        <v/>
      </c>
      <c r="K130" s="2" t="str">
        <f t="shared" si="18"/>
        <v>패스트푸드,</v>
      </c>
      <c r="L130" s="2"/>
      <c r="M130" s="2"/>
      <c r="N130" s="2"/>
      <c r="O130" t="s">
        <v>1832</v>
      </c>
      <c r="P130" s="2"/>
      <c r="Q130" s="2"/>
      <c r="R130" t="str">
        <f t="shared" si="19"/>
        <v>패스트푸드</v>
      </c>
    </row>
    <row r="131" spans="1:18" x14ac:dyDescent="0.4">
      <c r="A131" t="str">
        <f>'trim()'!B131</f>
        <v>음식점 &gt; 패스트푸드 &gt; 롯데리아</v>
      </c>
      <c r="C131" s="2" t="str">
        <f t="shared" ref="C131:C194" si="20">IFERROR(  IF( FIND("피자",A131,1)&gt;0,"피자,",""  ),"")</f>
        <v/>
      </c>
      <c r="D131" s="2" t="str">
        <f t="shared" ref="D131:D194" si="21">IFERROR(  IF( FIND("치킨",A131,1)&gt;0,"치킨,",""  ),"")</f>
        <v/>
      </c>
      <c r="E131" s="2" t="str">
        <f t="shared" ref="E131:E194" si="22">IFERROR(  IF( FIND("중식",A131,1)&gt;0,"중식,",""  ),"")</f>
        <v/>
      </c>
      <c r="F131" s="2" t="str">
        <f t="shared" ref="F131:F194" si="23">IFERROR(  IF( FIND("일식",A131,1)&gt;0,"일식,",""  ),"")</f>
        <v/>
      </c>
      <c r="G131" s="2" t="str">
        <f t="shared" ref="G131:G194" si="24">IFERROR(  IF( FIND("한식",A131,1)&gt;0,"한식,",""  ),"")</f>
        <v/>
      </c>
      <c r="H131" s="2" t="str">
        <f t="shared" ref="H131:H194" si="25">IFERROR(  IF( FIND("양식",A131,1)&gt;0,"양식,",""  ),"")</f>
        <v/>
      </c>
      <c r="I131" s="2" t="str">
        <f t="shared" ref="I131:I194" si="26">IFERROR(  IF( FIND("카페",A131,1)&gt;0,"까페,",""  ),"")</f>
        <v/>
      </c>
      <c r="J131" s="2" t="str">
        <f t="shared" ref="J131:J194" si="27">IFERROR(  IF( FIND("술집",A131,1)&gt;0,"술집,",""  ),"")</f>
        <v/>
      </c>
      <c r="K131" s="2" t="str">
        <f t="shared" ref="K131:K194" si="28">IF(   OR(  IFERROR((FIND("패스트푸드",A131,1)&gt;0),FALSE),   IFERROR((FIND("햄버거",A131,1)&gt;0),FALSE),   IFERROR((FIND("버거",A131,1)&gt;0),FALSE) ),"패스트푸드,","")</f>
        <v>패스트푸드,</v>
      </c>
      <c r="L131" s="2"/>
      <c r="M131" s="2"/>
      <c r="N131" s="2"/>
      <c r="O131" t="s">
        <v>1832</v>
      </c>
      <c r="P131" s="2"/>
      <c r="Q131" s="2"/>
      <c r="R131" t="str">
        <f t="shared" ref="R131:R194" si="29">SUBSTITUTE(CONCATENATE(C131,D131,E131,F131,G131,H131,J131,K131,O131),",,","",1)</f>
        <v>패스트푸드</v>
      </c>
    </row>
    <row r="132" spans="1:18" x14ac:dyDescent="0.4">
      <c r="A132" t="str">
        <f>'trim()'!B132</f>
        <v>음식점 &gt; 술집 &gt; 칵테일바</v>
      </c>
      <c r="C132" s="2" t="str">
        <f t="shared" si="20"/>
        <v/>
      </c>
      <c r="D132" s="2" t="str">
        <f t="shared" si="21"/>
        <v/>
      </c>
      <c r="E132" s="2" t="str">
        <f t="shared" si="22"/>
        <v/>
      </c>
      <c r="F132" s="2" t="str">
        <f t="shared" si="23"/>
        <v/>
      </c>
      <c r="G132" s="2" t="str">
        <f t="shared" si="24"/>
        <v/>
      </c>
      <c r="H132" s="2" t="str">
        <f t="shared" si="25"/>
        <v/>
      </c>
      <c r="I132" s="2" t="str">
        <f t="shared" si="26"/>
        <v/>
      </c>
      <c r="J132" s="2" t="str">
        <f t="shared" si="27"/>
        <v>술집,</v>
      </c>
      <c r="K132" s="2" t="str">
        <f t="shared" si="28"/>
        <v/>
      </c>
      <c r="L132" s="2"/>
      <c r="M132" s="2"/>
      <c r="N132" s="2"/>
      <c r="O132" t="s">
        <v>1832</v>
      </c>
      <c r="P132" s="2"/>
      <c r="Q132" s="2"/>
      <c r="R132" t="str">
        <f t="shared" si="29"/>
        <v>술집</v>
      </c>
    </row>
    <row r="133" spans="1:18" x14ac:dyDescent="0.4">
      <c r="A133" t="str">
        <f>'trim()'!B133</f>
        <v>음식점 &gt; 술집 &gt; 일본식주점</v>
      </c>
      <c r="C133" s="2" t="str">
        <f t="shared" si="20"/>
        <v/>
      </c>
      <c r="D133" s="2" t="str">
        <f t="shared" si="21"/>
        <v/>
      </c>
      <c r="E133" s="2" t="str">
        <f t="shared" si="22"/>
        <v/>
      </c>
      <c r="F133" s="2" t="str">
        <f t="shared" si="23"/>
        <v/>
      </c>
      <c r="G133" s="2" t="str">
        <f t="shared" si="24"/>
        <v/>
      </c>
      <c r="H133" s="2" t="str">
        <f t="shared" si="25"/>
        <v/>
      </c>
      <c r="I133" s="2" t="str">
        <f t="shared" si="26"/>
        <v/>
      </c>
      <c r="J133" s="2" t="str">
        <f t="shared" si="27"/>
        <v>술집,</v>
      </c>
      <c r="K133" s="2" t="str">
        <f t="shared" si="28"/>
        <v/>
      </c>
      <c r="L133" s="2"/>
      <c r="M133" s="2"/>
      <c r="N133" s="2"/>
      <c r="O133" t="s">
        <v>1832</v>
      </c>
      <c r="P133" s="2"/>
      <c r="Q133" s="2"/>
      <c r="R133" t="str">
        <f t="shared" si="29"/>
        <v>술집</v>
      </c>
    </row>
    <row r="134" spans="1:18" x14ac:dyDescent="0.4">
      <c r="A134" t="str">
        <f>'trim()'!B134</f>
        <v>음식점 &gt; 카페 &gt; 테마카페 &gt; 디저트카페</v>
      </c>
      <c r="C134" s="2" t="str">
        <f t="shared" si="20"/>
        <v/>
      </c>
      <c r="D134" s="2" t="str">
        <f t="shared" si="21"/>
        <v/>
      </c>
      <c r="E134" s="2" t="str">
        <f t="shared" si="22"/>
        <v/>
      </c>
      <c r="F134" s="2" t="str">
        <f t="shared" si="23"/>
        <v/>
      </c>
      <c r="G134" s="2" t="str">
        <f t="shared" si="24"/>
        <v/>
      </c>
      <c r="H134" s="2" t="str">
        <f t="shared" si="25"/>
        <v/>
      </c>
      <c r="I134" s="2" t="str">
        <f t="shared" si="26"/>
        <v>까페,</v>
      </c>
      <c r="J134" s="2" t="str">
        <f t="shared" si="27"/>
        <v/>
      </c>
      <c r="K134" s="2" t="str">
        <f t="shared" si="28"/>
        <v/>
      </c>
      <c r="L134" s="2"/>
      <c r="M134" s="2"/>
      <c r="N134" s="2"/>
      <c r="O134" t="s">
        <v>1832</v>
      </c>
      <c r="P134" s="2"/>
      <c r="Q134" s="2"/>
      <c r="R134" t="str">
        <f t="shared" si="29"/>
        <v>,</v>
      </c>
    </row>
    <row r="135" spans="1:18" x14ac:dyDescent="0.4">
      <c r="A135" t="str">
        <f>'trim()'!B135</f>
        <v>음식점 &gt; 카페 &gt; 테마카페 &gt; 디저트카페</v>
      </c>
      <c r="C135" s="2" t="str">
        <f t="shared" si="20"/>
        <v/>
      </c>
      <c r="D135" s="2" t="str">
        <f t="shared" si="21"/>
        <v/>
      </c>
      <c r="E135" s="2" t="str">
        <f t="shared" si="22"/>
        <v/>
      </c>
      <c r="F135" s="2" t="str">
        <f t="shared" si="23"/>
        <v/>
      </c>
      <c r="G135" s="2" t="str">
        <f t="shared" si="24"/>
        <v/>
      </c>
      <c r="H135" s="2" t="str">
        <f t="shared" si="25"/>
        <v/>
      </c>
      <c r="I135" s="2" t="str">
        <f t="shared" si="26"/>
        <v>까페,</v>
      </c>
      <c r="J135" s="2" t="str">
        <f t="shared" si="27"/>
        <v/>
      </c>
      <c r="K135" s="2" t="str">
        <f t="shared" si="28"/>
        <v/>
      </c>
      <c r="L135" s="2"/>
      <c r="M135" s="2"/>
      <c r="N135" s="2"/>
      <c r="O135" t="s">
        <v>1832</v>
      </c>
      <c r="P135" s="2"/>
      <c r="Q135" s="2"/>
      <c r="R135" t="str">
        <f t="shared" si="29"/>
        <v>,</v>
      </c>
    </row>
    <row r="136" spans="1:18" x14ac:dyDescent="0.4">
      <c r="A136" t="str">
        <f>'trim()'!B136</f>
        <v>음식점 &gt; 일식</v>
      </c>
      <c r="C136" s="2" t="str">
        <f t="shared" si="20"/>
        <v/>
      </c>
      <c r="D136" s="2" t="str">
        <f t="shared" si="21"/>
        <v/>
      </c>
      <c r="E136" s="2" t="str">
        <f t="shared" si="22"/>
        <v/>
      </c>
      <c r="F136" s="2" t="str">
        <f t="shared" si="23"/>
        <v>일식,</v>
      </c>
      <c r="G136" s="2" t="str">
        <f t="shared" si="24"/>
        <v/>
      </c>
      <c r="H136" s="2" t="str">
        <f t="shared" si="25"/>
        <v/>
      </c>
      <c r="I136" s="2" t="str">
        <f t="shared" si="26"/>
        <v/>
      </c>
      <c r="J136" s="2" t="str">
        <f t="shared" si="27"/>
        <v/>
      </c>
      <c r="K136" s="2" t="str">
        <f t="shared" si="28"/>
        <v/>
      </c>
      <c r="L136" s="2"/>
      <c r="M136" s="2"/>
      <c r="N136" s="2"/>
      <c r="O136" t="s">
        <v>1832</v>
      </c>
      <c r="P136" s="2"/>
      <c r="Q136" s="2"/>
      <c r="R136" t="str">
        <f t="shared" si="29"/>
        <v>일식</v>
      </c>
    </row>
    <row r="137" spans="1:18" x14ac:dyDescent="0.4">
      <c r="A137" t="str">
        <f>'trim()'!B137</f>
        <v>음식점 &gt; 치킨</v>
      </c>
      <c r="C137" s="2" t="str">
        <f t="shared" si="20"/>
        <v/>
      </c>
      <c r="D137" s="2" t="str">
        <f t="shared" si="21"/>
        <v>치킨,</v>
      </c>
      <c r="E137" s="2" t="str">
        <f t="shared" si="22"/>
        <v/>
      </c>
      <c r="F137" s="2" t="str">
        <f t="shared" si="23"/>
        <v/>
      </c>
      <c r="G137" s="2" t="str">
        <f t="shared" si="24"/>
        <v/>
      </c>
      <c r="H137" s="2" t="str">
        <f t="shared" si="25"/>
        <v/>
      </c>
      <c r="I137" s="2" t="str">
        <f t="shared" si="26"/>
        <v/>
      </c>
      <c r="J137" s="2" t="str">
        <f t="shared" si="27"/>
        <v/>
      </c>
      <c r="K137" s="2" t="str">
        <f t="shared" si="28"/>
        <v/>
      </c>
      <c r="L137" s="2"/>
      <c r="M137" s="2"/>
      <c r="N137" s="2"/>
      <c r="O137" t="s">
        <v>1832</v>
      </c>
      <c r="P137" s="2"/>
      <c r="Q137" s="2"/>
      <c r="R137" t="str">
        <f t="shared" si="29"/>
        <v>치킨</v>
      </c>
    </row>
    <row r="138" spans="1:18" x14ac:dyDescent="0.4">
      <c r="A138" t="str">
        <f>'trim()'!B138</f>
        <v>음식점 &gt; 일식 &gt; 돈까스,우동</v>
      </c>
      <c r="C138" s="2" t="str">
        <f t="shared" si="20"/>
        <v/>
      </c>
      <c r="D138" s="2" t="str">
        <f t="shared" si="21"/>
        <v/>
      </c>
      <c r="E138" s="2" t="str">
        <f t="shared" si="22"/>
        <v/>
      </c>
      <c r="F138" s="2" t="str">
        <f t="shared" si="23"/>
        <v>일식,</v>
      </c>
      <c r="G138" s="2" t="str">
        <f t="shared" si="24"/>
        <v/>
      </c>
      <c r="H138" s="2" t="str">
        <f t="shared" si="25"/>
        <v/>
      </c>
      <c r="I138" s="2" t="str">
        <f t="shared" si="26"/>
        <v/>
      </c>
      <c r="J138" s="2" t="str">
        <f t="shared" si="27"/>
        <v/>
      </c>
      <c r="K138" s="2" t="str">
        <f t="shared" si="28"/>
        <v/>
      </c>
      <c r="L138" s="2"/>
      <c r="M138" s="2"/>
      <c r="N138" s="2"/>
      <c r="O138" t="s">
        <v>1832</v>
      </c>
      <c r="P138" s="2"/>
      <c r="Q138" s="2"/>
      <c r="R138" t="str">
        <f t="shared" si="29"/>
        <v>일식</v>
      </c>
    </row>
    <row r="139" spans="1:18" x14ac:dyDescent="0.4">
      <c r="A139" t="str">
        <f>'trim()'!B139</f>
        <v>음식점 &gt; 양식 &gt; 스테이크,립</v>
      </c>
      <c r="C139" s="2" t="str">
        <f t="shared" si="20"/>
        <v/>
      </c>
      <c r="D139" s="2" t="str">
        <f t="shared" si="21"/>
        <v/>
      </c>
      <c r="E139" s="2" t="str">
        <f t="shared" si="22"/>
        <v/>
      </c>
      <c r="F139" s="2" t="str">
        <f t="shared" si="23"/>
        <v/>
      </c>
      <c r="G139" s="2" t="str">
        <f t="shared" si="24"/>
        <v/>
      </c>
      <c r="H139" s="2" t="str">
        <f t="shared" si="25"/>
        <v>양식,</v>
      </c>
      <c r="I139" s="2" t="str">
        <f t="shared" si="26"/>
        <v/>
      </c>
      <c r="J139" s="2" t="str">
        <f t="shared" si="27"/>
        <v/>
      </c>
      <c r="K139" s="2" t="str">
        <f t="shared" si="28"/>
        <v/>
      </c>
      <c r="L139" s="2"/>
      <c r="M139" s="2"/>
      <c r="N139" s="2"/>
      <c r="O139" t="s">
        <v>1832</v>
      </c>
      <c r="P139" s="2"/>
      <c r="Q139" s="2"/>
      <c r="R139" t="str">
        <f t="shared" si="29"/>
        <v>양식</v>
      </c>
    </row>
    <row r="140" spans="1:18" x14ac:dyDescent="0.4">
      <c r="A140" t="str">
        <f>'trim()'!B140</f>
        <v>음식점 &gt; 치킨</v>
      </c>
      <c r="C140" s="2" t="str">
        <f t="shared" si="20"/>
        <v/>
      </c>
      <c r="D140" s="2" t="str">
        <f t="shared" si="21"/>
        <v>치킨,</v>
      </c>
      <c r="E140" s="2" t="str">
        <f t="shared" si="22"/>
        <v/>
      </c>
      <c r="F140" s="2" t="str">
        <f t="shared" si="23"/>
        <v/>
      </c>
      <c r="G140" s="2" t="str">
        <f t="shared" si="24"/>
        <v/>
      </c>
      <c r="H140" s="2" t="str">
        <f t="shared" si="25"/>
        <v/>
      </c>
      <c r="I140" s="2" t="str">
        <f t="shared" si="26"/>
        <v/>
      </c>
      <c r="J140" s="2" t="str">
        <f t="shared" si="27"/>
        <v/>
      </c>
      <c r="K140" s="2" t="str">
        <f t="shared" si="28"/>
        <v/>
      </c>
      <c r="L140" s="2"/>
      <c r="M140" s="2"/>
      <c r="N140" s="2"/>
      <c r="O140" t="s">
        <v>1832</v>
      </c>
      <c r="P140" s="2"/>
      <c r="Q140" s="2"/>
      <c r="R140" t="str">
        <f t="shared" si="29"/>
        <v>치킨</v>
      </c>
    </row>
    <row r="141" spans="1:18" x14ac:dyDescent="0.4">
      <c r="A141" t="str">
        <f>'trim()'!B141</f>
        <v>음식점 &gt; 양식</v>
      </c>
      <c r="C141" s="2" t="str">
        <f t="shared" si="20"/>
        <v/>
      </c>
      <c r="D141" s="2" t="str">
        <f t="shared" si="21"/>
        <v/>
      </c>
      <c r="E141" s="2" t="str">
        <f t="shared" si="22"/>
        <v/>
      </c>
      <c r="F141" s="2" t="str">
        <f t="shared" si="23"/>
        <v/>
      </c>
      <c r="G141" s="2" t="str">
        <f t="shared" si="24"/>
        <v/>
      </c>
      <c r="H141" s="2" t="str">
        <f t="shared" si="25"/>
        <v>양식,</v>
      </c>
      <c r="I141" s="2" t="str">
        <f t="shared" si="26"/>
        <v/>
      </c>
      <c r="J141" s="2" t="str">
        <f t="shared" si="27"/>
        <v/>
      </c>
      <c r="K141" s="2" t="str">
        <f t="shared" si="28"/>
        <v/>
      </c>
      <c r="L141" s="2"/>
      <c r="M141" s="2"/>
      <c r="N141" s="2"/>
      <c r="O141" t="s">
        <v>1832</v>
      </c>
      <c r="P141" s="2"/>
      <c r="Q141" s="2"/>
      <c r="R141" t="str">
        <f t="shared" si="29"/>
        <v>양식</v>
      </c>
    </row>
    <row r="142" spans="1:18" x14ac:dyDescent="0.4">
      <c r="A142" t="str">
        <f>'trim()'!B142</f>
        <v>음식점 &gt; 한식 &gt; 육류,고기 &gt; 족발,보쌈</v>
      </c>
      <c r="C142" s="2" t="str">
        <f t="shared" si="20"/>
        <v/>
      </c>
      <c r="D142" s="2" t="str">
        <f t="shared" si="21"/>
        <v/>
      </c>
      <c r="E142" s="2" t="str">
        <f t="shared" si="22"/>
        <v/>
      </c>
      <c r="F142" s="2" t="str">
        <f t="shared" si="23"/>
        <v/>
      </c>
      <c r="G142" s="2" t="str">
        <f t="shared" si="24"/>
        <v>한식,</v>
      </c>
      <c r="H142" s="2" t="str">
        <f t="shared" si="25"/>
        <v/>
      </c>
      <c r="I142" s="2" t="str">
        <f t="shared" si="26"/>
        <v/>
      </c>
      <c r="J142" s="2" t="str">
        <f t="shared" si="27"/>
        <v/>
      </c>
      <c r="K142" s="2" t="str">
        <f t="shared" si="28"/>
        <v/>
      </c>
      <c r="L142" s="2"/>
      <c r="M142" s="2"/>
      <c r="N142" s="2"/>
      <c r="O142" t="s">
        <v>1832</v>
      </c>
      <c r="P142" s="2"/>
      <c r="Q142" s="2"/>
      <c r="R142" t="str">
        <f t="shared" si="29"/>
        <v>한식</v>
      </c>
    </row>
    <row r="143" spans="1:18" x14ac:dyDescent="0.4">
      <c r="A143" t="str">
        <f>'trim()'!B143</f>
        <v>음식점 &gt; 양식 &gt; 피자</v>
      </c>
      <c r="C143" s="2" t="str">
        <f t="shared" si="20"/>
        <v>피자,</v>
      </c>
      <c r="D143" s="2" t="str">
        <f t="shared" si="21"/>
        <v/>
      </c>
      <c r="E143" s="2" t="str">
        <f t="shared" si="22"/>
        <v/>
      </c>
      <c r="F143" s="2" t="str">
        <f t="shared" si="23"/>
        <v/>
      </c>
      <c r="G143" s="2" t="str">
        <f t="shared" si="24"/>
        <v/>
      </c>
      <c r="H143" s="2" t="str">
        <f t="shared" si="25"/>
        <v>양식,</v>
      </c>
      <c r="I143" s="2" t="str">
        <f t="shared" si="26"/>
        <v/>
      </c>
      <c r="J143" s="2" t="str">
        <f t="shared" si="27"/>
        <v/>
      </c>
      <c r="K143" s="2" t="str">
        <f t="shared" si="28"/>
        <v/>
      </c>
      <c r="L143" s="2"/>
      <c r="M143" s="2"/>
      <c r="N143" s="2"/>
      <c r="O143" t="s">
        <v>1832</v>
      </c>
      <c r="P143" s="2"/>
      <c r="Q143" s="2"/>
      <c r="R143" t="str">
        <f t="shared" si="29"/>
        <v>피자,양식</v>
      </c>
    </row>
    <row r="144" spans="1:18" x14ac:dyDescent="0.4">
      <c r="A144" t="str">
        <f>'trim()'!B144</f>
        <v>음식점 &gt; 술집 &gt; 호프,요리주점</v>
      </c>
      <c r="C144" s="2" t="str">
        <f t="shared" si="20"/>
        <v/>
      </c>
      <c r="D144" s="2" t="str">
        <f t="shared" si="21"/>
        <v/>
      </c>
      <c r="E144" s="2" t="str">
        <f t="shared" si="22"/>
        <v/>
      </c>
      <c r="F144" s="2" t="str">
        <f t="shared" si="23"/>
        <v/>
      </c>
      <c r="G144" s="2" t="str">
        <f t="shared" si="24"/>
        <v/>
      </c>
      <c r="H144" s="2" t="str">
        <f t="shared" si="25"/>
        <v/>
      </c>
      <c r="I144" s="2" t="str">
        <f t="shared" si="26"/>
        <v/>
      </c>
      <c r="J144" s="2" t="str">
        <f t="shared" si="27"/>
        <v>술집,</v>
      </c>
      <c r="K144" s="2" t="str">
        <f t="shared" si="28"/>
        <v/>
      </c>
      <c r="L144" s="2"/>
      <c r="M144" s="2"/>
      <c r="N144" s="2"/>
      <c r="O144" t="s">
        <v>1832</v>
      </c>
      <c r="P144" s="2"/>
      <c r="Q144" s="2"/>
      <c r="R144" t="str">
        <f t="shared" si="29"/>
        <v>술집</v>
      </c>
    </row>
    <row r="145" spans="1:18" x14ac:dyDescent="0.4">
      <c r="A145" t="str">
        <f>'trim()'!B145</f>
        <v>음식점 &gt; 술집 &gt; 호프,요리주점</v>
      </c>
      <c r="C145" s="2" t="str">
        <f t="shared" si="20"/>
        <v/>
      </c>
      <c r="D145" s="2" t="str">
        <f t="shared" si="21"/>
        <v/>
      </c>
      <c r="E145" s="2" t="str">
        <f t="shared" si="22"/>
        <v/>
      </c>
      <c r="F145" s="2" t="str">
        <f t="shared" si="23"/>
        <v/>
      </c>
      <c r="G145" s="2" t="str">
        <f t="shared" si="24"/>
        <v/>
      </c>
      <c r="H145" s="2" t="str">
        <f t="shared" si="25"/>
        <v/>
      </c>
      <c r="I145" s="2" t="str">
        <f t="shared" si="26"/>
        <v/>
      </c>
      <c r="J145" s="2" t="str">
        <f t="shared" si="27"/>
        <v>술집,</v>
      </c>
      <c r="K145" s="2" t="str">
        <f t="shared" si="28"/>
        <v/>
      </c>
      <c r="L145" s="2"/>
      <c r="M145" s="2"/>
      <c r="N145" s="2"/>
      <c r="O145" t="s">
        <v>1832</v>
      </c>
      <c r="P145" s="2"/>
      <c r="Q145" s="2"/>
      <c r="R145" t="str">
        <f t="shared" si="29"/>
        <v>술집</v>
      </c>
    </row>
    <row r="146" spans="1:18" x14ac:dyDescent="0.4">
      <c r="A146" t="str">
        <f>'trim()'!B146</f>
        <v>음식점 &gt; 한식</v>
      </c>
      <c r="C146" s="2" t="str">
        <f t="shared" si="20"/>
        <v/>
      </c>
      <c r="D146" s="2" t="str">
        <f t="shared" si="21"/>
        <v/>
      </c>
      <c r="E146" s="2" t="str">
        <f t="shared" si="22"/>
        <v/>
      </c>
      <c r="F146" s="2" t="str">
        <f t="shared" si="23"/>
        <v/>
      </c>
      <c r="G146" s="2" t="str">
        <f t="shared" si="24"/>
        <v>한식,</v>
      </c>
      <c r="H146" s="2" t="str">
        <f t="shared" si="25"/>
        <v/>
      </c>
      <c r="I146" s="2" t="str">
        <f t="shared" si="26"/>
        <v/>
      </c>
      <c r="J146" s="2" t="str">
        <f t="shared" si="27"/>
        <v/>
      </c>
      <c r="K146" s="2" t="str">
        <f t="shared" si="28"/>
        <v/>
      </c>
      <c r="L146" s="2"/>
      <c r="M146" s="2"/>
      <c r="N146" s="2"/>
      <c r="O146" t="s">
        <v>1832</v>
      </c>
      <c r="P146" s="2"/>
      <c r="Q146" s="2"/>
      <c r="R146" t="str">
        <f t="shared" si="29"/>
        <v>한식</v>
      </c>
    </row>
    <row r="147" spans="1:18" x14ac:dyDescent="0.4">
      <c r="A147" t="str">
        <f>'trim()'!B147</f>
        <v>음식점 &gt; 술집 &gt; 호프,요리주점</v>
      </c>
      <c r="C147" s="2" t="str">
        <f t="shared" si="20"/>
        <v/>
      </c>
      <c r="D147" s="2" t="str">
        <f t="shared" si="21"/>
        <v/>
      </c>
      <c r="E147" s="2" t="str">
        <f t="shared" si="22"/>
        <v/>
      </c>
      <c r="F147" s="2" t="str">
        <f t="shared" si="23"/>
        <v/>
      </c>
      <c r="G147" s="2" t="str">
        <f t="shared" si="24"/>
        <v/>
      </c>
      <c r="H147" s="2" t="str">
        <f t="shared" si="25"/>
        <v/>
      </c>
      <c r="I147" s="2" t="str">
        <f t="shared" si="26"/>
        <v/>
      </c>
      <c r="J147" s="2" t="str">
        <f t="shared" si="27"/>
        <v>술집,</v>
      </c>
      <c r="K147" s="2" t="str">
        <f t="shared" si="28"/>
        <v/>
      </c>
      <c r="L147" s="2"/>
      <c r="M147" s="2"/>
      <c r="N147" s="2"/>
      <c r="O147" t="s">
        <v>1832</v>
      </c>
      <c r="P147" s="2"/>
      <c r="Q147" s="2"/>
      <c r="R147" t="str">
        <f t="shared" si="29"/>
        <v>술집</v>
      </c>
    </row>
    <row r="148" spans="1:18" x14ac:dyDescent="0.4">
      <c r="A148" t="str">
        <f>'trim()'!B148</f>
        <v>음식점 &gt; 한식 &gt; 육류,고기 &gt; 곱창,막창</v>
      </c>
      <c r="C148" s="2" t="str">
        <f t="shared" si="20"/>
        <v/>
      </c>
      <c r="D148" s="2" t="str">
        <f t="shared" si="21"/>
        <v/>
      </c>
      <c r="E148" s="2" t="str">
        <f t="shared" si="22"/>
        <v/>
      </c>
      <c r="F148" s="2" t="str">
        <f t="shared" si="23"/>
        <v/>
      </c>
      <c r="G148" s="2" t="str">
        <f t="shared" si="24"/>
        <v>한식,</v>
      </c>
      <c r="H148" s="2" t="str">
        <f t="shared" si="25"/>
        <v/>
      </c>
      <c r="I148" s="2" t="str">
        <f t="shared" si="26"/>
        <v/>
      </c>
      <c r="J148" s="2" t="str">
        <f t="shared" si="27"/>
        <v/>
      </c>
      <c r="K148" s="2" t="str">
        <f t="shared" si="28"/>
        <v/>
      </c>
      <c r="L148" s="2"/>
      <c r="M148" s="2"/>
      <c r="N148" s="2"/>
      <c r="O148" t="s">
        <v>1832</v>
      </c>
      <c r="P148" s="2"/>
      <c r="Q148" s="2"/>
      <c r="R148" t="str">
        <f t="shared" si="29"/>
        <v>한식</v>
      </c>
    </row>
    <row r="149" spans="1:18" x14ac:dyDescent="0.4">
      <c r="A149" t="str">
        <f>'trim()'!B149</f>
        <v>음식점 &gt; 한식 &gt; 육류,고기 &gt; 곱창,막창</v>
      </c>
      <c r="C149" s="2" t="str">
        <f t="shared" si="20"/>
        <v/>
      </c>
      <c r="D149" s="2" t="str">
        <f t="shared" si="21"/>
        <v/>
      </c>
      <c r="E149" s="2" t="str">
        <f t="shared" si="22"/>
        <v/>
      </c>
      <c r="F149" s="2" t="str">
        <f t="shared" si="23"/>
        <v/>
      </c>
      <c r="G149" s="2" t="str">
        <f t="shared" si="24"/>
        <v>한식,</v>
      </c>
      <c r="H149" s="2" t="str">
        <f t="shared" si="25"/>
        <v/>
      </c>
      <c r="I149" s="2" t="str">
        <f t="shared" si="26"/>
        <v/>
      </c>
      <c r="J149" s="2" t="str">
        <f t="shared" si="27"/>
        <v/>
      </c>
      <c r="K149" s="2" t="str">
        <f t="shared" si="28"/>
        <v/>
      </c>
      <c r="L149" s="2"/>
      <c r="M149" s="2"/>
      <c r="N149" s="2"/>
      <c r="O149" t="s">
        <v>1832</v>
      </c>
      <c r="P149" s="2"/>
      <c r="Q149" s="2"/>
      <c r="R149" t="str">
        <f t="shared" si="29"/>
        <v>한식</v>
      </c>
    </row>
    <row r="150" spans="1:18" x14ac:dyDescent="0.4">
      <c r="A150" t="str">
        <f>'trim()'!B150</f>
        <v>음식점 &gt; 패스트푸드 &gt; 맘스터치</v>
      </c>
      <c r="C150" s="2" t="str">
        <f t="shared" si="20"/>
        <v/>
      </c>
      <c r="D150" s="2" t="str">
        <f t="shared" si="21"/>
        <v/>
      </c>
      <c r="E150" s="2" t="str">
        <f t="shared" si="22"/>
        <v/>
      </c>
      <c r="F150" s="2" t="str">
        <f t="shared" si="23"/>
        <v/>
      </c>
      <c r="G150" s="2" t="str">
        <f t="shared" si="24"/>
        <v/>
      </c>
      <c r="H150" s="2" t="str">
        <f t="shared" si="25"/>
        <v/>
      </c>
      <c r="I150" s="2" t="str">
        <f t="shared" si="26"/>
        <v/>
      </c>
      <c r="J150" s="2" t="str">
        <f t="shared" si="27"/>
        <v/>
      </c>
      <c r="K150" s="2" t="str">
        <f t="shared" si="28"/>
        <v>패스트푸드,</v>
      </c>
      <c r="L150" s="2"/>
      <c r="M150" s="2"/>
      <c r="N150" s="2"/>
      <c r="O150" t="s">
        <v>1832</v>
      </c>
      <c r="P150" s="2"/>
      <c r="Q150" s="2"/>
      <c r="R150" t="str">
        <f t="shared" si="29"/>
        <v>패스트푸드</v>
      </c>
    </row>
    <row r="151" spans="1:18" x14ac:dyDescent="0.4">
      <c r="A151" t="str">
        <f>'trim()'!B151</f>
        <v>음식점 &gt; 패스트푸드 &gt; 맘스터치</v>
      </c>
      <c r="C151" s="2" t="str">
        <f t="shared" si="20"/>
        <v/>
      </c>
      <c r="D151" s="2" t="str">
        <f t="shared" si="21"/>
        <v/>
      </c>
      <c r="E151" s="2" t="str">
        <f t="shared" si="22"/>
        <v/>
      </c>
      <c r="F151" s="2" t="str">
        <f t="shared" si="23"/>
        <v/>
      </c>
      <c r="G151" s="2" t="str">
        <f t="shared" si="24"/>
        <v/>
      </c>
      <c r="H151" s="2" t="str">
        <f t="shared" si="25"/>
        <v/>
      </c>
      <c r="I151" s="2" t="str">
        <f t="shared" si="26"/>
        <v/>
      </c>
      <c r="J151" s="2" t="str">
        <f t="shared" si="27"/>
        <v/>
      </c>
      <c r="K151" s="2" t="str">
        <f t="shared" si="28"/>
        <v>패스트푸드,</v>
      </c>
      <c r="L151" s="2"/>
      <c r="M151" s="2"/>
      <c r="N151" s="2"/>
      <c r="O151" t="s">
        <v>1832</v>
      </c>
      <c r="P151" s="2"/>
      <c r="Q151" s="2"/>
      <c r="R151" t="str">
        <f t="shared" si="29"/>
        <v>패스트푸드</v>
      </c>
    </row>
    <row r="152" spans="1:18" x14ac:dyDescent="0.4">
      <c r="A152" t="str">
        <f>'trim()'!B152</f>
        <v>음식점 &gt; 패스트푸드 &gt; 맘스터치</v>
      </c>
      <c r="C152" s="2" t="str">
        <f t="shared" si="20"/>
        <v/>
      </c>
      <c r="D152" s="2" t="str">
        <f t="shared" si="21"/>
        <v/>
      </c>
      <c r="E152" s="2" t="str">
        <f t="shared" si="22"/>
        <v/>
      </c>
      <c r="F152" s="2" t="str">
        <f t="shared" si="23"/>
        <v/>
      </c>
      <c r="G152" s="2" t="str">
        <f t="shared" si="24"/>
        <v/>
      </c>
      <c r="H152" s="2" t="str">
        <f t="shared" si="25"/>
        <v/>
      </c>
      <c r="I152" s="2" t="str">
        <f t="shared" si="26"/>
        <v/>
      </c>
      <c r="J152" s="2" t="str">
        <f t="shared" si="27"/>
        <v/>
      </c>
      <c r="K152" s="2" t="str">
        <f t="shared" si="28"/>
        <v>패스트푸드,</v>
      </c>
      <c r="L152" s="2"/>
      <c r="M152" s="2"/>
      <c r="N152" s="2"/>
      <c r="O152" t="s">
        <v>1832</v>
      </c>
      <c r="P152" s="2"/>
      <c r="Q152" s="2"/>
      <c r="R152" t="str">
        <f t="shared" si="29"/>
        <v>패스트푸드</v>
      </c>
    </row>
    <row r="153" spans="1:18" x14ac:dyDescent="0.4">
      <c r="A153" t="str">
        <f>'trim()'!B153</f>
        <v>음식점 &gt; 패스트푸드 &gt; 맘스터치</v>
      </c>
      <c r="C153" s="2" t="str">
        <f t="shared" si="20"/>
        <v/>
      </c>
      <c r="D153" s="2" t="str">
        <f t="shared" si="21"/>
        <v/>
      </c>
      <c r="E153" s="2" t="str">
        <f t="shared" si="22"/>
        <v/>
      </c>
      <c r="F153" s="2" t="str">
        <f t="shared" si="23"/>
        <v/>
      </c>
      <c r="G153" s="2" t="str">
        <f t="shared" si="24"/>
        <v/>
      </c>
      <c r="H153" s="2" t="str">
        <f t="shared" si="25"/>
        <v/>
      </c>
      <c r="I153" s="2" t="str">
        <f t="shared" si="26"/>
        <v/>
      </c>
      <c r="J153" s="2" t="str">
        <f t="shared" si="27"/>
        <v/>
      </c>
      <c r="K153" s="2" t="str">
        <f t="shared" si="28"/>
        <v>패스트푸드,</v>
      </c>
      <c r="L153" s="2"/>
      <c r="M153" s="2"/>
      <c r="N153" s="2"/>
      <c r="O153" t="s">
        <v>1832</v>
      </c>
      <c r="P153" s="2"/>
      <c r="Q153" s="2"/>
      <c r="R153" t="str">
        <f t="shared" si="29"/>
        <v>패스트푸드</v>
      </c>
    </row>
    <row r="154" spans="1:18" x14ac:dyDescent="0.4">
      <c r="A154" t="str">
        <f>'trim()'!B154</f>
        <v>음식점 &gt; 패스트푸드 &gt; 맘스터치</v>
      </c>
      <c r="C154" s="2" t="str">
        <f t="shared" si="20"/>
        <v/>
      </c>
      <c r="D154" s="2" t="str">
        <f t="shared" si="21"/>
        <v/>
      </c>
      <c r="E154" s="2" t="str">
        <f t="shared" si="22"/>
        <v/>
      </c>
      <c r="F154" s="2" t="str">
        <f t="shared" si="23"/>
        <v/>
      </c>
      <c r="G154" s="2" t="str">
        <f t="shared" si="24"/>
        <v/>
      </c>
      <c r="H154" s="2" t="str">
        <f t="shared" si="25"/>
        <v/>
      </c>
      <c r="I154" s="2" t="str">
        <f t="shared" si="26"/>
        <v/>
      </c>
      <c r="J154" s="2" t="str">
        <f t="shared" si="27"/>
        <v/>
      </c>
      <c r="K154" s="2" t="str">
        <f t="shared" si="28"/>
        <v>패스트푸드,</v>
      </c>
      <c r="L154" s="2"/>
      <c r="M154" s="2"/>
      <c r="N154" s="2"/>
      <c r="O154" t="s">
        <v>1832</v>
      </c>
      <c r="P154" s="2"/>
      <c r="Q154" s="2"/>
      <c r="R154" t="str">
        <f t="shared" si="29"/>
        <v>패스트푸드</v>
      </c>
    </row>
    <row r="155" spans="1:18" x14ac:dyDescent="0.4">
      <c r="A155" t="str">
        <f>'trim()'!B155</f>
        <v>음식점 &gt; 패스트푸드</v>
      </c>
      <c r="C155" s="2" t="str">
        <f t="shared" si="20"/>
        <v/>
      </c>
      <c r="D155" s="2" t="str">
        <f t="shared" si="21"/>
        <v/>
      </c>
      <c r="E155" s="2" t="str">
        <f t="shared" si="22"/>
        <v/>
      </c>
      <c r="F155" s="2" t="str">
        <f t="shared" si="23"/>
        <v/>
      </c>
      <c r="G155" s="2" t="str">
        <f t="shared" si="24"/>
        <v/>
      </c>
      <c r="H155" s="2" t="str">
        <f t="shared" si="25"/>
        <v/>
      </c>
      <c r="I155" s="2" t="str">
        <f t="shared" si="26"/>
        <v/>
      </c>
      <c r="J155" s="2" t="str">
        <f t="shared" si="27"/>
        <v/>
      </c>
      <c r="K155" s="2" t="str">
        <f t="shared" si="28"/>
        <v>패스트푸드,</v>
      </c>
      <c r="L155" s="2"/>
      <c r="M155" s="2"/>
      <c r="N155" s="2"/>
      <c r="O155" t="s">
        <v>1832</v>
      </c>
      <c r="P155" s="2"/>
      <c r="Q155" s="2"/>
      <c r="R155" t="str">
        <f t="shared" si="29"/>
        <v>패스트푸드</v>
      </c>
    </row>
    <row r="156" spans="1:18" x14ac:dyDescent="0.4">
      <c r="A156" t="str">
        <f>'trim()'!B156</f>
        <v>음식점 &gt; 한식 &gt; 육류,고기</v>
      </c>
      <c r="C156" s="2" t="str">
        <f t="shared" si="20"/>
        <v/>
      </c>
      <c r="D156" s="2" t="str">
        <f t="shared" si="21"/>
        <v/>
      </c>
      <c r="E156" s="2" t="str">
        <f t="shared" si="22"/>
        <v/>
      </c>
      <c r="F156" s="2" t="str">
        <f t="shared" si="23"/>
        <v/>
      </c>
      <c r="G156" s="2" t="str">
        <f t="shared" si="24"/>
        <v>한식,</v>
      </c>
      <c r="H156" s="2" t="str">
        <f t="shared" si="25"/>
        <v/>
      </c>
      <c r="I156" s="2" t="str">
        <f t="shared" si="26"/>
        <v/>
      </c>
      <c r="J156" s="2" t="str">
        <f t="shared" si="27"/>
        <v/>
      </c>
      <c r="K156" s="2" t="str">
        <f t="shared" si="28"/>
        <v/>
      </c>
      <c r="L156" s="2"/>
      <c r="M156" s="2"/>
      <c r="N156" s="2"/>
      <c r="O156" t="s">
        <v>1832</v>
      </c>
      <c r="P156" s="2"/>
      <c r="Q156" s="2"/>
      <c r="R156" t="str">
        <f t="shared" si="29"/>
        <v>한식</v>
      </c>
    </row>
    <row r="157" spans="1:18" x14ac:dyDescent="0.4">
      <c r="A157" t="str">
        <f>'trim()'!B157</f>
        <v>음식점 &gt; 카페 &gt; 테마카페 &gt; 디저트카페</v>
      </c>
      <c r="C157" s="2" t="str">
        <f t="shared" si="20"/>
        <v/>
      </c>
      <c r="D157" s="2" t="str">
        <f t="shared" si="21"/>
        <v/>
      </c>
      <c r="E157" s="2" t="str">
        <f t="shared" si="22"/>
        <v/>
      </c>
      <c r="F157" s="2" t="str">
        <f t="shared" si="23"/>
        <v/>
      </c>
      <c r="G157" s="2" t="str">
        <f t="shared" si="24"/>
        <v/>
      </c>
      <c r="H157" s="2" t="str">
        <f t="shared" si="25"/>
        <v/>
      </c>
      <c r="I157" s="2" t="str">
        <f t="shared" si="26"/>
        <v>까페,</v>
      </c>
      <c r="J157" s="2" t="str">
        <f t="shared" si="27"/>
        <v/>
      </c>
      <c r="K157" s="2" t="str">
        <f t="shared" si="28"/>
        <v/>
      </c>
      <c r="L157" s="2"/>
      <c r="M157" s="2"/>
      <c r="N157" s="2"/>
      <c r="O157" t="s">
        <v>1832</v>
      </c>
      <c r="P157" s="2"/>
      <c r="Q157" s="2"/>
      <c r="R157" t="str">
        <f t="shared" si="29"/>
        <v>,</v>
      </c>
    </row>
    <row r="158" spans="1:18" x14ac:dyDescent="0.4">
      <c r="A158" t="str">
        <f>'trim()'!B158</f>
        <v>음식점 &gt; 패스트푸드 &gt; 맥도날드</v>
      </c>
      <c r="C158" s="2" t="str">
        <f t="shared" si="20"/>
        <v/>
      </c>
      <c r="D158" s="2" t="str">
        <f t="shared" si="21"/>
        <v/>
      </c>
      <c r="E158" s="2" t="str">
        <f t="shared" si="22"/>
        <v/>
      </c>
      <c r="F158" s="2" t="str">
        <f t="shared" si="23"/>
        <v/>
      </c>
      <c r="G158" s="2" t="str">
        <f t="shared" si="24"/>
        <v/>
      </c>
      <c r="H158" s="2" t="str">
        <f t="shared" si="25"/>
        <v/>
      </c>
      <c r="I158" s="2" t="str">
        <f t="shared" si="26"/>
        <v/>
      </c>
      <c r="J158" s="2" t="str">
        <f t="shared" si="27"/>
        <v/>
      </c>
      <c r="K158" s="2" t="str">
        <f t="shared" si="28"/>
        <v>패스트푸드,</v>
      </c>
      <c r="L158" s="2"/>
      <c r="M158" s="2"/>
      <c r="N158" s="2"/>
      <c r="O158" t="s">
        <v>1832</v>
      </c>
      <c r="P158" s="2"/>
      <c r="Q158" s="2"/>
      <c r="R158" t="str">
        <f t="shared" si="29"/>
        <v>패스트푸드</v>
      </c>
    </row>
    <row r="159" spans="1:18" x14ac:dyDescent="0.4">
      <c r="A159" t="str">
        <f>'trim()'!B159</f>
        <v>음식점 &gt; 패스트푸드 &gt; 맥도날드</v>
      </c>
      <c r="C159" s="2" t="str">
        <f t="shared" si="20"/>
        <v/>
      </c>
      <c r="D159" s="2" t="str">
        <f t="shared" si="21"/>
        <v/>
      </c>
      <c r="E159" s="2" t="str">
        <f t="shared" si="22"/>
        <v/>
      </c>
      <c r="F159" s="2" t="str">
        <f t="shared" si="23"/>
        <v/>
      </c>
      <c r="G159" s="2" t="str">
        <f t="shared" si="24"/>
        <v/>
      </c>
      <c r="H159" s="2" t="str">
        <f t="shared" si="25"/>
        <v/>
      </c>
      <c r="I159" s="2" t="str">
        <f t="shared" si="26"/>
        <v/>
      </c>
      <c r="J159" s="2" t="str">
        <f t="shared" si="27"/>
        <v/>
      </c>
      <c r="K159" s="2" t="str">
        <f t="shared" si="28"/>
        <v>패스트푸드,</v>
      </c>
      <c r="L159" s="2"/>
      <c r="M159" s="2"/>
      <c r="N159" s="2"/>
      <c r="O159" t="s">
        <v>1832</v>
      </c>
      <c r="P159" s="2"/>
      <c r="Q159" s="2"/>
      <c r="R159" t="str">
        <f t="shared" si="29"/>
        <v>패스트푸드</v>
      </c>
    </row>
    <row r="160" spans="1:18" x14ac:dyDescent="0.4">
      <c r="A160" t="str">
        <f>'trim()'!B160</f>
        <v>음식점 &gt; 패스트푸드 &gt; 맥도날드</v>
      </c>
      <c r="C160" s="2" t="str">
        <f t="shared" si="20"/>
        <v/>
      </c>
      <c r="D160" s="2" t="str">
        <f t="shared" si="21"/>
        <v/>
      </c>
      <c r="E160" s="2" t="str">
        <f t="shared" si="22"/>
        <v/>
      </c>
      <c r="F160" s="2" t="str">
        <f t="shared" si="23"/>
        <v/>
      </c>
      <c r="G160" s="2" t="str">
        <f t="shared" si="24"/>
        <v/>
      </c>
      <c r="H160" s="2" t="str">
        <f t="shared" si="25"/>
        <v/>
      </c>
      <c r="I160" s="2" t="str">
        <f t="shared" si="26"/>
        <v/>
      </c>
      <c r="J160" s="2" t="str">
        <f t="shared" si="27"/>
        <v/>
      </c>
      <c r="K160" s="2" t="str">
        <f t="shared" si="28"/>
        <v>패스트푸드,</v>
      </c>
      <c r="L160" s="2"/>
      <c r="M160" s="2"/>
      <c r="N160" s="2"/>
      <c r="O160" t="s">
        <v>1832</v>
      </c>
      <c r="P160" s="2"/>
      <c r="Q160" s="2"/>
      <c r="R160" t="str">
        <f t="shared" si="29"/>
        <v>패스트푸드</v>
      </c>
    </row>
    <row r="161" spans="1:18" x14ac:dyDescent="0.4">
      <c r="A161" t="str">
        <f>'trim()'!B161</f>
        <v>음식점 &gt; 패스트푸드 &gt; 맥도날드</v>
      </c>
      <c r="C161" s="2" t="str">
        <f t="shared" si="20"/>
        <v/>
      </c>
      <c r="D161" s="2" t="str">
        <f t="shared" si="21"/>
        <v/>
      </c>
      <c r="E161" s="2" t="str">
        <f t="shared" si="22"/>
        <v/>
      </c>
      <c r="F161" s="2" t="str">
        <f t="shared" si="23"/>
        <v/>
      </c>
      <c r="G161" s="2" t="str">
        <f t="shared" si="24"/>
        <v/>
      </c>
      <c r="H161" s="2" t="str">
        <f t="shared" si="25"/>
        <v/>
      </c>
      <c r="I161" s="2" t="str">
        <f t="shared" si="26"/>
        <v/>
      </c>
      <c r="J161" s="2" t="str">
        <f t="shared" si="27"/>
        <v/>
      </c>
      <c r="K161" s="2" t="str">
        <f t="shared" si="28"/>
        <v>패스트푸드,</v>
      </c>
      <c r="L161" s="2"/>
      <c r="M161" s="2"/>
      <c r="N161" s="2"/>
      <c r="O161" t="s">
        <v>1832</v>
      </c>
      <c r="P161" s="2"/>
      <c r="Q161" s="2"/>
      <c r="R161" t="str">
        <f t="shared" si="29"/>
        <v>패스트푸드</v>
      </c>
    </row>
    <row r="162" spans="1:18" x14ac:dyDescent="0.4">
      <c r="A162" t="str">
        <f>'trim()'!B162</f>
        <v>음식점 &gt; 패스트푸드 &gt; 맥도날드</v>
      </c>
      <c r="C162" s="2" t="str">
        <f t="shared" si="20"/>
        <v/>
      </c>
      <c r="D162" s="2" t="str">
        <f t="shared" si="21"/>
        <v/>
      </c>
      <c r="E162" s="2" t="str">
        <f t="shared" si="22"/>
        <v/>
      </c>
      <c r="F162" s="2" t="str">
        <f t="shared" si="23"/>
        <v/>
      </c>
      <c r="G162" s="2" t="str">
        <f t="shared" si="24"/>
        <v/>
      </c>
      <c r="H162" s="2" t="str">
        <f t="shared" si="25"/>
        <v/>
      </c>
      <c r="I162" s="2" t="str">
        <f t="shared" si="26"/>
        <v/>
      </c>
      <c r="J162" s="2" t="str">
        <f t="shared" si="27"/>
        <v/>
      </c>
      <c r="K162" s="2" t="str">
        <f t="shared" si="28"/>
        <v>패스트푸드,</v>
      </c>
      <c r="L162" s="2"/>
      <c r="M162" s="2"/>
      <c r="N162" s="2"/>
      <c r="O162" t="s">
        <v>1832</v>
      </c>
      <c r="P162" s="2"/>
      <c r="Q162" s="2"/>
      <c r="R162" t="str">
        <f t="shared" si="29"/>
        <v>패스트푸드</v>
      </c>
    </row>
    <row r="163" spans="1:18" x14ac:dyDescent="0.4">
      <c r="A163" t="str">
        <f>'trim()'!B163</f>
        <v>음식점 &gt; 카페 &gt; 커피전문점 &gt; 메가커피</v>
      </c>
      <c r="C163" s="2" t="str">
        <f t="shared" si="20"/>
        <v/>
      </c>
      <c r="D163" s="2" t="str">
        <f t="shared" si="21"/>
        <v/>
      </c>
      <c r="E163" s="2" t="str">
        <f t="shared" si="22"/>
        <v/>
      </c>
      <c r="F163" s="2" t="str">
        <f t="shared" si="23"/>
        <v/>
      </c>
      <c r="G163" s="2" t="str">
        <f t="shared" si="24"/>
        <v/>
      </c>
      <c r="H163" s="2" t="str">
        <f t="shared" si="25"/>
        <v/>
      </c>
      <c r="I163" s="2" t="str">
        <f t="shared" si="26"/>
        <v>까페,</v>
      </c>
      <c r="J163" s="2" t="str">
        <f t="shared" si="27"/>
        <v/>
      </c>
      <c r="K163" s="2" t="str">
        <f t="shared" si="28"/>
        <v/>
      </c>
      <c r="L163" s="2"/>
      <c r="M163" s="2"/>
      <c r="N163" s="2"/>
      <c r="O163" t="s">
        <v>1832</v>
      </c>
      <c r="P163" s="2"/>
      <c r="Q163" s="2"/>
      <c r="R163" t="str">
        <f t="shared" si="29"/>
        <v>,</v>
      </c>
    </row>
    <row r="164" spans="1:18" x14ac:dyDescent="0.4">
      <c r="A164" t="str">
        <f>'trim()'!B164</f>
        <v>음식점 &gt; 치킨 &gt; 멕시카나치킨</v>
      </c>
      <c r="C164" s="2" t="str">
        <f t="shared" si="20"/>
        <v/>
      </c>
      <c r="D164" s="2" t="str">
        <f t="shared" si="21"/>
        <v>치킨,</v>
      </c>
      <c r="E164" s="2" t="str">
        <f t="shared" si="22"/>
        <v/>
      </c>
      <c r="F164" s="2" t="str">
        <f t="shared" si="23"/>
        <v/>
      </c>
      <c r="G164" s="2" t="str">
        <f t="shared" si="24"/>
        <v/>
      </c>
      <c r="H164" s="2" t="str">
        <f t="shared" si="25"/>
        <v/>
      </c>
      <c r="I164" s="2" t="str">
        <f t="shared" si="26"/>
        <v/>
      </c>
      <c r="J164" s="2" t="str">
        <f t="shared" si="27"/>
        <v/>
      </c>
      <c r="K164" s="2" t="str">
        <f t="shared" si="28"/>
        <v/>
      </c>
      <c r="L164" s="2"/>
      <c r="M164" s="2"/>
      <c r="N164" s="2"/>
      <c r="O164" t="s">
        <v>1832</v>
      </c>
      <c r="P164" s="2"/>
      <c r="Q164" s="2"/>
      <c r="R164" t="str">
        <f t="shared" si="29"/>
        <v>치킨</v>
      </c>
    </row>
    <row r="165" spans="1:18" x14ac:dyDescent="0.4">
      <c r="A165" t="str">
        <f>'trim()'!B165</f>
        <v>음식점 &gt; 패스트푸드 &gt; 명랑핫도그</v>
      </c>
      <c r="C165" s="2" t="str">
        <f t="shared" si="20"/>
        <v/>
      </c>
      <c r="D165" s="2" t="str">
        <f t="shared" si="21"/>
        <v/>
      </c>
      <c r="E165" s="2" t="str">
        <f t="shared" si="22"/>
        <v/>
      </c>
      <c r="F165" s="2" t="str">
        <f t="shared" si="23"/>
        <v/>
      </c>
      <c r="G165" s="2" t="str">
        <f t="shared" si="24"/>
        <v/>
      </c>
      <c r="H165" s="2" t="str">
        <f t="shared" si="25"/>
        <v/>
      </c>
      <c r="I165" s="2" t="str">
        <f t="shared" si="26"/>
        <v/>
      </c>
      <c r="J165" s="2" t="str">
        <f t="shared" si="27"/>
        <v/>
      </c>
      <c r="K165" s="2" t="str">
        <f t="shared" si="28"/>
        <v>패스트푸드,</v>
      </c>
      <c r="L165" s="2"/>
      <c r="M165" s="2"/>
      <c r="N165" s="2"/>
      <c r="O165" t="s">
        <v>1832</v>
      </c>
      <c r="P165" s="2"/>
      <c r="Q165" s="2"/>
      <c r="R165" t="str">
        <f t="shared" si="29"/>
        <v>패스트푸드</v>
      </c>
    </row>
    <row r="166" spans="1:18" x14ac:dyDescent="0.4">
      <c r="A166" t="str">
        <f>'trim()'!B166</f>
        <v>음식점 &gt; 패스트푸드</v>
      </c>
      <c r="C166" s="2" t="str">
        <f t="shared" si="20"/>
        <v/>
      </c>
      <c r="D166" s="2" t="str">
        <f t="shared" si="21"/>
        <v/>
      </c>
      <c r="E166" s="2" t="str">
        <f t="shared" si="22"/>
        <v/>
      </c>
      <c r="F166" s="2" t="str">
        <f t="shared" si="23"/>
        <v/>
      </c>
      <c r="G166" s="2" t="str">
        <f t="shared" si="24"/>
        <v/>
      </c>
      <c r="H166" s="2" t="str">
        <f t="shared" si="25"/>
        <v/>
      </c>
      <c r="I166" s="2" t="str">
        <f t="shared" si="26"/>
        <v/>
      </c>
      <c r="J166" s="2" t="str">
        <f t="shared" si="27"/>
        <v/>
      </c>
      <c r="K166" s="2" t="str">
        <f t="shared" si="28"/>
        <v>패스트푸드,</v>
      </c>
      <c r="L166" s="2"/>
      <c r="M166" s="2"/>
      <c r="N166" s="2"/>
      <c r="O166" t="s">
        <v>1832</v>
      </c>
      <c r="P166" s="2"/>
      <c r="Q166" s="2"/>
      <c r="R166" t="str">
        <f t="shared" si="29"/>
        <v>패스트푸드</v>
      </c>
    </row>
    <row r="167" spans="1:18" x14ac:dyDescent="0.4">
      <c r="A167" t="str">
        <f>'trim()'!B167</f>
        <v>음식점 &gt; 술집 &gt; 실내포장마차</v>
      </c>
      <c r="C167" s="2" t="str">
        <f t="shared" si="20"/>
        <v/>
      </c>
      <c r="D167" s="2" t="str">
        <f t="shared" si="21"/>
        <v/>
      </c>
      <c r="E167" s="2" t="str">
        <f t="shared" si="22"/>
        <v/>
      </c>
      <c r="F167" s="2" t="str">
        <f t="shared" si="23"/>
        <v/>
      </c>
      <c r="G167" s="2" t="str">
        <f t="shared" si="24"/>
        <v/>
      </c>
      <c r="H167" s="2" t="str">
        <f t="shared" si="25"/>
        <v/>
      </c>
      <c r="I167" s="2" t="str">
        <f t="shared" si="26"/>
        <v/>
      </c>
      <c r="J167" s="2" t="str">
        <f t="shared" si="27"/>
        <v>술집,</v>
      </c>
      <c r="K167" s="2" t="str">
        <f t="shared" si="28"/>
        <v/>
      </c>
      <c r="L167" s="2"/>
      <c r="M167" s="2"/>
      <c r="N167" s="2"/>
      <c r="O167" t="s">
        <v>1832</v>
      </c>
      <c r="P167" s="2"/>
      <c r="Q167" s="2"/>
      <c r="R167" t="str">
        <f t="shared" si="29"/>
        <v>술집</v>
      </c>
    </row>
    <row r="168" spans="1:18" x14ac:dyDescent="0.4">
      <c r="A168" t="str">
        <f>'trim()'!B168</f>
        <v>음식점 &gt; 양식 &gt; 피자</v>
      </c>
      <c r="C168" s="2" t="str">
        <f t="shared" si="20"/>
        <v>피자,</v>
      </c>
      <c r="D168" s="2" t="str">
        <f t="shared" si="21"/>
        <v/>
      </c>
      <c r="E168" s="2" t="str">
        <f t="shared" si="22"/>
        <v/>
      </c>
      <c r="F168" s="2" t="str">
        <f t="shared" si="23"/>
        <v/>
      </c>
      <c r="G168" s="2" t="str">
        <f t="shared" si="24"/>
        <v/>
      </c>
      <c r="H168" s="2" t="str">
        <f t="shared" si="25"/>
        <v>양식,</v>
      </c>
      <c r="I168" s="2" t="str">
        <f t="shared" si="26"/>
        <v/>
      </c>
      <c r="J168" s="2" t="str">
        <f t="shared" si="27"/>
        <v/>
      </c>
      <c r="K168" s="2" t="str">
        <f t="shared" si="28"/>
        <v/>
      </c>
      <c r="L168" s="2"/>
      <c r="M168" s="2"/>
      <c r="N168" s="2"/>
      <c r="O168" t="s">
        <v>1832</v>
      </c>
      <c r="P168" s="2"/>
      <c r="Q168" s="2"/>
      <c r="R168" t="str">
        <f t="shared" si="29"/>
        <v>피자,양식</v>
      </c>
    </row>
    <row r="169" spans="1:18" x14ac:dyDescent="0.4">
      <c r="A169" t="str">
        <f>'trim()'!B169</f>
        <v>음식점 &gt; 카페</v>
      </c>
      <c r="C169" s="2" t="str">
        <f t="shared" si="20"/>
        <v/>
      </c>
      <c r="D169" s="2" t="str">
        <f t="shared" si="21"/>
        <v/>
      </c>
      <c r="E169" s="2" t="str">
        <f t="shared" si="22"/>
        <v/>
      </c>
      <c r="F169" s="2" t="str">
        <f t="shared" si="23"/>
        <v/>
      </c>
      <c r="G169" s="2" t="str">
        <f t="shared" si="24"/>
        <v/>
      </c>
      <c r="H169" s="2" t="str">
        <f t="shared" si="25"/>
        <v/>
      </c>
      <c r="I169" s="2" t="str">
        <f t="shared" si="26"/>
        <v>까페,</v>
      </c>
      <c r="J169" s="2" t="str">
        <f t="shared" si="27"/>
        <v/>
      </c>
      <c r="K169" s="2" t="str">
        <f t="shared" si="28"/>
        <v/>
      </c>
      <c r="L169" s="2"/>
      <c r="M169" s="2"/>
      <c r="N169" s="2"/>
      <c r="O169" t="s">
        <v>1832</v>
      </c>
      <c r="P169" s="2"/>
      <c r="Q169" s="2"/>
      <c r="R169" t="str">
        <f t="shared" si="29"/>
        <v>,</v>
      </c>
    </row>
    <row r="170" spans="1:18" x14ac:dyDescent="0.4">
      <c r="A170" t="str">
        <f>'trim()'!B170</f>
        <v>음식점 &gt; 카페</v>
      </c>
      <c r="C170" s="2" t="str">
        <f t="shared" si="20"/>
        <v/>
      </c>
      <c r="D170" s="2" t="str">
        <f t="shared" si="21"/>
        <v/>
      </c>
      <c r="E170" s="2" t="str">
        <f t="shared" si="22"/>
        <v/>
      </c>
      <c r="F170" s="2" t="str">
        <f t="shared" si="23"/>
        <v/>
      </c>
      <c r="G170" s="2" t="str">
        <f t="shared" si="24"/>
        <v/>
      </c>
      <c r="H170" s="2" t="str">
        <f t="shared" si="25"/>
        <v/>
      </c>
      <c r="I170" s="2" t="str">
        <f t="shared" si="26"/>
        <v>까페,</v>
      </c>
      <c r="J170" s="2" t="str">
        <f t="shared" si="27"/>
        <v/>
      </c>
      <c r="K170" s="2" t="str">
        <f t="shared" si="28"/>
        <v/>
      </c>
      <c r="L170" s="2"/>
      <c r="M170" s="2"/>
      <c r="N170" s="2"/>
      <c r="O170" t="s">
        <v>1832</v>
      </c>
      <c r="P170" s="2"/>
      <c r="Q170" s="2"/>
      <c r="R170" t="str">
        <f t="shared" si="29"/>
        <v>,</v>
      </c>
    </row>
    <row r="171" spans="1:18" x14ac:dyDescent="0.4">
      <c r="A171" t="str">
        <f>'trim()'!B171</f>
        <v>음식점 &gt; 일식 &gt; 돈까스,우동</v>
      </c>
      <c r="C171" s="2" t="str">
        <f t="shared" si="20"/>
        <v/>
      </c>
      <c r="D171" s="2" t="str">
        <f t="shared" si="21"/>
        <v/>
      </c>
      <c r="E171" s="2" t="str">
        <f t="shared" si="22"/>
        <v/>
      </c>
      <c r="F171" s="2" t="str">
        <f t="shared" si="23"/>
        <v>일식,</v>
      </c>
      <c r="G171" s="2" t="str">
        <f t="shared" si="24"/>
        <v/>
      </c>
      <c r="H171" s="2" t="str">
        <f t="shared" si="25"/>
        <v/>
      </c>
      <c r="I171" s="2" t="str">
        <f t="shared" si="26"/>
        <v/>
      </c>
      <c r="J171" s="2" t="str">
        <f t="shared" si="27"/>
        <v/>
      </c>
      <c r="K171" s="2" t="str">
        <f t="shared" si="28"/>
        <v/>
      </c>
      <c r="L171" s="2"/>
      <c r="M171" s="2"/>
      <c r="N171" s="2"/>
      <c r="O171" t="s">
        <v>1832</v>
      </c>
      <c r="P171" s="2"/>
      <c r="Q171" s="2"/>
      <c r="R171" t="str">
        <f t="shared" si="29"/>
        <v>일식</v>
      </c>
    </row>
    <row r="172" spans="1:18" x14ac:dyDescent="0.4">
      <c r="A172" t="str">
        <f>'trim()'!B172</f>
        <v>음식점 &gt; 한식 &gt; 육류,고기</v>
      </c>
      <c r="C172" s="2" t="str">
        <f t="shared" si="20"/>
        <v/>
      </c>
      <c r="D172" s="2" t="str">
        <f t="shared" si="21"/>
        <v/>
      </c>
      <c r="E172" s="2" t="str">
        <f t="shared" si="22"/>
        <v/>
      </c>
      <c r="F172" s="2" t="str">
        <f t="shared" si="23"/>
        <v/>
      </c>
      <c r="G172" s="2" t="str">
        <f t="shared" si="24"/>
        <v>한식,</v>
      </c>
      <c r="H172" s="2" t="str">
        <f t="shared" si="25"/>
        <v/>
      </c>
      <c r="I172" s="2" t="str">
        <f t="shared" si="26"/>
        <v/>
      </c>
      <c r="J172" s="2" t="str">
        <f t="shared" si="27"/>
        <v/>
      </c>
      <c r="K172" s="2" t="str">
        <f t="shared" si="28"/>
        <v/>
      </c>
      <c r="L172" s="2"/>
      <c r="M172" s="2"/>
      <c r="N172" s="2"/>
      <c r="O172" t="s">
        <v>1832</v>
      </c>
      <c r="P172" s="2"/>
      <c r="Q172" s="2"/>
      <c r="R172" t="str">
        <f t="shared" si="29"/>
        <v>한식</v>
      </c>
    </row>
    <row r="173" spans="1:18" x14ac:dyDescent="0.4">
      <c r="A173" t="str">
        <f>'trim()'!B173</f>
        <v>음식점 &gt; 술집 &gt; 실내포장마차</v>
      </c>
      <c r="C173" s="2" t="str">
        <f t="shared" si="20"/>
        <v/>
      </c>
      <c r="D173" s="2" t="str">
        <f t="shared" si="21"/>
        <v/>
      </c>
      <c r="E173" s="2" t="str">
        <f t="shared" si="22"/>
        <v/>
      </c>
      <c r="F173" s="2" t="str">
        <f t="shared" si="23"/>
        <v/>
      </c>
      <c r="G173" s="2" t="str">
        <f t="shared" si="24"/>
        <v/>
      </c>
      <c r="H173" s="2" t="str">
        <f t="shared" si="25"/>
        <v/>
      </c>
      <c r="I173" s="2" t="str">
        <f t="shared" si="26"/>
        <v/>
      </c>
      <c r="J173" s="2" t="str">
        <f t="shared" si="27"/>
        <v>술집,</v>
      </c>
      <c r="K173" s="2" t="str">
        <f t="shared" si="28"/>
        <v/>
      </c>
      <c r="L173" s="2"/>
      <c r="M173" s="2"/>
      <c r="N173" s="2"/>
      <c r="O173" t="s">
        <v>1832</v>
      </c>
      <c r="P173" s="2"/>
      <c r="Q173" s="2"/>
      <c r="R173" t="str">
        <f t="shared" si="29"/>
        <v>술집</v>
      </c>
    </row>
    <row r="174" spans="1:18" x14ac:dyDescent="0.4">
      <c r="A174" t="str">
        <f>'trim()'!B174</f>
        <v>음식점 &gt; 패스트푸드</v>
      </c>
      <c r="C174" s="2" t="str">
        <f t="shared" si="20"/>
        <v/>
      </c>
      <c r="D174" s="2" t="str">
        <f t="shared" si="21"/>
        <v/>
      </c>
      <c r="E174" s="2" t="str">
        <f t="shared" si="22"/>
        <v/>
      </c>
      <c r="F174" s="2" t="str">
        <f t="shared" si="23"/>
        <v/>
      </c>
      <c r="G174" s="2" t="str">
        <f t="shared" si="24"/>
        <v/>
      </c>
      <c r="H174" s="2" t="str">
        <f t="shared" si="25"/>
        <v/>
      </c>
      <c r="I174" s="2" t="str">
        <f t="shared" si="26"/>
        <v/>
      </c>
      <c r="J174" s="2" t="str">
        <f t="shared" si="27"/>
        <v/>
      </c>
      <c r="K174" s="2" t="str">
        <f t="shared" si="28"/>
        <v>패스트푸드,</v>
      </c>
      <c r="L174" s="2"/>
      <c r="M174" s="2"/>
      <c r="N174" s="2"/>
      <c r="O174" t="s">
        <v>1832</v>
      </c>
      <c r="P174" s="2"/>
      <c r="Q174" s="2"/>
      <c r="R174" t="str">
        <f t="shared" si="29"/>
        <v>패스트푸드</v>
      </c>
    </row>
    <row r="175" spans="1:18" x14ac:dyDescent="0.4">
      <c r="A175" t="str">
        <f>'trim()'!B175</f>
        <v>음식점 &gt; 양식 &gt; 피자 &gt; 미스터피자</v>
      </c>
      <c r="C175" s="2" t="str">
        <f t="shared" si="20"/>
        <v>피자,</v>
      </c>
      <c r="D175" s="2" t="str">
        <f t="shared" si="21"/>
        <v/>
      </c>
      <c r="E175" s="2" t="str">
        <f t="shared" si="22"/>
        <v/>
      </c>
      <c r="F175" s="2" t="str">
        <f t="shared" si="23"/>
        <v/>
      </c>
      <c r="G175" s="2" t="str">
        <f t="shared" si="24"/>
        <v/>
      </c>
      <c r="H175" s="2" t="str">
        <f t="shared" si="25"/>
        <v>양식,</v>
      </c>
      <c r="I175" s="2" t="str">
        <f t="shared" si="26"/>
        <v/>
      </c>
      <c r="J175" s="2" t="str">
        <f t="shared" si="27"/>
        <v/>
      </c>
      <c r="K175" s="2" t="str">
        <f t="shared" si="28"/>
        <v/>
      </c>
      <c r="L175" s="2"/>
      <c r="M175" s="2"/>
      <c r="N175" s="2"/>
      <c r="O175" t="s">
        <v>1832</v>
      </c>
      <c r="P175" s="2"/>
      <c r="Q175" s="2"/>
      <c r="R175" t="str">
        <f t="shared" si="29"/>
        <v>피자,양식</v>
      </c>
    </row>
    <row r="176" spans="1:18" x14ac:dyDescent="0.4">
      <c r="A176" t="str">
        <f>'trim()'!B176</f>
        <v>음식점 &gt; 일식</v>
      </c>
      <c r="C176" s="2" t="str">
        <f t="shared" si="20"/>
        <v/>
      </c>
      <c r="D176" s="2" t="str">
        <f t="shared" si="21"/>
        <v/>
      </c>
      <c r="E176" s="2" t="str">
        <f t="shared" si="22"/>
        <v/>
      </c>
      <c r="F176" s="2" t="str">
        <f t="shared" si="23"/>
        <v>일식,</v>
      </c>
      <c r="G176" s="2" t="str">
        <f t="shared" si="24"/>
        <v/>
      </c>
      <c r="H176" s="2" t="str">
        <f t="shared" si="25"/>
        <v/>
      </c>
      <c r="I176" s="2" t="str">
        <f t="shared" si="26"/>
        <v/>
      </c>
      <c r="J176" s="2" t="str">
        <f t="shared" si="27"/>
        <v/>
      </c>
      <c r="K176" s="2" t="str">
        <f t="shared" si="28"/>
        <v/>
      </c>
      <c r="L176" s="2"/>
      <c r="M176" s="2"/>
      <c r="N176" s="2"/>
      <c r="O176" t="s">
        <v>1832</v>
      </c>
      <c r="P176" s="2"/>
      <c r="Q176" s="2"/>
      <c r="R176" t="str">
        <f t="shared" si="29"/>
        <v>일식</v>
      </c>
    </row>
    <row r="177" spans="1:18" x14ac:dyDescent="0.4">
      <c r="A177" t="str">
        <f>'trim()'!B177</f>
        <v>음식점 &gt; 술집 &gt; 호프,요리주점</v>
      </c>
      <c r="C177" s="2" t="str">
        <f t="shared" si="20"/>
        <v/>
      </c>
      <c r="D177" s="2" t="str">
        <f t="shared" si="21"/>
        <v/>
      </c>
      <c r="E177" s="2" t="str">
        <f t="shared" si="22"/>
        <v/>
      </c>
      <c r="F177" s="2" t="str">
        <f t="shared" si="23"/>
        <v/>
      </c>
      <c r="G177" s="2" t="str">
        <f t="shared" si="24"/>
        <v/>
      </c>
      <c r="H177" s="2" t="str">
        <f t="shared" si="25"/>
        <v/>
      </c>
      <c r="I177" s="2" t="str">
        <f t="shared" si="26"/>
        <v/>
      </c>
      <c r="J177" s="2" t="str">
        <f t="shared" si="27"/>
        <v>술집,</v>
      </c>
      <c r="K177" s="2" t="str">
        <f t="shared" si="28"/>
        <v/>
      </c>
      <c r="L177" s="2"/>
      <c r="M177" s="2"/>
      <c r="N177" s="2"/>
      <c r="O177" t="s">
        <v>1832</v>
      </c>
      <c r="P177" s="2"/>
      <c r="Q177" s="2"/>
      <c r="R177" t="str">
        <f t="shared" si="29"/>
        <v>술집</v>
      </c>
    </row>
    <row r="178" spans="1:18" x14ac:dyDescent="0.4">
      <c r="A178" t="str">
        <f>'trim()'!B178</f>
        <v>음식점 &gt; 술집 &gt; 실내포장마차</v>
      </c>
      <c r="C178" s="2" t="str">
        <f t="shared" si="20"/>
        <v/>
      </c>
      <c r="D178" s="2" t="str">
        <f t="shared" si="21"/>
        <v/>
      </c>
      <c r="E178" s="2" t="str">
        <f t="shared" si="22"/>
        <v/>
      </c>
      <c r="F178" s="2" t="str">
        <f t="shared" si="23"/>
        <v/>
      </c>
      <c r="G178" s="2" t="str">
        <f t="shared" si="24"/>
        <v/>
      </c>
      <c r="H178" s="2" t="str">
        <f t="shared" si="25"/>
        <v/>
      </c>
      <c r="I178" s="2" t="str">
        <f t="shared" si="26"/>
        <v/>
      </c>
      <c r="J178" s="2" t="str">
        <f t="shared" si="27"/>
        <v>술집,</v>
      </c>
      <c r="K178" s="2" t="str">
        <f t="shared" si="28"/>
        <v/>
      </c>
      <c r="L178" s="2"/>
      <c r="M178" s="2"/>
      <c r="N178" s="2"/>
      <c r="O178" t="s">
        <v>1832</v>
      </c>
      <c r="P178" s="2"/>
      <c r="Q178" s="2"/>
      <c r="R178" t="str">
        <f t="shared" si="29"/>
        <v>술집</v>
      </c>
    </row>
    <row r="179" spans="1:18" x14ac:dyDescent="0.4">
      <c r="A179" t="str">
        <f>'trim()'!B179</f>
        <v>음식점 &gt; 카페</v>
      </c>
      <c r="C179" s="2" t="str">
        <f t="shared" si="20"/>
        <v/>
      </c>
      <c r="D179" s="2" t="str">
        <f t="shared" si="21"/>
        <v/>
      </c>
      <c r="E179" s="2" t="str">
        <f t="shared" si="22"/>
        <v/>
      </c>
      <c r="F179" s="2" t="str">
        <f t="shared" si="23"/>
        <v/>
      </c>
      <c r="G179" s="2" t="str">
        <f t="shared" si="24"/>
        <v/>
      </c>
      <c r="H179" s="2" t="str">
        <f t="shared" si="25"/>
        <v/>
      </c>
      <c r="I179" s="2" t="str">
        <f t="shared" si="26"/>
        <v>까페,</v>
      </c>
      <c r="J179" s="2" t="str">
        <f t="shared" si="27"/>
        <v/>
      </c>
      <c r="K179" s="2" t="str">
        <f t="shared" si="28"/>
        <v/>
      </c>
      <c r="L179" s="2"/>
      <c r="M179" s="2"/>
      <c r="N179" s="2"/>
      <c r="O179" t="s">
        <v>1832</v>
      </c>
      <c r="P179" s="2"/>
      <c r="Q179" s="2"/>
      <c r="R179" t="str">
        <f t="shared" si="29"/>
        <v>,</v>
      </c>
    </row>
    <row r="180" spans="1:18" x14ac:dyDescent="0.4">
      <c r="A180" t="str">
        <f>'trim()'!B180</f>
        <v>음식점 &gt; 카페 &gt; 테마카페 &gt; 디저트카페</v>
      </c>
      <c r="C180" s="2" t="str">
        <f t="shared" si="20"/>
        <v/>
      </c>
      <c r="D180" s="2" t="str">
        <f t="shared" si="21"/>
        <v/>
      </c>
      <c r="E180" s="2" t="str">
        <f t="shared" si="22"/>
        <v/>
      </c>
      <c r="F180" s="2" t="str">
        <f t="shared" si="23"/>
        <v/>
      </c>
      <c r="G180" s="2" t="str">
        <f t="shared" si="24"/>
        <v/>
      </c>
      <c r="H180" s="2" t="str">
        <f t="shared" si="25"/>
        <v/>
      </c>
      <c r="I180" s="2" t="str">
        <f t="shared" si="26"/>
        <v>까페,</v>
      </c>
      <c r="J180" s="2" t="str">
        <f t="shared" si="27"/>
        <v/>
      </c>
      <c r="K180" s="2" t="str">
        <f t="shared" si="28"/>
        <v/>
      </c>
      <c r="L180" s="2"/>
      <c r="M180" s="2"/>
      <c r="N180" s="2"/>
      <c r="O180" t="s">
        <v>1832</v>
      </c>
      <c r="P180" s="2"/>
      <c r="Q180" s="2"/>
      <c r="R180" t="str">
        <f t="shared" si="29"/>
        <v>,</v>
      </c>
    </row>
    <row r="181" spans="1:18" x14ac:dyDescent="0.4">
      <c r="A181" t="str">
        <f>'trim()'!B181</f>
        <v>음식점 &gt; 한식 &gt; 해물,생선 &gt; 회</v>
      </c>
      <c r="C181" s="2" t="str">
        <f t="shared" si="20"/>
        <v/>
      </c>
      <c r="D181" s="2" t="str">
        <f t="shared" si="21"/>
        <v/>
      </c>
      <c r="E181" s="2" t="str">
        <f t="shared" si="22"/>
        <v/>
      </c>
      <c r="F181" s="2" t="str">
        <f t="shared" si="23"/>
        <v/>
      </c>
      <c r="G181" s="2" t="str">
        <f t="shared" si="24"/>
        <v>한식,</v>
      </c>
      <c r="H181" s="2" t="str">
        <f t="shared" si="25"/>
        <v/>
      </c>
      <c r="I181" s="2" t="str">
        <f t="shared" si="26"/>
        <v/>
      </c>
      <c r="J181" s="2" t="str">
        <f t="shared" si="27"/>
        <v/>
      </c>
      <c r="K181" s="2" t="str">
        <f t="shared" si="28"/>
        <v/>
      </c>
      <c r="L181" s="2"/>
      <c r="M181" s="2"/>
      <c r="N181" s="2"/>
      <c r="O181" t="s">
        <v>1832</v>
      </c>
      <c r="P181" s="2"/>
      <c r="Q181" s="2"/>
      <c r="R181" t="str">
        <f t="shared" si="29"/>
        <v>한식</v>
      </c>
    </row>
    <row r="182" spans="1:18" x14ac:dyDescent="0.4">
      <c r="A182" t="str">
        <f>'trim()'!B182</f>
        <v>음식점 &gt; 패스트푸드</v>
      </c>
      <c r="C182" s="2" t="str">
        <f t="shared" si="20"/>
        <v/>
      </c>
      <c r="D182" s="2" t="str">
        <f t="shared" si="21"/>
        <v/>
      </c>
      <c r="E182" s="2" t="str">
        <f t="shared" si="22"/>
        <v/>
      </c>
      <c r="F182" s="2" t="str">
        <f t="shared" si="23"/>
        <v/>
      </c>
      <c r="G182" s="2" t="str">
        <f t="shared" si="24"/>
        <v/>
      </c>
      <c r="H182" s="2" t="str">
        <f t="shared" si="25"/>
        <v/>
      </c>
      <c r="I182" s="2" t="str">
        <f t="shared" si="26"/>
        <v/>
      </c>
      <c r="J182" s="2" t="str">
        <f t="shared" si="27"/>
        <v/>
      </c>
      <c r="K182" s="2" t="str">
        <f t="shared" si="28"/>
        <v>패스트푸드,</v>
      </c>
      <c r="L182" s="2"/>
      <c r="M182" s="2"/>
      <c r="N182" s="2"/>
      <c r="O182" t="s">
        <v>1832</v>
      </c>
      <c r="P182" s="2"/>
      <c r="Q182" s="2"/>
      <c r="R182" t="str">
        <f t="shared" si="29"/>
        <v>패스트푸드</v>
      </c>
    </row>
    <row r="183" spans="1:18" x14ac:dyDescent="0.4">
      <c r="A183" t="str">
        <f>'trim()'!B183</f>
        <v>음식점 &gt; 한식 &gt; 찌개,전골</v>
      </c>
      <c r="C183" s="2" t="str">
        <f t="shared" si="20"/>
        <v/>
      </c>
      <c r="D183" s="2" t="str">
        <f t="shared" si="21"/>
        <v/>
      </c>
      <c r="E183" s="2" t="str">
        <f t="shared" si="22"/>
        <v/>
      </c>
      <c r="F183" s="2" t="str">
        <f t="shared" si="23"/>
        <v/>
      </c>
      <c r="G183" s="2" t="str">
        <f t="shared" si="24"/>
        <v>한식,</v>
      </c>
      <c r="H183" s="2" t="str">
        <f t="shared" si="25"/>
        <v/>
      </c>
      <c r="I183" s="2" t="str">
        <f t="shared" si="26"/>
        <v/>
      </c>
      <c r="J183" s="2" t="str">
        <f t="shared" si="27"/>
        <v/>
      </c>
      <c r="K183" s="2" t="str">
        <f t="shared" si="28"/>
        <v/>
      </c>
      <c r="L183" s="2"/>
      <c r="M183" s="2"/>
      <c r="N183" s="2"/>
      <c r="O183" t="s">
        <v>1832</v>
      </c>
      <c r="P183" s="2"/>
      <c r="Q183" s="2"/>
      <c r="R183" t="str">
        <f t="shared" si="29"/>
        <v>한식</v>
      </c>
    </row>
    <row r="184" spans="1:18" x14ac:dyDescent="0.4">
      <c r="A184" t="str">
        <f>'trim()'!B184</f>
        <v>음식점 &gt; 양식</v>
      </c>
      <c r="C184" s="2" t="str">
        <f t="shared" si="20"/>
        <v/>
      </c>
      <c r="D184" s="2" t="str">
        <f t="shared" si="21"/>
        <v/>
      </c>
      <c r="E184" s="2" t="str">
        <f t="shared" si="22"/>
        <v/>
      </c>
      <c r="F184" s="2" t="str">
        <f t="shared" si="23"/>
        <v/>
      </c>
      <c r="G184" s="2" t="str">
        <f t="shared" si="24"/>
        <v/>
      </c>
      <c r="H184" s="2" t="str">
        <f t="shared" si="25"/>
        <v>양식,</v>
      </c>
      <c r="I184" s="2" t="str">
        <f t="shared" si="26"/>
        <v/>
      </c>
      <c r="J184" s="2" t="str">
        <f t="shared" si="27"/>
        <v/>
      </c>
      <c r="K184" s="2" t="str">
        <f t="shared" si="28"/>
        <v/>
      </c>
      <c r="L184" s="2"/>
      <c r="M184" s="2"/>
      <c r="N184" s="2"/>
      <c r="O184" t="s">
        <v>1832</v>
      </c>
      <c r="P184" s="2"/>
      <c r="Q184" s="2"/>
      <c r="R184" t="str">
        <f t="shared" si="29"/>
        <v>양식</v>
      </c>
    </row>
    <row r="185" spans="1:18" x14ac:dyDescent="0.4">
      <c r="A185" t="str">
        <f>'trim()'!B185</f>
        <v>음식점 &gt; 술집 &gt; 호프,요리주점</v>
      </c>
      <c r="C185" s="2" t="str">
        <f t="shared" si="20"/>
        <v/>
      </c>
      <c r="D185" s="2" t="str">
        <f t="shared" si="21"/>
        <v/>
      </c>
      <c r="E185" s="2" t="str">
        <f t="shared" si="22"/>
        <v/>
      </c>
      <c r="F185" s="2" t="str">
        <f t="shared" si="23"/>
        <v/>
      </c>
      <c r="G185" s="2" t="str">
        <f t="shared" si="24"/>
        <v/>
      </c>
      <c r="H185" s="2" t="str">
        <f t="shared" si="25"/>
        <v/>
      </c>
      <c r="I185" s="2" t="str">
        <f t="shared" si="26"/>
        <v/>
      </c>
      <c r="J185" s="2" t="str">
        <f t="shared" si="27"/>
        <v>술집,</v>
      </c>
      <c r="K185" s="2" t="str">
        <f t="shared" si="28"/>
        <v/>
      </c>
      <c r="L185" s="2"/>
      <c r="M185" s="2"/>
      <c r="N185" s="2"/>
      <c r="O185" t="s">
        <v>1832</v>
      </c>
      <c r="P185" s="2"/>
      <c r="Q185" s="2"/>
      <c r="R185" t="str">
        <f t="shared" si="29"/>
        <v>술집</v>
      </c>
    </row>
    <row r="186" spans="1:18" x14ac:dyDescent="0.4">
      <c r="A186" t="str">
        <f>'trim()'!B186</f>
        <v>음식점 &gt; 양식 &gt; 이탈리안</v>
      </c>
      <c r="C186" s="2" t="str">
        <f t="shared" si="20"/>
        <v/>
      </c>
      <c r="D186" s="2" t="str">
        <f t="shared" si="21"/>
        <v/>
      </c>
      <c r="E186" s="2" t="str">
        <f t="shared" si="22"/>
        <v/>
      </c>
      <c r="F186" s="2" t="str">
        <f t="shared" si="23"/>
        <v/>
      </c>
      <c r="G186" s="2" t="str">
        <f t="shared" si="24"/>
        <v/>
      </c>
      <c r="H186" s="2" t="str">
        <f t="shared" si="25"/>
        <v>양식,</v>
      </c>
      <c r="I186" s="2" t="str">
        <f t="shared" si="26"/>
        <v/>
      </c>
      <c r="J186" s="2" t="str">
        <f t="shared" si="27"/>
        <v/>
      </c>
      <c r="K186" s="2" t="str">
        <f t="shared" si="28"/>
        <v/>
      </c>
      <c r="L186" s="2"/>
      <c r="M186" s="2"/>
      <c r="N186" s="2"/>
      <c r="O186" t="s">
        <v>1832</v>
      </c>
      <c r="P186" s="2"/>
      <c r="Q186" s="2"/>
      <c r="R186" t="str">
        <f t="shared" si="29"/>
        <v>양식</v>
      </c>
    </row>
    <row r="187" spans="1:18" x14ac:dyDescent="0.4">
      <c r="A187" t="str">
        <f>'trim()'!B187</f>
        <v>음식점 &gt; 일식 &gt; 초밥,롤</v>
      </c>
      <c r="C187" s="2" t="str">
        <f t="shared" si="20"/>
        <v/>
      </c>
      <c r="D187" s="2" t="str">
        <f t="shared" si="21"/>
        <v/>
      </c>
      <c r="E187" s="2" t="str">
        <f t="shared" si="22"/>
        <v/>
      </c>
      <c r="F187" s="2" t="str">
        <f t="shared" si="23"/>
        <v>일식,</v>
      </c>
      <c r="G187" s="2" t="str">
        <f t="shared" si="24"/>
        <v/>
      </c>
      <c r="H187" s="2" t="str">
        <f t="shared" si="25"/>
        <v/>
      </c>
      <c r="I187" s="2" t="str">
        <f t="shared" si="26"/>
        <v/>
      </c>
      <c r="J187" s="2" t="str">
        <f t="shared" si="27"/>
        <v/>
      </c>
      <c r="K187" s="2" t="str">
        <f t="shared" si="28"/>
        <v/>
      </c>
      <c r="L187" s="2"/>
      <c r="M187" s="2"/>
      <c r="N187" s="2"/>
      <c r="O187" t="s">
        <v>1832</v>
      </c>
      <c r="P187" s="2"/>
      <c r="Q187" s="2"/>
      <c r="R187" t="str">
        <f t="shared" si="29"/>
        <v>일식</v>
      </c>
    </row>
    <row r="188" spans="1:18" x14ac:dyDescent="0.4">
      <c r="A188" t="str">
        <f>'trim()'!B188</f>
        <v>음식점 &gt; 양식 &gt; 피자</v>
      </c>
      <c r="C188" s="2" t="str">
        <f t="shared" si="20"/>
        <v>피자,</v>
      </c>
      <c r="D188" s="2" t="str">
        <f t="shared" si="21"/>
        <v/>
      </c>
      <c r="E188" s="2" t="str">
        <f t="shared" si="22"/>
        <v/>
      </c>
      <c r="F188" s="2" t="str">
        <f t="shared" si="23"/>
        <v/>
      </c>
      <c r="G188" s="2" t="str">
        <f t="shared" si="24"/>
        <v/>
      </c>
      <c r="H188" s="2" t="str">
        <f t="shared" si="25"/>
        <v>양식,</v>
      </c>
      <c r="I188" s="2" t="str">
        <f t="shared" si="26"/>
        <v/>
      </c>
      <c r="J188" s="2" t="str">
        <f t="shared" si="27"/>
        <v/>
      </c>
      <c r="K188" s="2" t="str">
        <f t="shared" si="28"/>
        <v/>
      </c>
      <c r="L188" s="2"/>
      <c r="M188" s="2"/>
      <c r="N188" s="2"/>
      <c r="O188" t="s">
        <v>1832</v>
      </c>
      <c r="P188" s="2"/>
      <c r="Q188" s="2"/>
      <c r="R188" t="str">
        <f t="shared" si="29"/>
        <v>피자,양식</v>
      </c>
    </row>
    <row r="189" spans="1:18" x14ac:dyDescent="0.4">
      <c r="A189" t="str">
        <f>'trim()'!B189</f>
        <v>음식점 &gt; 치킨</v>
      </c>
      <c r="C189" s="2" t="str">
        <f t="shared" si="20"/>
        <v/>
      </c>
      <c r="D189" s="2" t="str">
        <f t="shared" si="21"/>
        <v>치킨,</v>
      </c>
      <c r="E189" s="2" t="str">
        <f t="shared" si="22"/>
        <v/>
      </c>
      <c r="F189" s="2" t="str">
        <f t="shared" si="23"/>
        <v/>
      </c>
      <c r="G189" s="2" t="str">
        <f t="shared" si="24"/>
        <v/>
      </c>
      <c r="H189" s="2" t="str">
        <f t="shared" si="25"/>
        <v/>
      </c>
      <c r="I189" s="2" t="str">
        <f t="shared" si="26"/>
        <v/>
      </c>
      <c r="J189" s="2" t="str">
        <f t="shared" si="27"/>
        <v/>
      </c>
      <c r="K189" s="2" t="str">
        <f t="shared" si="28"/>
        <v/>
      </c>
      <c r="L189" s="2"/>
      <c r="M189" s="2"/>
      <c r="N189" s="2"/>
      <c r="O189" t="s">
        <v>1832</v>
      </c>
      <c r="P189" s="2"/>
      <c r="Q189" s="2"/>
      <c r="R189" t="str">
        <f t="shared" si="29"/>
        <v>치킨</v>
      </c>
    </row>
    <row r="190" spans="1:18" x14ac:dyDescent="0.4">
      <c r="A190" t="str">
        <f>'trim()'!B190</f>
        <v>음식점 &gt; 카페 &gt; 테마카페 &gt; 디저트카페</v>
      </c>
      <c r="C190" s="2" t="str">
        <f t="shared" si="20"/>
        <v/>
      </c>
      <c r="D190" s="2" t="str">
        <f t="shared" si="21"/>
        <v/>
      </c>
      <c r="E190" s="2" t="str">
        <f t="shared" si="22"/>
        <v/>
      </c>
      <c r="F190" s="2" t="str">
        <f t="shared" si="23"/>
        <v/>
      </c>
      <c r="G190" s="2" t="str">
        <f t="shared" si="24"/>
        <v/>
      </c>
      <c r="H190" s="2" t="str">
        <f t="shared" si="25"/>
        <v/>
      </c>
      <c r="I190" s="2" t="str">
        <f t="shared" si="26"/>
        <v>까페,</v>
      </c>
      <c r="J190" s="2" t="str">
        <f t="shared" si="27"/>
        <v/>
      </c>
      <c r="K190" s="2" t="str">
        <f t="shared" si="28"/>
        <v/>
      </c>
      <c r="L190" s="2"/>
      <c r="M190" s="2"/>
      <c r="N190" s="2"/>
      <c r="O190" t="s">
        <v>1832</v>
      </c>
      <c r="P190" s="2"/>
      <c r="Q190" s="2"/>
      <c r="R190" t="str">
        <f t="shared" si="29"/>
        <v>,</v>
      </c>
    </row>
    <row r="191" spans="1:18" x14ac:dyDescent="0.4">
      <c r="A191" t="str">
        <f>'trim()'!B191</f>
        <v>음식점 &gt; 한식 &gt; 육류,고기</v>
      </c>
      <c r="C191" s="2" t="str">
        <f t="shared" si="20"/>
        <v/>
      </c>
      <c r="D191" s="2" t="str">
        <f t="shared" si="21"/>
        <v/>
      </c>
      <c r="E191" s="2" t="str">
        <f t="shared" si="22"/>
        <v/>
      </c>
      <c r="F191" s="2" t="str">
        <f t="shared" si="23"/>
        <v/>
      </c>
      <c r="G191" s="2" t="str">
        <f t="shared" si="24"/>
        <v>한식,</v>
      </c>
      <c r="H191" s="2" t="str">
        <f t="shared" si="25"/>
        <v/>
      </c>
      <c r="I191" s="2" t="str">
        <f t="shared" si="26"/>
        <v/>
      </c>
      <c r="J191" s="2" t="str">
        <f t="shared" si="27"/>
        <v/>
      </c>
      <c r="K191" s="2" t="str">
        <f t="shared" si="28"/>
        <v/>
      </c>
      <c r="L191" s="2"/>
      <c r="M191" s="2"/>
      <c r="N191" s="2"/>
      <c r="O191" t="s">
        <v>1832</v>
      </c>
      <c r="P191" s="2"/>
      <c r="Q191" s="2"/>
      <c r="R191" t="str">
        <f t="shared" si="29"/>
        <v>한식</v>
      </c>
    </row>
    <row r="192" spans="1:18" x14ac:dyDescent="0.4">
      <c r="A192" t="str">
        <f>'trim()'!B192</f>
        <v>음식점 &gt; 패스트푸드</v>
      </c>
      <c r="C192" s="2" t="str">
        <f t="shared" si="20"/>
        <v/>
      </c>
      <c r="D192" s="2" t="str">
        <f t="shared" si="21"/>
        <v/>
      </c>
      <c r="E192" s="2" t="str">
        <f t="shared" si="22"/>
        <v/>
      </c>
      <c r="F192" s="2" t="str">
        <f t="shared" si="23"/>
        <v/>
      </c>
      <c r="G192" s="2" t="str">
        <f t="shared" si="24"/>
        <v/>
      </c>
      <c r="H192" s="2" t="str">
        <f t="shared" si="25"/>
        <v/>
      </c>
      <c r="I192" s="2" t="str">
        <f t="shared" si="26"/>
        <v/>
      </c>
      <c r="J192" s="2" t="str">
        <f t="shared" si="27"/>
        <v/>
      </c>
      <c r="K192" s="2" t="str">
        <f t="shared" si="28"/>
        <v>패스트푸드,</v>
      </c>
      <c r="L192" s="2"/>
      <c r="M192" s="2"/>
      <c r="N192" s="2"/>
      <c r="O192" t="s">
        <v>1832</v>
      </c>
      <c r="P192" s="2"/>
      <c r="Q192" s="2"/>
      <c r="R192" t="str">
        <f t="shared" si="29"/>
        <v>패스트푸드</v>
      </c>
    </row>
    <row r="193" spans="1:18" x14ac:dyDescent="0.4">
      <c r="A193" t="str">
        <f>'trim()'!B193</f>
        <v>음식점 &gt; 양식 &gt; 피자</v>
      </c>
      <c r="C193" s="2" t="str">
        <f t="shared" si="20"/>
        <v>피자,</v>
      </c>
      <c r="D193" s="2" t="str">
        <f t="shared" si="21"/>
        <v/>
      </c>
      <c r="E193" s="2" t="str">
        <f t="shared" si="22"/>
        <v/>
      </c>
      <c r="F193" s="2" t="str">
        <f t="shared" si="23"/>
        <v/>
      </c>
      <c r="G193" s="2" t="str">
        <f t="shared" si="24"/>
        <v/>
      </c>
      <c r="H193" s="2" t="str">
        <f t="shared" si="25"/>
        <v>양식,</v>
      </c>
      <c r="I193" s="2" t="str">
        <f t="shared" si="26"/>
        <v/>
      </c>
      <c r="J193" s="2" t="str">
        <f t="shared" si="27"/>
        <v/>
      </c>
      <c r="K193" s="2" t="str">
        <f t="shared" si="28"/>
        <v/>
      </c>
      <c r="L193" s="2"/>
      <c r="M193" s="2"/>
      <c r="N193" s="2"/>
      <c r="O193" t="s">
        <v>1832</v>
      </c>
      <c r="P193" s="2"/>
      <c r="Q193" s="2"/>
      <c r="R193" t="str">
        <f t="shared" si="29"/>
        <v>피자,양식</v>
      </c>
    </row>
    <row r="194" spans="1:18" x14ac:dyDescent="0.4">
      <c r="A194" t="str">
        <f>'trim()'!B194</f>
        <v>음식점 &gt; 치킨</v>
      </c>
      <c r="C194" s="2" t="str">
        <f t="shared" si="20"/>
        <v/>
      </c>
      <c r="D194" s="2" t="str">
        <f t="shared" si="21"/>
        <v>치킨,</v>
      </c>
      <c r="E194" s="2" t="str">
        <f t="shared" si="22"/>
        <v/>
      </c>
      <c r="F194" s="2" t="str">
        <f t="shared" si="23"/>
        <v/>
      </c>
      <c r="G194" s="2" t="str">
        <f t="shared" si="24"/>
        <v/>
      </c>
      <c r="H194" s="2" t="str">
        <f t="shared" si="25"/>
        <v/>
      </c>
      <c r="I194" s="2" t="str">
        <f t="shared" si="26"/>
        <v/>
      </c>
      <c r="J194" s="2" t="str">
        <f t="shared" si="27"/>
        <v/>
      </c>
      <c r="K194" s="2" t="str">
        <f t="shared" si="28"/>
        <v/>
      </c>
      <c r="L194" s="2"/>
      <c r="M194" s="2"/>
      <c r="N194" s="2"/>
      <c r="O194" t="s">
        <v>1832</v>
      </c>
      <c r="P194" s="2"/>
      <c r="Q194" s="2"/>
      <c r="R194" t="str">
        <f t="shared" si="29"/>
        <v>치킨</v>
      </c>
    </row>
    <row r="195" spans="1:18" x14ac:dyDescent="0.4">
      <c r="A195" t="str">
        <f>'trim()'!B195</f>
        <v>음식점 &gt; 한식 &gt; 육류,고기</v>
      </c>
      <c r="C195" s="2" t="str">
        <f t="shared" ref="C195:C258" si="30">IFERROR(  IF( FIND("피자",A195,1)&gt;0,"피자,",""  ),"")</f>
        <v/>
      </c>
      <c r="D195" s="2" t="str">
        <f t="shared" ref="D195:D258" si="31">IFERROR(  IF( FIND("치킨",A195,1)&gt;0,"치킨,",""  ),"")</f>
        <v/>
      </c>
      <c r="E195" s="2" t="str">
        <f t="shared" ref="E195:E258" si="32">IFERROR(  IF( FIND("중식",A195,1)&gt;0,"중식,",""  ),"")</f>
        <v/>
      </c>
      <c r="F195" s="2" t="str">
        <f t="shared" ref="F195:F258" si="33">IFERROR(  IF( FIND("일식",A195,1)&gt;0,"일식,",""  ),"")</f>
        <v/>
      </c>
      <c r="G195" s="2" t="str">
        <f t="shared" ref="G195:G258" si="34">IFERROR(  IF( FIND("한식",A195,1)&gt;0,"한식,",""  ),"")</f>
        <v>한식,</v>
      </c>
      <c r="H195" s="2" t="str">
        <f t="shared" ref="H195:H258" si="35">IFERROR(  IF( FIND("양식",A195,1)&gt;0,"양식,",""  ),"")</f>
        <v/>
      </c>
      <c r="I195" s="2" t="str">
        <f t="shared" ref="I195:I258" si="36">IFERROR(  IF( FIND("카페",A195,1)&gt;0,"까페,",""  ),"")</f>
        <v/>
      </c>
      <c r="J195" s="2" t="str">
        <f t="shared" ref="J195:J258" si="37">IFERROR(  IF( FIND("술집",A195,1)&gt;0,"술집,",""  ),"")</f>
        <v/>
      </c>
      <c r="K195" s="2" t="str">
        <f t="shared" ref="K195:K258" si="38">IF(   OR(  IFERROR((FIND("패스트푸드",A195,1)&gt;0),FALSE),   IFERROR((FIND("햄버거",A195,1)&gt;0),FALSE),   IFERROR((FIND("버거",A195,1)&gt;0),FALSE) ),"패스트푸드,","")</f>
        <v/>
      </c>
      <c r="L195" s="2"/>
      <c r="M195" s="2"/>
      <c r="N195" s="2"/>
      <c r="O195" t="s">
        <v>1832</v>
      </c>
      <c r="P195" s="2"/>
      <c r="Q195" s="2"/>
      <c r="R195" t="str">
        <f t="shared" ref="R195:R258" si="39">SUBSTITUTE(CONCATENATE(C195,D195,E195,F195,G195,H195,J195,K195,O195),",,","",1)</f>
        <v>한식</v>
      </c>
    </row>
    <row r="196" spans="1:18" x14ac:dyDescent="0.4">
      <c r="A196" t="str">
        <f>'trim()'!B196</f>
        <v>음식점 &gt; 한식 &gt; 육류,고기 &gt; 불고기,두루치기</v>
      </c>
      <c r="C196" s="2" t="str">
        <f t="shared" si="30"/>
        <v/>
      </c>
      <c r="D196" s="2" t="str">
        <f t="shared" si="31"/>
        <v/>
      </c>
      <c r="E196" s="2" t="str">
        <f t="shared" si="32"/>
        <v/>
      </c>
      <c r="F196" s="2" t="str">
        <f t="shared" si="33"/>
        <v/>
      </c>
      <c r="G196" s="2" t="str">
        <f t="shared" si="34"/>
        <v>한식,</v>
      </c>
      <c r="H196" s="2" t="str">
        <f t="shared" si="35"/>
        <v/>
      </c>
      <c r="I196" s="2" t="str">
        <f t="shared" si="36"/>
        <v/>
      </c>
      <c r="J196" s="2" t="str">
        <f t="shared" si="37"/>
        <v/>
      </c>
      <c r="K196" s="2" t="str">
        <f t="shared" si="38"/>
        <v/>
      </c>
      <c r="L196" s="2"/>
      <c r="M196" s="2"/>
      <c r="N196" s="2"/>
      <c r="O196" t="s">
        <v>1832</v>
      </c>
      <c r="P196" s="2"/>
      <c r="Q196" s="2"/>
      <c r="R196" t="str">
        <f t="shared" si="39"/>
        <v>한식</v>
      </c>
    </row>
    <row r="197" spans="1:18" x14ac:dyDescent="0.4">
      <c r="A197" t="str">
        <f>'trim()'!B197</f>
        <v>음식점 &gt; 패스트푸드 &gt; 버거킹</v>
      </c>
      <c r="C197" s="2" t="str">
        <f t="shared" si="30"/>
        <v/>
      </c>
      <c r="D197" s="2" t="str">
        <f t="shared" si="31"/>
        <v/>
      </c>
      <c r="E197" s="2" t="str">
        <f t="shared" si="32"/>
        <v/>
      </c>
      <c r="F197" s="2" t="str">
        <f t="shared" si="33"/>
        <v/>
      </c>
      <c r="G197" s="2" t="str">
        <f t="shared" si="34"/>
        <v/>
      </c>
      <c r="H197" s="2" t="str">
        <f t="shared" si="35"/>
        <v/>
      </c>
      <c r="I197" s="2" t="str">
        <f t="shared" si="36"/>
        <v/>
      </c>
      <c r="J197" s="2" t="str">
        <f t="shared" si="37"/>
        <v/>
      </c>
      <c r="K197" s="2" t="str">
        <f t="shared" si="38"/>
        <v>패스트푸드,</v>
      </c>
      <c r="L197" s="2"/>
      <c r="M197" s="2"/>
      <c r="N197" s="2"/>
      <c r="O197" t="s">
        <v>1832</v>
      </c>
      <c r="P197" s="2"/>
      <c r="Q197" s="2"/>
      <c r="R197" t="str">
        <f t="shared" si="39"/>
        <v>패스트푸드</v>
      </c>
    </row>
    <row r="198" spans="1:18" x14ac:dyDescent="0.4">
      <c r="A198" t="str">
        <f>'trim()'!B198</f>
        <v>음식점 &gt; 패스트푸드 &gt; 버거킹</v>
      </c>
      <c r="C198" s="2" t="str">
        <f t="shared" si="30"/>
        <v/>
      </c>
      <c r="D198" s="2" t="str">
        <f t="shared" si="31"/>
        <v/>
      </c>
      <c r="E198" s="2" t="str">
        <f t="shared" si="32"/>
        <v/>
      </c>
      <c r="F198" s="2" t="str">
        <f t="shared" si="33"/>
        <v/>
      </c>
      <c r="G198" s="2" t="str">
        <f t="shared" si="34"/>
        <v/>
      </c>
      <c r="H198" s="2" t="str">
        <f t="shared" si="35"/>
        <v/>
      </c>
      <c r="I198" s="2" t="str">
        <f t="shared" si="36"/>
        <v/>
      </c>
      <c r="J198" s="2" t="str">
        <f t="shared" si="37"/>
        <v/>
      </c>
      <c r="K198" s="2" t="str">
        <f t="shared" si="38"/>
        <v>패스트푸드,</v>
      </c>
      <c r="L198" s="2"/>
      <c r="M198" s="2"/>
      <c r="N198" s="2"/>
      <c r="O198" t="s">
        <v>1832</v>
      </c>
      <c r="P198" s="2"/>
      <c r="Q198" s="2"/>
      <c r="R198" t="str">
        <f t="shared" si="39"/>
        <v>패스트푸드</v>
      </c>
    </row>
    <row r="199" spans="1:18" x14ac:dyDescent="0.4">
      <c r="A199" t="str">
        <f>'trim()'!B199</f>
        <v>음식점 &gt; 패스트푸드 &gt; 버거킹</v>
      </c>
      <c r="C199" s="2" t="str">
        <f t="shared" si="30"/>
        <v/>
      </c>
      <c r="D199" s="2" t="str">
        <f t="shared" si="31"/>
        <v/>
      </c>
      <c r="E199" s="2" t="str">
        <f t="shared" si="32"/>
        <v/>
      </c>
      <c r="F199" s="2" t="str">
        <f t="shared" si="33"/>
        <v/>
      </c>
      <c r="G199" s="2" t="str">
        <f t="shared" si="34"/>
        <v/>
      </c>
      <c r="H199" s="2" t="str">
        <f t="shared" si="35"/>
        <v/>
      </c>
      <c r="I199" s="2" t="str">
        <f t="shared" si="36"/>
        <v/>
      </c>
      <c r="J199" s="2" t="str">
        <f t="shared" si="37"/>
        <v/>
      </c>
      <c r="K199" s="2" t="str">
        <f t="shared" si="38"/>
        <v>패스트푸드,</v>
      </c>
      <c r="L199" s="2"/>
      <c r="M199" s="2"/>
      <c r="N199" s="2"/>
      <c r="O199" t="s">
        <v>1832</v>
      </c>
      <c r="P199" s="2"/>
      <c r="Q199" s="2"/>
      <c r="R199" t="str">
        <f t="shared" si="39"/>
        <v>패스트푸드</v>
      </c>
    </row>
    <row r="200" spans="1:18" x14ac:dyDescent="0.4">
      <c r="A200" t="str">
        <f>'trim()'!B200</f>
        <v>음식점 &gt; 카페</v>
      </c>
      <c r="C200" s="2" t="str">
        <f t="shared" si="30"/>
        <v/>
      </c>
      <c r="D200" s="2" t="str">
        <f t="shared" si="31"/>
        <v/>
      </c>
      <c r="E200" s="2" t="str">
        <f t="shared" si="32"/>
        <v/>
      </c>
      <c r="F200" s="2" t="str">
        <f t="shared" si="33"/>
        <v/>
      </c>
      <c r="G200" s="2" t="str">
        <f t="shared" si="34"/>
        <v/>
      </c>
      <c r="H200" s="2" t="str">
        <f t="shared" si="35"/>
        <v/>
      </c>
      <c r="I200" s="2" t="str">
        <f t="shared" si="36"/>
        <v>까페,</v>
      </c>
      <c r="J200" s="2" t="str">
        <f t="shared" si="37"/>
        <v/>
      </c>
      <c r="K200" s="2" t="str">
        <f t="shared" si="38"/>
        <v/>
      </c>
      <c r="L200" s="2"/>
      <c r="M200" s="2"/>
      <c r="N200" s="2"/>
      <c r="O200" t="s">
        <v>1832</v>
      </c>
      <c r="P200" s="2"/>
      <c r="Q200" s="2"/>
      <c r="R200" t="str">
        <f t="shared" si="39"/>
        <v>,</v>
      </c>
    </row>
    <row r="201" spans="1:18" x14ac:dyDescent="0.4">
      <c r="A201" t="str">
        <f>'trim()'!B201</f>
        <v>음식점 &gt; 치킨 &gt; 보드람치킨</v>
      </c>
      <c r="C201" s="2" t="str">
        <f t="shared" si="30"/>
        <v/>
      </c>
      <c r="D201" s="2" t="str">
        <f t="shared" si="31"/>
        <v>치킨,</v>
      </c>
      <c r="E201" s="2" t="str">
        <f t="shared" si="32"/>
        <v/>
      </c>
      <c r="F201" s="2" t="str">
        <f t="shared" si="33"/>
        <v/>
      </c>
      <c r="G201" s="2" t="str">
        <f t="shared" si="34"/>
        <v/>
      </c>
      <c r="H201" s="2" t="str">
        <f t="shared" si="35"/>
        <v/>
      </c>
      <c r="I201" s="2" t="str">
        <f t="shared" si="36"/>
        <v/>
      </c>
      <c r="J201" s="2" t="str">
        <f t="shared" si="37"/>
        <v/>
      </c>
      <c r="K201" s="2" t="str">
        <f t="shared" si="38"/>
        <v/>
      </c>
      <c r="L201" s="2"/>
      <c r="M201" s="2"/>
      <c r="N201" s="2"/>
      <c r="O201" t="s">
        <v>1832</v>
      </c>
      <c r="P201" s="2"/>
      <c r="Q201" s="2"/>
      <c r="R201" t="str">
        <f t="shared" si="39"/>
        <v>치킨</v>
      </c>
    </row>
    <row r="202" spans="1:18" x14ac:dyDescent="0.4">
      <c r="A202" t="str">
        <f>'trim()'!B202</f>
        <v>음식점 &gt; 치킨</v>
      </c>
      <c r="C202" s="2" t="str">
        <f t="shared" si="30"/>
        <v/>
      </c>
      <c r="D202" s="2" t="str">
        <f t="shared" si="31"/>
        <v>치킨,</v>
      </c>
      <c r="E202" s="2" t="str">
        <f t="shared" si="32"/>
        <v/>
      </c>
      <c r="F202" s="2" t="str">
        <f t="shared" si="33"/>
        <v/>
      </c>
      <c r="G202" s="2" t="str">
        <f t="shared" si="34"/>
        <v/>
      </c>
      <c r="H202" s="2" t="str">
        <f t="shared" si="35"/>
        <v/>
      </c>
      <c r="I202" s="2" t="str">
        <f t="shared" si="36"/>
        <v/>
      </c>
      <c r="J202" s="2" t="str">
        <f t="shared" si="37"/>
        <v/>
      </c>
      <c r="K202" s="2" t="str">
        <f t="shared" si="38"/>
        <v/>
      </c>
      <c r="L202" s="2"/>
      <c r="M202" s="2"/>
      <c r="N202" s="2"/>
      <c r="O202" t="s">
        <v>1832</v>
      </c>
      <c r="P202" s="2"/>
      <c r="Q202" s="2"/>
      <c r="R202" t="str">
        <f t="shared" si="39"/>
        <v>치킨</v>
      </c>
    </row>
    <row r="203" spans="1:18" x14ac:dyDescent="0.4">
      <c r="A203" t="str">
        <f>'trim()'!B203</f>
        <v>음식점 &gt; 한식 &gt; 육류,고기</v>
      </c>
      <c r="C203" s="2" t="str">
        <f t="shared" si="30"/>
        <v/>
      </c>
      <c r="D203" s="2" t="str">
        <f t="shared" si="31"/>
        <v/>
      </c>
      <c r="E203" s="2" t="str">
        <f t="shared" si="32"/>
        <v/>
      </c>
      <c r="F203" s="2" t="str">
        <f t="shared" si="33"/>
        <v/>
      </c>
      <c r="G203" s="2" t="str">
        <f t="shared" si="34"/>
        <v>한식,</v>
      </c>
      <c r="H203" s="2" t="str">
        <f t="shared" si="35"/>
        <v/>
      </c>
      <c r="I203" s="2" t="str">
        <f t="shared" si="36"/>
        <v/>
      </c>
      <c r="J203" s="2" t="str">
        <f t="shared" si="37"/>
        <v/>
      </c>
      <c r="K203" s="2" t="str">
        <f t="shared" si="38"/>
        <v/>
      </c>
      <c r="L203" s="2"/>
      <c r="M203" s="2"/>
      <c r="N203" s="2"/>
      <c r="O203" t="s">
        <v>1832</v>
      </c>
      <c r="P203" s="2"/>
      <c r="Q203" s="2"/>
      <c r="R203" t="str">
        <f t="shared" si="39"/>
        <v>한식</v>
      </c>
    </row>
    <row r="204" spans="1:18" x14ac:dyDescent="0.4">
      <c r="A204" t="str">
        <f>'trim()'!B204</f>
        <v>음식점 &gt; 패스트푸드</v>
      </c>
      <c r="C204" s="2" t="str">
        <f t="shared" si="30"/>
        <v/>
      </c>
      <c r="D204" s="2" t="str">
        <f t="shared" si="31"/>
        <v/>
      </c>
      <c r="E204" s="2" t="str">
        <f t="shared" si="32"/>
        <v/>
      </c>
      <c r="F204" s="2" t="str">
        <f t="shared" si="33"/>
        <v/>
      </c>
      <c r="G204" s="2" t="str">
        <f t="shared" si="34"/>
        <v/>
      </c>
      <c r="H204" s="2" t="str">
        <f t="shared" si="35"/>
        <v/>
      </c>
      <c r="I204" s="2" t="str">
        <f t="shared" si="36"/>
        <v/>
      </c>
      <c r="J204" s="2" t="str">
        <f t="shared" si="37"/>
        <v/>
      </c>
      <c r="K204" s="2" t="str">
        <f t="shared" si="38"/>
        <v>패스트푸드,</v>
      </c>
      <c r="L204" s="2"/>
      <c r="M204" s="2"/>
      <c r="N204" s="2"/>
      <c r="O204" t="s">
        <v>1832</v>
      </c>
      <c r="P204" s="2"/>
      <c r="Q204" s="2"/>
      <c r="R204" t="str">
        <f t="shared" si="39"/>
        <v>패스트푸드</v>
      </c>
    </row>
    <row r="205" spans="1:18" x14ac:dyDescent="0.4">
      <c r="A205" t="str">
        <f>'trim()'!B205</f>
        <v>음식점 &gt; 양식 &gt; 피자</v>
      </c>
      <c r="C205" s="2" t="str">
        <f t="shared" si="30"/>
        <v>피자,</v>
      </c>
      <c r="D205" s="2" t="str">
        <f t="shared" si="31"/>
        <v/>
      </c>
      <c r="E205" s="2" t="str">
        <f t="shared" si="32"/>
        <v/>
      </c>
      <c r="F205" s="2" t="str">
        <f t="shared" si="33"/>
        <v/>
      </c>
      <c r="G205" s="2" t="str">
        <f t="shared" si="34"/>
        <v/>
      </c>
      <c r="H205" s="2" t="str">
        <f t="shared" si="35"/>
        <v>양식,</v>
      </c>
      <c r="I205" s="2" t="str">
        <f t="shared" si="36"/>
        <v/>
      </c>
      <c r="J205" s="2" t="str">
        <f t="shared" si="37"/>
        <v/>
      </c>
      <c r="K205" s="2" t="str">
        <f t="shared" si="38"/>
        <v/>
      </c>
      <c r="L205" s="2"/>
      <c r="M205" s="2"/>
      <c r="N205" s="2"/>
      <c r="O205" t="s">
        <v>1832</v>
      </c>
      <c r="P205" s="2"/>
      <c r="Q205" s="2"/>
      <c r="R205" t="str">
        <f t="shared" si="39"/>
        <v>피자,양식</v>
      </c>
    </row>
    <row r="206" spans="1:18" x14ac:dyDescent="0.4">
      <c r="A206" t="str">
        <f>'trim()'!B206</f>
        <v>음식점 &gt; 양식</v>
      </c>
      <c r="C206" s="2" t="str">
        <f t="shared" si="30"/>
        <v/>
      </c>
      <c r="D206" s="2" t="str">
        <f t="shared" si="31"/>
        <v/>
      </c>
      <c r="E206" s="2" t="str">
        <f t="shared" si="32"/>
        <v/>
      </c>
      <c r="F206" s="2" t="str">
        <f t="shared" si="33"/>
        <v/>
      </c>
      <c r="G206" s="2" t="str">
        <f t="shared" si="34"/>
        <v/>
      </c>
      <c r="H206" s="2" t="str">
        <f t="shared" si="35"/>
        <v>양식,</v>
      </c>
      <c r="I206" s="2" t="str">
        <f t="shared" si="36"/>
        <v/>
      </c>
      <c r="J206" s="2" t="str">
        <f t="shared" si="37"/>
        <v/>
      </c>
      <c r="K206" s="2" t="str">
        <f t="shared" si="38"/>
        <v/>
      </c>
      <c r="L206" s="2"/>
      <c r="M206" s="2"/>
      <c r="N206" s="2"/>
      <c r="O206" t="s">
        <v>1832</v>
      </c>
      <c r="P206" s="2"/>
      <c r="Q206" s="2"/>
      <c r="R206" t="str">
        <f t="shared" si="39"/>
        <v>양식</v>
      </c>
    </row>
    <row r="207" spans="1:18" x14ac:dyDescent="0.4">
      <c r="A207" t="str">
        <f>'trim()'!B207</f>
        <v>음식점 &gt; 양식 &gt; 이탈리안</v>
      </c>
      <c r="C207" s="2" t="str">
        <f t="shared" si="30"/>
        <v/>
      </c>
      <c r="D207" s="2" t="str">
        <f t="shared" si="31"/>
        <v/>
      </c>
      <c r="E207" s="2" t="str">
        <f t="shared" si="32"/>
        <v/>
      </c>
      <c r="F207" s="2" t="str">
        <f t="shared" si="33"/>
        <v/>
      </c>
      <c r="G207" s="2" t="str">
        <f t="shared" si="34"/>
        <v/>
      </c>
      <c r="H207" s="2" t="str">
        <f t="shared" si="35"/>
        <v>양식,</v>
      </c>
      <c r="I207" s="2" t="str">
        <f t="shared" si="36"/>
        <v/>
      </c>
      <c r="J207" s="2" t="str">
        <f t="shared" si="37"/>
        <v/>
      </c>
      <c r="K207" s="2" t="str">
        <f t="shared" si="38"/>
        <v/>
      </c>
      <c r="L207" s="2"/>
      <c r="M207" s="2"/>
      <c r="N207" s="2"/>
      <c r="O207" t="s">
        <v>1832</v>
      </c>
      <c r="P207" s="2"/>
      <c r="Q207" s="2"/>
      <c r="R207" t="str">
        <f t="shared" si="39"/>
        <v>양식</v>
      </c>
    </row>
    <row r="208" spans="1:18" x14ac:dyDescent="0.4">
      <c r="A208" t="str">
        <f>'trim()'!B208</f>
        <v>음식점 &gt; 패스트푸드</v>
      </c>
      <c r="C208" s="2" t="str">
        <f t="shared" si="30"/>
        <v/>
      </c>
      <c r="D208" s="2" t="str">
        <f t="shared" si="31"/>
        <v/>
      </c>
      <c r="E208" s="2" t="str">
        <f t="shared" si="32"/>
        <v/>
      </c>
      <c r="F208" s="2" t="str">
        <f t="shared" si="33"/>
        <v/>
      </c>
      <c r="G208" s="2" t="str">
        <f t="shared" si="34"/>
        <v/>
      </c>
      <c r="H208" s="2" t="str">
        <f t="shared" si="35"/>
        <v/>
      </c>
      <c r="I208" s="2" t="str">
        <f t="shared" si="36"/>
        <v/>
      </c>
      <c r="J208" s="2" t="str">
        <f t="shared" si="37"/>
        <v/>
      </c>
      <c r="K208" s="2" t="str">
        <f t="shared" si="38"/>
        <v>패스트푸드,</v>
      </c>
      <c r="L208" s="2"/>
      <c r="M208" s="2"/>
      <c r="N208" s="2"/>
      <c r="O208" t="s">
        <v>1832</v>
      </c>
      <c r="P208" s="2"/>
      <c r="Q208" s="2"/>
      <c r="R208" t="str">
        <f t="shared" si="39"/>
        <v>패스트푸드</v>
      </c>
    </row>
    <row r="209" spans="1:18" x14ac:dyDescent="0.4">
      <c r="A209" t="str">
        <f>'trim()'!B209</f>
        <v>음식점 &gt; 카페 &gt; 커피전문점</v>
      </c>
      <c r="C209" s="2" t="str">
        <f t="shared" si="30"/>
        <v/>
      </c>
      <c r="D209" s="2" t="str">
        <f t="shared" si="31"/>
        <v/>
      </c>
      <c r="E209" s="2" t="str">
        <f t="shared" si="32"/>
        <v/>
      </c>
      <c r="F209" s="2" t="str">
        <f t="shared" si="33"/>
        <v/>
      </c>
      <c r="G209" s="2" t="str">
        <f t="shared" si="34"/>
        <v/>
      </c>
      <c r="H209" s="2" t="str">
        <f t="shared" si="35"/>
        <v/>
      </c>
      <c r="I209" s="2" t="str">
        <f t="shared" si="36"/>
        <v>까페,</v>
      </c>
      <c r="J209" s="2" t="str">
        <f t="shared" si="37"/>
        <v/>
      </c>
      <c r="K209" s="2" t="str">
        <f t="shared" si="38"/>
        <v/>
      </c>
      <c r="L209" s="2"/>
      <c r="M209" s="2"/>
      <c r="N209" s="2"/>
      <c r="O209" t="s">
        <v>1832</v>
      </c>
      <c r="P209" s="2"/>
      <c r="Q209" s="2"/>
      <c r="R209" t="str">
        <f t="shared" si="39"/>
        <v>,</v>
      </c>
    </row>
    <row r="210" spans="1:18" x14ac:dyDescent="0.4">
      <c r="A210" t="str">
        <f>'trim()'!B210</f>
        <v>음식점 &gt; 양식 &gt; 이탈리안</v>
      </c>
      <c r="C210" s="2" t="str">
        <f t="shared" si="30"/>
        <v/>
      </c>
      <c r="D210" s="2" t="str">
        <f t="shared" si="31"/>
        <v/>
      </c>
      <c r="E210" s="2" t="str">
        <f t="shared" si="32"/>
        <v/>
      </c>
      <c r="F210" s="2" t="str">
        <f t="shared" si="33"/>
        <v/>
      </c>
      <c r="G210" s="2" t="str">
        <f t="shared" si="34"/>
        <v/>
      </c>
      <c r="H210" s="2" t="str">
        <f t="shared" si="35"/>
        <v>양식,</v>
      </c>
      <c r="I210" s="2" t="str">
        <f t="shared" si="36"/>
        <v/>
      </c>
      <c r="J210" s="2" t="str">
        <f t="shared" si="37"/>
        <v/>
      </c>
      <c r="K210" s="2" t="str">
        <f t="shared" si="38"/>
        <v/>
      </c>
      <c r="L210" s="2"/>
      <c r="M210" s="2"/>
      <c r="N210" s="2"/>
      <c r="O210" t="s">
        <v>1832</v>
      </c>
      <c r="P210" s="2"/>
      <c r="Q210" s="2"/>
      <c r="R210" t="str">
        <f t="shared" si="39"/>
        <v>양식</v>
      </c>
    </row>
    <row r="211" spans="1:18" x14ac:dyDescent="0.4">
      <c r="A211" t="str">
        <f>'trim()'!B211</f>
        <v>음식점 &gt; 한식</v>
      </c>
      <c r="C211" s="2" t="str">
        <f t="shared" si="30"/>
        <v/>
      </c>
      <c r="D211" s="2" t="str">
        <f t="shared" si="31"/>
        <v/>
      </c>
      <c r="E211" s="2" t="str">
        <f t="shared" si="32"/>
        <v/>
      </c>
      <c r="F211" s="2" t="str">
        <f t="shared" si="33"/>
        <v/>
      </c>
      <c r="G211" s="2" t="str">
        <f t="shared" si="34"/>
        <v>한식,</v>
      </c>
      <c r="H211" s="2" t="str">
        <f t="shared" si="35"/>
        <v/>
      </c>
      <c r="I211" s="2" t="str">
        <f t="shared" si="36"/>
        <v/>
      </c>
      <c r="J211" s="2" t="str">
        <f t="shared" si="37"/>
        <v/>
      </c>
      <c r="K211" s="2" t="str">
        <f t="shared" si="38"/>
        <v/>
      </c>
      <c r="L211" s="2"/>
      <c r="M211" s="2"/>
      <c r="N211" s="2"/>
      <c r="O211" t="s">
        <v>1832</v>
      </c>
      <c r="P211" s="2"/>
      <c r="Q211" s="2"/>
      <c r="R211" t="str">
        <f t="shared" si="39"/>
        <v>한식</v>
      </c>
    </row>
    <row r="212" spans="1:18" x14ac:dyDescent="0.4">
      <c r="A212" t="str">
        <f>'trim()'!B212</f>
        <v>음식점 &gt; 양식 &gt; 피자</v>
      </c>
      <c r="C212" s="2" t="str">
        <f t="shared" si="30"/>
        <v>피자,</v>
      </c>
      <c r="D212" s="2" t="str">
        <f t="shared" si="31"/>
        <v/>
      </c>
      <c r="E212" s="2" t="str">
        <f t="shared" si="32"/>
        <v/>
      </c>
      <c r="F212" s="2" t="str">
        <f t="shared" si="33"/>
        <v/>
      </c>
      <c r="G212" s="2" t="str">
        <f t="shared" si="34"/>
        <v/>
      </c>
      <c r="H212" s="2" t="str">
        <f t="shared" si="35"/>
        <v>양식,</v>
      </c>
      <c r="I212" s="2" t="str">
        <f t="shared" si="36"/>
        <v/>
      </c>
      <c r="J212" s="2" t="str">
        <f t="shared" si="37"/>
        <v/>
      </c>
      <c r="K212" s="2" t="str">
        <f t="shared" si="38"/>
        <v/>
      </c>
      <c r="L212" s="2"/>
      <c r="M212" s="2"/>
      <c r="N212" s="2"/>
      <c r="O212" t="s">
        <v>1832</v>
      </c>
      <c r="P212" s="2"/>
      <c r="Q212" s="2"/>
      <c r="R212" t="str">
        <f t="shared" si="39"/>
        <v>피자,양식</v>
      </c>
    </row>
    <row r="213" spans="1:18" x14ac:dyDescent="0.4">
      <c r="A213" t="str">
        <f>'trim()'!B213</f>
        <v>음식점 &gt; 카페 &gt; 커피전문점</v>
      </c>
      <c r="C213" s="2" t="str">
        <f t="shared" si="30"/>
        <v/>
      </c>
      <c r="D213" s="2" t="str">
        <f t="shared" si="31"/>
        <v/>
      </c>
      <c r="E213" s="2" t="str">
        <f t="shared" si="32"/>
        <v/>
      </c>
      <c r="F213" s="2" t="str">
        <f t="shared" si="33"/>
        <v/>
      </c>
      <c r="G213" s="2" t="str">
        <f t="shared" si="34"/>
        <v/>
      </c>
      <c r="H213" s="2" t="str">
        <f t="shared" si="35"/>
        <v/>
      </c>
      <c r="I213" s="2" t="str">
        <f t="shared" si="36"/>
        <v>까페,</v>
      </c>
      <c r="J213" s="2" t="str">
        <f t="shared" si="37"/>
        <v/>
      </c>
      <c r="K213" s="2" t="str">
        <f t="shared" si="38"/>
        <v/>
      </c>
      <c r="L213" s="2"/>
      <c r="M213" s="2"/>
      <c r="N213" s="2"/>
      <c r="O213" t="s">
        <v>1832</v>
      </c>
      <c r="P213" s="2"/>
      <c r="Q213" s="2"/>
      <c r="R213" t="str">
        <f t="shared" si="39"/>
        <v>,</v>
      </c>
    </row>
    <row r="214" spans="1:18" x14ac:dyDescent="0.4">
      <c r="A214" t="str">
        <f>'trim()'!B214</f>
        <v>음식점 &gt; 카페 &gt; 커피전문점</v>
      </c>
      <c r="C214" s="2" t="str">
        <f t="shared" si="30"/>
        <v/>
      </c>
      <c r="D214" s="2" t="str">
        <f t="shared" si="31"/>
        <v/>
      </c>
      <c r="E214" s="2" t="str">
        <f t="shared" si="32"/>
        <v/>
      </c>
      <c r="F214" s="2" t="str">
        <f t="shared" si="33"/>
        <v/>
      </c>
      <c r="G214" s="2" t="str">
        <f t="shared" si="34"/>
        <v/>
      </c>
      <c r="H214" s="2" t="str">
        <f t="shared" si="35"/>
        <v/>
      </c>
      <c r="I214" s="2" t="str">
        <f t="shared" si="36"/>
        <v>까페,</v>
      </c>
      <c r="J214" s="2" t="str">
        <f t="shared" si="37"/>
        <v/>
      </c>
      <c r="K214" s="2" t="str">
        <f t="shared" si="38"/>
        <v/>
      </c>
      <c r="L214" s="2"/>
      <c r="M214" s="2"/>
      <c r="N214" s="2"/>
      <c r="O214" t="s">
        <v>1832</v>
      </c>
      <c r="P214" s="2"/>
      <c r="Q214" s="2"/>
      <c r="R214" t="str">
        <f t="shared" si="39"/>
        <v>,</v>
      </c>
    </row>
    <row r="215" spans="1:18" x14ac:dyDescent="0.4">
      <c r="A215" t="str">
        <f>'trim()'!B215</f>
        <v>음식점 &gt; 양식 &gt; 피자</v>
      </c>
      <c r="C215" s="2" t="str">
        <f t="shared" si="30"/>
        <v>피자,</v>
      </c>
      <c r="D215" s="2" t="str">
        <f t="shared" si="31"/>
        <v/>
      </c>
      <c r="E215" s="2" t="str">
        <f t="shared" si="32"/>
        <v/>
      </c>
      <c r="F215" s="2" t="str">
        <f t="shared" si="33"/>
        <v/>
      </c>
      <c r="G215" s="2" t="str">
        <f t="shared" si="34"/>
        <v/>
      </c>
      <c r="H215" s="2" t="str">
        <f t="shared" si="35"/>
        <v>양식,</v>
      </c>
      <c r="I215" s="2" t="str">
        <f t="shared" si="36"/>
        <v/>
      </c>
      <c r="J215" s="2" t="str">
        <f t="shared" si="37"/>
        <v/>
      </c>
      <c r="K215" s="2" t="str">
        <f t="shared" si="38"/>
        <v/>
      </c>
      <c r="L215" s="2"/>
      <c r="M215" s="2"/>
      <c r="N215" s="2"/>
      <c r="O215" t="s">
        <v>1832</v>
      </c>
      <c r="P215" s="2"/>
      <c r="Q215" s="2"/>
      <c r="R215" t="str">
        <f t="shared" si="39"/>
        <v>피자,양식</v>
      </c>
    </row>
    <row r="216" spans="1:18" x14ac:dyDescent="0.4">
      <c r="A216" t="str">
        <f>'trim()'!B216</f>
        <v>음식점 &gt; 한식 &gt; 육류,고기 &gt; 닭요리</v>
      </c>
      <c r="C216" s="2" t="str">
        <f t="shared" si="30"/>
        <v/>
      </c>
      <c r="D216" s="2" t="str">
        <f t="shared" si="31"/>
        <v/>
      </c>
      <c r="E216" s="2" t="str">
        <f t="shared" si="32"/>
        <v/>
      </c>
      <c r="F216" s="2" t="str">
        <f t="shared" si="33"/>
        <v/>
      </c>
      <c r="G216" s="2" t="str">
        <f t="shared" si="34"/>
        <v>한식,</v>
      </c>
      <c r="H216" s="2" t="str">
        <f t="shared" si="35"/>
        <v/>
      </c>
      <c r="I216" s="2" t="str">
        <f t="shared" si="36"/>
        <v/>
      </c>
      <c r="J216" s="2" t="str">
        <f t="shared" si="37"/>
        <v/>
      </c>
      <c r="K216" s="2" t="str">
        <f t="shared" si="38"/>
        <v/>
      </c>
      <c r="L216" s="2"/>
      <c r="M216" s="2"/>
      <c r="N216" s="2"/>
      <c r="O216" t="s">
        <v>1832</v>
      </c>
      <c r="P216" s="2"/>
      <c r="Q216" s="2"/>
      <c r="R216" t="str">
        <f t="shared" si="39"/>
        <v>한식</v>
      </c>
    </row>
    <row r="217" spans="1:18" x14ac:dyDescent="0.4">
      <c r="A217" t="str">
        <f>'trim()'!B217</f>
        <v>음식점 &gt; 양식 &gt; 피자 &gt; 빨간모자피자</v>
      </c>
      <c r="C217" s="2" t="str">
        <f t="shared" si="30"/>
        <v>피자,</v>
      </c>
      <c r="D217" s="2" t="str">
        <f t="shared" si="31"/>
        <v/>
      </c>
      <c r="E217" s="2" t="str">
        <f t="shared" si="32"/>
        <v/>
      </c>
      <c r="F217" s="2" t="str">
        <f t="shared" si="33"/>
        <v/>
      </c>
      <c r="G217" s="2" t="str">
        <f t="shared" si="34"/>
        <v/>
      </c>
      <c r="H217" s="2" t="str">
        <f t="shared" si="35"/>
        <v>양식,</v>
      </c>
      <c r="I217" s="2" t="str">
        <f t="shared" si="36"/>
        <v/>
      </c>
      <c r="J217" s="2" t="str">
        <f t="shared" si="37"/>
        <v/>
      </c>
      <c r="K217" s="2" t="str">
        <f t="shared" si="38"/>
        <v/>
      </c>
      <c r="L217" s="2"/>
      <c r="M217" s="2"/>
      <c r="N217" s="2"/>
      <c r="O217" t="s">
        <v>1832</v>
      </c>
      <c r="P217" s="2"/>
      <c r="Q217" s="2"/>
      <c r="R217" t="str">
        <f t="shared" si="39"/>
        <v>피자,양식</v>
      </c>
    </row>
    <row r="218" spans="1:18" x14ac:dyDescent="0.4">
      <c r="A218" t="str">
        <f>'trim()'!B218</f>
        <v>음식점 &gt; 술집 &gt; 호프,요리주점</v>
      </c>
      <c r="C218" s="2" t="str">
        <f t="shared" si="30"/>
        <v/>
      </c>
      <c r="D218" s="2" t="str">
        <f t="shared" si="31"/>
        <v/>
      </c>
      <c r="E218" s="2" t="str">
        <f t="shared" si="32"/>
        <v/>
      </c>
      <c r="F218" s="2" t="str">
        <f t="shared" si="33"/>
        <v/>
      </c>
      <c r="G218" s="2" t="str">
        <f t="shared" si="34"/>
        <v/>
      </c>
      <c r="H218" s="2" t="str">
        <f t="shared" si="35"/>
        <v/>
      </c>
      <c r="I218" s="2" t="str">
        <f t="shared" si="36"/>
        <v/>
      </c>
      <c r="J218" s="2" t="str">
        <f t="shared" si="37"/>
        <v>술집,</v>
      </c>
      <c r="K218" s="2" t="str">
        <f t="shared" si="38"/>
        <v/>
      </c>
      <c r="L218" s="2"/>
      <c r="M218" s="2"/>
      <c r="N218" s="2"/>
      <c r="O218" t="s">
        <v>1832</v>
      </c>
      <c r="P218" s="2"/>
      <c r="Q218" s="2"/>
      <c r="R218" t="str">
        <f t="shared" si="39"/>
        <v>술집</v>
      </c>
    </row>
    <row r="219" spans="1:18" x14ac:dyDescent="0.4">
      <c r="A219" t="str">
        <f>'trim()'!B219</f>
        <v>음식점 &gt; 일식 &gt; 일식집</v>
      </c>
      <c r="C219" s="2" t="str">
        <f t="shared" si="30"/>
        <v/>
      </c>
      <c r="D219" s="2" t="str">
        <f t="shared" si="31"/>
        <v/>
      </c>
      <c r="E219" s="2" t="str">
        <f t="shared" si="32"/>
        <v/>
      </c>
      <c r="F219" s="2" t="str">
        <f t="shared" si="33"/>
        <v>일식,</v>
      </c>
      <c r="G219" s="2" t="str">
        <f t="shared" si="34"/>
        <v/>
      </c>
      <c r="H219" s="2" t="str">
        <f t="shared" si="35"/>
        <v/>
      </c>
      <c r="I219" s="2" t="str">
        <f t="shared" si="36"/>
        <v/>
      </c>
      <c r="J219" s="2" t="str">
        <f t="shared" si="37"/>
        <v/>
      </c>
      <c r="K219" s="2" t="str">
        <f t="shared" si="38"/>
        <v/>
      </c>
      <c r="L219" s="2"/>
      <c r="M219" s="2"/>
      <c r="N219" s="2"/>
      <c r="O219" t="s">
        <v>1832</v>
      </c>
      <c r="P219" s="2"/>
      <c r="Q219" s="2"/>
      <c r="R219" t="str">
        <f t="shared" si="39"/>
        <v>일식</v>
      </c>
    </row>
    <row r="220" spans="1:18" x14ac:dyDescent="0.4">
      <c r="A220" t="str">
        <f>'trim()'!B220</f>
        <v>음식점 &gt; 술집 &gt; 호프,요리주점</v>
      </c>
      <c r="C220" s="2" t="str">
        <f t="shared" si="30"/>
        <v/>
      </c>
      <c r="D220" s="2" t="str">
        <f t="shared" si="31"/>
        <v/>
      </c>
      <c r="E220" s="2" t="str">
        <f t="shared" si="32"/>
        <v/>
      </c>
      <c r="F220" s="2" t="str">
        <f t="shared" si="33"/>
        <v/>
      </c>
      <c r="G220" s="2" t="str">
        <f t="shared" si="34"/>
        <v/>
      </c>
      <c r="H220" s="2" t="str">
        <f t="shared" si="35"/>
        <v/>
      </c>
      <c r="I220" s="2" t="str">
        <f t="shared" si="36"/>
        <v/>
      </c>
      <c r="J220" s="2" t="str">
        <f t="shared" si="37"/>
        <v>술집,</v>
      </c>
      <c r="K220" s="2" t="str">
        <f t="shared" si="38"/>
        <v/>
      </c>
      <c r="L220" s="2"/>
      <c r="M220" s="2"/>
      <c r="N220" s="2"/>
      <c r="O220" t="s">
        <v>1832</v>
      </c>
      <c r="P220" s="2"/>
      <c r="Q220" s="2"/>
      <c r="R220" t="str">
        <f t="shared" si="39"/>
        <v>술집</v>
      </c>
    </row>
    <row r="221" spans="1:18" x14ac:dyDescent="0.4">
      <c r="A221" t="str">
        <f>'trim()'!B221</f>
        <v>음식점 &gt; 한식 &gt; 육류,고기 &gt; 곱창,막창</v>
      </c>
      <c r="C221" s="2" t="str">
        <f t="shared" si="30"/>
        <v/>
      </c>
      <c r="D221" s="2" t="str">
        <f t="shared" si="31"/>
        <v/>
      </c>
      <c r="E221" s="2" t="str">
        <f t="shared" si="32"/>
        <v/>
      </c>
      <c r="F221" s="2" t="str">
        <f t="shared" si="33"/>
        <v/>
      </c>
      <c r="G221" s="2" t="str">
        <f t="shared" si="34"/>
        <v>한식,</v>
      </c>
      <c r="H221" s="2" t="str">
        <f t="shared" si="35"/>
        <v/>
      </c>
      <c r="I221" s="2" t="str">
        <f t="shared" si="36"/>
        <v/>
      </c>
      <c r="J221" s="2" t="str">
        <f t="shared" si="37"/>
        <v/>
      </c>
      <c r="K221" s="2" t="str">
        <f t="shared" si="38"/>
        <v/>
      </c>
      <c r="L221" s="2"/>
      <c r="M221" s="2"/>
      <c r="N221" s="2"/>
      <c r="O221" t="s">
        <v>1832</v>
      </c>
      <c r="P221" s="2"/>
      <c r="Q221" s="2"/>
      <c r="R221" t="str">
        <f t="shared" si="39"/>
        <v>한식</v>
      </c>
    </row>
    <row r="222" spans="1:18" x14ac:dyDescent="0.4">
      <c r="A222" t="str">
        <f>'trim()'!B222</f>
        <v>음식점 &gt; 술집 &gt; 호프,요리주점</v>
      </c>
      <c r="C222" s="2" t="str">
        <f t="shared" si="30"/>
        <v/>
      </c>
      <c r="D222" s="2" t="str">
        <f t="shared" si="31"/>
        <v/>
      </c>
      <c r="E222" s="2" t="str">
        <f t="shared" si="32"/>
        <v/>
      </c>
      <c r="F222" s="2" t="str">
        <f t="shared" si="33"/>
        <v/>
      </c>
      <c r="G222" s="2" t="str">
        <f t="shared" si="34"/>
        <v/>
      </c>
      <c r="H222" s="2" t="str">
        <f t="shared" si="35"/>
        <v/>
      </c>
      <c r="I222" s="2" t="str">
        <f t="shared" si="36"/>
        <v/>
      </c>
      <c r="J222" s="2" t="str">
        <f t="shared" si="37"/>
        <v>술집,</v>
      </c>
      <c r="K222" s="2" t="str">
        <f t="shared" si="38"/>
        <v/>
      </c>
      <c r="L222" s="2"/>
      <c r="M222" s="2"/>
      <c r="N222" s="2"/>
      <c r="O222" t="s">
        <v>1832</v>
      </c>
      <c r="P222" s="2"/>
      <c r="Q222" s="2"/>
      <c r="R222" t="str">
        <f t="shared" si="39"/>
        <v>술집</v>
      </c>
    </row>
    <row r="223" spans="1:18" x14ac:dyDescent="0.4">
      <c r="A223" t="str">
        <f>'trim()'!B223</f>
        <v>음식점 &gt; 카페</v>
      </c>
      <c r="C223" s="2" t="str">
        <f t="shared" si="30"/>
        <v/>
      </c>
      <c r="D223" s="2" t="str">
        <f t="shared" si="31"/>
        <v/>
      </c>
      <c r="E223" s="2" t="str">
        <f t="shared" si="32"/>
        <v/>
      </c>
      <c r="F223" s="2" t="str">
        <f t="shared" si="33"/>
        <v/>
      </c>
      <c r="G223" s="2" t="str">
        <f t="shared" si="34"/>
        <v/>
      </c>
      <c r="H223" s="2" t="str">
        <f t="shared" si="35"/>
        <v/>
      </c>
      <c r="I223" s="2" t="str">
        <f t="shared" si="36"/>
        <v>까페,</v>
      </c>
      <c r="J223" s="2" t="str">
        <f t="shared" si="37"/>
        <v/>
      </c>
      <c r="K223" s="2" t="str">
        <f t="shared" si="38"/>
        <v/>
      </c>
      <c r="L223" s="2"/>
      <c r="M223" s="2"/>
      <c r="N223" s="2"/>
      <c r="O223" t="s">
        <v>1832</v>
      </c>
      <c r="P223" s="2"/>
      <c r="Q223" s="2"/>
      <c r="R223" t="str">
        <f t="shared" si="39"/>
        <v>,</v>
      </c>
    </row>
    <row r="224" spans="1:18" x14ac:dyDescent="0.4">
      <c r="A224" t="str">
        <f>'trim()'!B224</f>
        <v>음식점 &gt; 패스트푸드</v>
      </c>
      <c r="C224" s="2" t="str">
        <f t="shared" si="30"/>
        <v/>
      </c>
      <c r="D224" s="2" t="str">
        <f t="shared" si="31"/>
        <v/>
      </c>
      <c r="E224" s="2" t="str">
        <f t="shared" si="32"/>
        <v/>
      </c>
      <c r="F224" s="2" t="str">
        <f t="shared" si="33"/>
        <v/>
      </c>
      <c r="G224" s="2" t="str">
        <f t="shared" si="34"/>
        <v/>
      </c>
      <c r="H224" s="2" t="str">
        <f t="shared" si="35"/>
        <v/>
      </c>
      <c r="I224" s="2" t="str">
        <f t="shared" si="36"/>
        <v/>
      </c>
      <c r="J224" s="2" t="str">
        <f t="shared" si="37"/>
        <v/>
      </c>
      <c r="K224" s="2" t="str">
        <f t="shared" si="38"/>
        <v>패스트푸드,</v>
      </c>
      <c r="L224" s="2"/>
      <c r="M224" s="2"/>
      <c r="N224" s="2"/>
      <c r="O224" t="s">
        <v>1832</v>
      </c>
      <c r="P224" s="2"/>
      <c r="Q224" s="2"/>
      <c r="R224" t="str">
        <f t="shared" si="39"/>
        <v>패스트푸드</v>
      </c>
    </row>
    <row r="225" spans="1:18" x14ac:dyDescent="0.4">
      <c r="A225" t="str">
        <f>'trim()'!B225</f>
        <v>음식점 &gt; 한식 &gt; 육류,고기</v>
      </c>
      <c r="C225" s="2" t="str">
        <f t="shared" si="30"/>
        <v/>
      </c>
      <c r="D225" s="2" t="str">
        <f t="shared" si="31"/>
        <v/>
      </c>
      <c r="E225" s="2" t="str">
        <f t="shared" si="32"/>
        <v/>
      </c>
      <c r="F225" s="2" t="str">
        <f t="shared" si="33"/>
        <v/>
      </c>
      <c r="G225" s="2" t="str">
        <f t="shared" si="34"/>
        <v>한식,</v>
      </c>
      <c r="H225" s="2" t="str">
        <f t="shared" si="35"/>
        <v/>
      </c>
      <c r="I225" s="2" t="str">
        <f t="shared" si="36"/>
        <v/>
      </c>
      <c r="J225" s="2" t="str">
        <f t="shared" si="37"/>
        <v/>
      </c>
      <c r="K225" s="2" t="str">
        <f t="shared" si="38"/>
        <v/>
      </c>
      <c r="L225" s="2"/>
      <c r="M225" s="2"/>
      <c r="N225" s="2"/>
      <c r="O225" t="s">
        <v>1832</v>
      </c>
      <c r="P225" s="2"/>
      <c r="Q225" s="2"/>
      <c r="R225" t="str">
        <f t="shared" si="39"/>
        <v>한식</v>
      </c>
    </row>
    <row r="226" spans="1:18" x14ac:dyDescent="0.4">
      <c r="A226" t="str">
        <f>'trim()'!B226</f>
        <v>음식점 &gt; 술집 &gt; 호프,요리주점</v>
      </c>
      <c r="C226" s="2" t="str">
        <f t="shared" si="30"/>
        <v/>
      </c>
      <c r="D226" s="2" t="str">
        <f t="shared" si="31"/>
        <v/>
      </c>
      <c r="E226" s="2" t="str">
        <f t="shared" si="32"/>
        <v/>
      </c>
      <c r="F226" s="2" t="str">
        <f t="shared" si="33"/>
        <v/>
      </c>
      <c r="G226" s="2" t="str">
        <f t="shared" si="34"/>
        <v/>
      </c>
      <c r="H226" s="2" t="str">
        <f t="shared" si="35"/>
        <v/>
      </c>
      <c r="I226" s="2" t="str">
        <f t="shared" si="36"/>
        <v/>
      </c>
      <c r="J226" s="2" t="str">
        <f t="shared" si="37"/>
        <v>술집,</v>
      </c>
      <c r="K226" s="2" t="str">
        <f t="shared" si="38"/>
        <v/>
      </c>
      <c r="L226" s="2"/>
      <c r="M226" s="2"/>
      <c r="N226" s="2"/>
      <c r="O226" t="s">
        <v>1832</v>
      </c>
      <c r="P226" s="2"/>
      <c r="Q226" s="2"/>
      <c r="R226" t="str">
        <f t="shared" si="39"/>
        <v>술집</v>
      </c>
    </row>
    <row r="227" spans="1:18" x14ac:dyDescent="0.4">
      <c r="A227" t="str">
        <f>'trim()'!B227</f>
        <v>음식점 &gt; 양식</v>
      </c>
      <c r="C227" s="2" t="str">
        <f t="shared" si="30"/>
        <v/>
      </c>
      <c r="D227" s="2" t="str">
        <f t="shared" si="31"/>
        <v/>
      </c>
      <c r="E227" s="2" t="str">
        <f t="shared" si="32"/>
        <v/>
      </c>
      <c r="F227" s="2" t="str">
        <f t="shared" si="33"/>
        <v/>
      </c>
      <c r="G227" s="2" t="str">
        <f t="shared" si="34"/>
        <v/>
      </c>
      <c r="H227" s="2" t="str">
        <f t="shared" si="35"/>
        <v>양식,</v>
      </c>
      <c r="I227" s="2" t="str">
        <f t="shared" si="36"/>
        <v/>
      </c>
      <c r="J227" s="2" t="str">
        <f t="shared" si="37"/>
        <v/>
      </c>
      <c r="K227" s="2" t="str">
        <f t="shared" si="38"/>
        <v/>
      </c>
      <c r="L227" s="2"/>
      <c r="M227" s="2"/>
      <c r="N227" s="2"/>
      <c r="O227" t="s">
        <v>1832</v>
      </c>
      <c r="P227" s="2"/>
      <c r="Q227" s="2"/>
      <c r="R227" t="str">
        <f t="shared" si="39"/>
        <v>양식</v>
      </c>
    </row>
    <row r="228" spans="1:18" x14ac:dyDescent="0.4">
      <c r="A228" t="str">
        <f>'trim()'!B228</f>
        <v>음식점 &gt; 한식 &gt; 육류,고기 &gt; 갈비</v>
      </c>
      <c r="C228" s="2" t="str">
        <f t="shared" si="30"/>
        <v/>
      </c>
      <c r="D228" s="2" t="str">
        <f t="shared" si="31"/>
        <v/>
      </c>
      <c r="E228" s="2" t="str">
        <f t="shared" si="32"/>
        <v/>
      </c>
      <c r="F228" s="2" t="str">
        <f t="shared" si="33"/>
        <v/>
      </c>
      <c r="G228" s="2" t="str">
        <f t="shared" si="34"/>
        <v>한식,</v>
      </c>
      <c r="H228" s="2" t="str">
        <f t="shared" si="35"/>
        <v/>
      </c>
      <c r="I228" s="2" t="str">
        <f t="shared" si="36"/>
        <v/>
      </c>
      <c r="J228" s="2" t="str">
        <f t="shared" si="37"/>
        <v/>
      </c>
      <c r="K228" s="2" t="str">
        <f t="shared" si="38"/>
        <v/>
      </c>
      <c r="L228" s="2"/>
      <c r="M228" s="2"/>
      <c r="N228" s="2"/>
      <c r="O228" t="s">
        <v>1832</v>
      </c>
      <c r="P228" s="2"/>
      <c r="Q228" s="2"/>
      <c r="R228" t="str">
        <f t="shared" si="39"/>
        <v>한식</v>
      </c>
    </row>
    <row r="229" spans="1:18" x14ac:dyDescent="0.4">
      <c r="A229" t="str">
        <f>'trim()'!B229</f>
        <v>음식점 &gt; 한식 &gt; 육류,고기</v>
      </c>
      <c r="C229" s="2" t="str">
        <f t="shared" si="30"/>
        <v/>
      </c>
      <c r="D229" s="2" t="str">
        <f t="shared" si="31"/>
        <v/>
      </c>
      <c r="E229" s="2" t="str">
        <f t="shared" si="32"/>
        <v/>
      </c>
      <c r="F229" s="2" t="str">
        <f t="shared" si="33"/>
        <v/>
      </c>
      <c r="G229" s="2" t="str">
        <f t="shared" si="34"/>
        <v>한식,</v>
      </c>
      <c r="H229" s="2" t="str">
        <f t="shared" si="35"/>
        <v/>
      </c>
      <c r="I229" s="2" t="str">
        <f t="shared" si="36"/>
        <v/>
      </c>
      <c r="J229" s="2" t="str">
        <f t="shared" si="37"/>
        <v/>
      </c>
      <c r="K229" s="2" t="str">
        <f t="shared" si="38"/>
        <v/>
      </c>
      <c r="L229" s="2"/>
      <c r="M229" s="2"/>
      <c r="N229" s="2"/>
      <c r="O229" t="s">
        <v>1832</v>
      </c>
      <c r="P229" s="2"/>
      <c r="Q229" s="2"/>
      <c r="R229" t="str">
        <f t="shared" si="39"/>
        <v>한식</v>
      </c>
    </row>
    <row r="230" spans="1:18" x14ac:dyDescent="0.4">
      <c r="A230" t="str">
        <f>'trim()'!B230</f>
        <v>음식점 &gt; 양식</v>
      </c>
      <c r="C230" s="2" t="str">
        <f t="shared" si="30"/>
        <v/>
      </c>
      <c r="D230" s="2" t="str">
        <f t="shared" si="31"/>
        <v/>
      </c>
      <c r="E230" s="2" t="str">
        <f t="shared" si="32"/>
        <v/>
      </c>
      <c r="F230" s="2" t="str">
        <f t="shared" si="33"/>
        <v/>
      </c>
      <c r="G230" s="2" t="str">
        <f t="shared" si="34"/>
        <v/>
      </c>
      <c r="H230" s="2" t="str">
        <f t="shared" si="35"/>
        <v>양식,</v>
      </c>
      <c r="I230" s="2" t="str">
        <f t="shared" si="36"/>
        <v/>
      </c>
      <c r="J230" s="2" t="str">
        <f t="shared" si="37"/>
        <v/>
      </c>
      <c r="K230" s="2" t="str">
        <f t="shared" si="38"/>
        <v/>
      </c>
      <c r="L230" s="2"/>
      <c r="M230" s="2"/>
      <c r="N230" s="2"/>
      <c r="O230" t="s">
        <v>1832</v>
      </c>
      <c r="P230" s="2"/>
      <c r="Q230" s="2"/>
      <c r="R230" t="str">
        <f t="shared" si="39"/>
        <v>양식</v>
      </c>
    </row>
    <row r="231" spans="1:18" x14ac:dyDescent="0.4">
      <c r="A231" t="str">
        <f>'trim()'!B231</f>
        <v>음식점 &gt; 술집 &gt; 호프,요리주점</v>
      </c>
      <c r="C231" s="2" t="str">
        <f t="shared" si="30"/>
        <v/>
      </c>
      <c r="D231" s="2" t="str">
        <f t="shared" si="31"/>
        <v/>
      </c>
      <c r="E231" s="2" t="str">
        <f t="shared" si="32"/>
        <v/>
      </c>
      <c r="F231" s="2" t="str">
        <f t="shared" si="33"/>
        <v/>
      </c>
      <c r="G231" s="2" t="str">
        <f t="shared" si="34"/>
        <v/>
      </c>
      <c r="H231" s="2" t="str">
        <f t="shared" si="35"/>
        <v/>
      </c>
      <c r="I231" s="2" t="str">
        <f t="shared" si="36"/>
        <v/>
      </c>
      <c r="J231" s="2" t="str">
        <f t="shared" si="37"/>
        <v>술집,</v>
      </c>
      <c r="K231" s="2" t="str">
        <f t="shared" si="38"/>
        <v/>
      </c>
      <c r="L231" s="2"/>
      <c r="M231" s="2"/>
      <c r="N231" s="2"/>
      <c r="O231" t="s">
        <v>1832</v>
      </c>
      <c r="P231" s="2"/>
      <c r="Q231" s="2"/>
      <c r="R231" t="str">
        <f t="shared" si="39"/>
        <v>술집</v>
      </c>
    </row>
    <row r="232" spans="1:18" x14ac:dyDescent="0.4">
      <c r="A232" t="str">
        <f>'trim()'!B232</f>
        <v>음식점 &gt; 한식 &gt; 육류, 고기</v>
      </c>
      <c r="C232" s="2" t="str">
        <f t="shared" si="30"/>
        <v/>
      </c>
      <c r="D232" s="2" t="str">
        <f t="shared" si="31"/>
        <v/>
      </c>
      <c r="E232" s="2" t="str">
        <f t="shared" si="32"/>
        <v/>
      </c>
      <c r="F232" s="2" t="str">
        <f t="shared" si="33"/>
        <v/>
      </c>
      <c r="G232" s="2" t="str">
        <f t="shared" si="34"/>
        <v>한식,</v>
      </c>
      <c r="H232" s="2" t="str">
        <f t="shared" si="35"/>
        <v/>
      </c>
      <c r="I232" s="2" t="str">
        <f t="shared" si="36"/>
        <v/>
      </c>
      <c r="J232" s="2" t="str">
        <f t="shared" si="37"/>
        <v/>
      </c>
      <c r="K232" s="2" t="str">
        <f t="shared" si="38"/>
        <v/>
      </c>
      <c r="L232" s="2"/>
      <c r="M232" s="2"/>
      <c r="N232" s="2"/>
      <c r="O232" t="s">
        <v>1832</v>
      </c>
      <c r="P232" s="2"/>
      <c r="Q232" s="2"/>
      <c r="R232" t="str">
        <f t="shared" si="39"/>
        <v>한식</v>
      </c>
    </row>
    <row r="233" spans="1:18" x14ac:dyDescent="0.4">
      <c r="A233" t="str">
        <f>'trim()'!B233</f>
        <v>음식점 &gt; 한식 &gt; 육류,고기</v>
      </c>
      <c r="C233" s="2" t="str">
        <f t="shared" si="30"/>
        <v/>
      </c>
      <c r="D233" s="2" t="str">
        <f t="shared" si="31"/>
        <v/>
      </c>
      <c r="E233" s="2" t="str">
        <f t="shared" si="32"/>
        <v/>
      </c>
      <c r="F233" s="2" t="str">
        <f t="shared" si="33"/>
        <v/>
      </c>
      <c r="G233" s="2" t="str">
        <f t="shared" si="34"/>
        <v>한식,</v>
      </c>
      <c r="H233" s="2" t="str">
        <f t="shared" si="35"/>
        <v/>
      </c>
      <c r="I233" s="2" t="str">
        <f t="shared" si="36"/>
        <v/>
      </c>
      <c r="J233" s="2" t="str">
        <f t="shared" si="37"/>
        <v/>
      </c>
      <c r="K233" s="2" t="str">
        <f t="shared" si="38"/>
        <v/>
      </c>
      <c r="L233" s="2"/>
      <c r="M233" s="2"/>
      <c r="N233" s="2"/>
      <c r="O233" t="s">
        <v>1832</v>
      </c>
      <c r="P233" s="2"/>
      <c r="Q233" s="2"/>
      <c r="R233" t="str">
        <f t="shared" si="39"/>
        <v>한식</v>
      </c>
    </row>
    <row r="234" spans="1:18" x14ac:dyDescent="0.4">
      <c r="A234" t="str">
        <f>'trim()'!B234</f>
        <v>음식점 &gt; 카페 &gt; 테마카페</v>
      </c>
      <c r="C234" s="2" t="str">
        <f t="shared" si="30"/>
        <v/>
      </c>
      <c r="D234" s="2" t="str">
        <f t="shared" si="31"/>
        <v/>
      </c>
      <c r="E234" s="2" t="str">
        <f t="shared" si="32"/>
        <v/>
      </c>
      <c r="F234" s="2" t="str">
        <f t="shared" si="33"/>
        <v/>
      </c>
      <c r="G234" s="2" t="str">
        <f t="shared" si="34"/>
        <v/>
      </c>
      <c r="H234" s="2" t="str">
        <f t="shared" si="35"/>
        <v/>
      </c>
      <c r="I234" s="2" t="str">
        <f t="shared" si="36"/>
        <v>까페,</v>
      </c>
      <c r="J234" s="2" t="str">
        <f t="shared" si="37"/>
        <v/>
      </c>
      <c r="K234" s="2" t="str">
        <f t="shared" si="38"/>
        <v/>
      </c>
      <c r="L234" s="2"/>
      <c r="M234" s="2"/>
      <c r="N234" s="2"/>
      <c r="O234" t="s">
        <v>1832</v>
      </c>
      <c r="P234" s="2"/>
      <c r="Q234" s="2"/>
      <c r="R234" t="str">
        <f t="shared" si="39"/>
        <v>,</v>
      </c>
    </row>
    <row r="235" spans="1:18" x14ac:dyDescent="0.4">
      <c r="A235" t="str">
        <f>'trim()'!B235</f>
        <v>음식점 &gt; 한식 &gt; 육류,고기</v>
      </c>
      <c r="C235" s="2" t="str">
        <f t="shared" si="30"/>
        <v/>
      </c>
      <c r="D235" s="2" t="str">
        <f t="shared" si="31"/>
        <v/>
      </c>
      <c r="E235" s="2" t="str">
        <f t="shared" si="32"/>
        <v/>
      </c>
      <c r="F235" s="2" t="str">
        <f t="shared" si="33"/>
        <v/>
      </c>
      <c r="G235" s="2" t="str">
        <f t="shared" si="34"/>
        <v>한식,</v>
      </c>
      <c r="H235" s="2" t="str">
        <f t="shared" si="35"/>
        <v/>
      </c>
      <c r="I235" s="2" t="str">
        <f t="shared" si="36"/>
        <v/>
      </c>
      <c r="J235" s="2" t="str">
        <f t="shared" si="37"/>
        <v/>
      </c>
      <c r="K235" s="2" t="str">
        <f t="shared" si="38"/>
        <v/>
      </c>
      <c r="L235" s="2"/>
      <c r="M235" s="2"/>
      <c r="N235" s="2"/>
      <c r="O235" t="s">
        <v>1832</v>
      </c>
      <c r="P235" s="2"/>
      <c r="Q235" s="2"/>
      <c r="R235" t="str">
        <f t="shared" si="39"/>
        <v>한식</v>
      </c>
    </row>
    <row r="236" spans="1:18" x14ac:dyDescent="0.4">
      <c r="A236" t="str">
        <f>'trim()'!B236</f>
        <v>음식점 &gt; 한식 &gt; 순대</v>
      </c>
      <c r="C236" s="2" t="str">
        <f t="shared" si="30"/>
        <v/>
      </c>
      <c r="D236" s="2" t="str">
        <f t="shared" si="31"/>
        <v/>
      </c>
      <c r="E236" s="2" t="str">
        <f t="shared" si="32"/>
        <v/>
      </c>
      <c r="F236" s="2" t="str">
        <f t="shared" si="33"/>
        <v/>
      </c>
      <c r="G236" s="2" t="str">
        <f t="shared" si="34"/>
        <v>한식,</v>
      </c>
      <c r="H236" s="2" t="str">
        <f t="shared" si="35"/>
        <v/>
      </c>
      <c r="I236" s="2" t="str">
        <f t="shared" si="36"/>
        <v/>
      </c>
      <c r="J236" s="2" t="str">
        <f t="shared" si="37"/>
        <v/>
      </c>
      <c r="K236" s="2" t="str">
        <f t="shared" si="38"/>
        <v/>
      </c>
      <c r="L236" s="2"/>
      <c r="M236" s="2"/>
      <c r="N236" s="2"/>
      <c r="O236" t="s">
        <v>1832</v>
      </c>
      <c r="P236" s="2"/>
      <c r="Q236" s="2"/>
      <c r="R236" t="str">
        <f t="shared" si="39"/>
        <v>한식</v>
      </c>
    </row>
    <row r="237" spans="1:18" x14ac:dyDescent="0.4">
      <c r="A237" t="str">
        <f>'trim()'!B237</f>
        <v>음식점 &gt; 한식 &gt; 육류,고기</v>
      </c>
      <c r="C237" s="2" t="str">
        <f t="shared" si="30"/>
        <v/>
      </c>
      <c r="D237" s="2" t="str">
        <f t="shared" si="31"/>
        <v/>
      </c>
      <c r="E237" s="2" t="str">
        <f t="shared" si="32"/>
        <v/>
      </c>
      <c r="F237" s="2" t="str">
        <f t="shared" si="33"/>
        <v/>
      </c>
      <c r="G237" s="2" t="str">
        <f t="shared" si="34"/>
        <v>한식,</v>
      </c>
      <c r="H237" s="2" t="str">
        <f t="shared" si="35"/>
        <v/>
      </c>
      <c r="I237" s="2" t="str">
        <f t="shared" si="36"/>
        <v/>
      </c>
      <c r="J237" s="2" t="str">
        <f t="shared" si="37"/>
        <v/>
      </c>
      <c r="K237" s="2" t="str">
        <f t="shared" si="38"/>
        <v/>
      </c>
      <c r="L237" s="2"/>
      <c r="M237" s="2"/>
      <c r="N237" s="2"/>
      <c r="O237" t="s">
        <v>1832</v>
      </c>
      <c r="P237" s="2"/>
      <c r="Q237" s="2"/>
      <c r="R237" t="str">
        <f t="shared" si="39"/>
        <v>한식</v>
      </c>
    </row>
    <row r="238" spans="1:18" x14ac:dyDescent="0.4">
      <c r="A238" t="str">
        <f>'trim()'!B238</f>
        <v>음식점 &gt; 패스트푸드</v>
      </c>
      <c r="C238" s="2" t="str">
        <f t="shared" si="30"/>
        <v/>
      </c>
      <c r="D238" s="2" t="str">
        <f t="shared" si="31"/>
        <v/>
      </c>
      <c r="E238" s="2" t="str">
        <f t="shared" si="32"/>
        <v/>
      </c>
      <c r="F238" s="2" t="str">
        <f t="shared" si="33"/>
        <v/>
      </c>
      <c r="G238" s="2" t="str">
        <f t="shared" si="34"/>
        <v/>
      </c>
      <c r="H238" s="2" t="str">
        <f t="shared" si="35"/>
        <v/>
      </c>
      <c r="I238" s="2" t="str">
        <f t="shared" si="36"/>
        <v/>
      </c>
      <c r="J238" s="2" t="str">
        <f t="shared" si="37"/>
        <v/>
      </c>
      <c r="K238" s="2" t="str">
        <f t="shared" si="38"/>
        <v>패스트푸드,</v>
      </c>
      <c r="L238" s="2"/>
      <c r="M238" s="2"/>
      <c r="N238" s="2"/>
      <c r="O238" t="s">
        <v>1832</v>
      </c>
      <c r="P238" s="2"/>
      <c r="Q238" s="2"/>
      <c r="R238" t="str">
        <f t="shared" si="39"/>
        <v>패스트푸드</v>
      </c>
    </row>
    <row r="239" spans="1:18" x14ac:dyDescent="0.4">
      <c r="A239" t="str">
        <f>'trim()'!B239</f>
        <v>음식점 &gt; 한식 &gt; 육류,고기</v>
      </c>
      <c r="C239" s="2" t="str">
        <f t="shared" si="30"/>
        <v/>
      </c>
      <c r="D239" s="2" t="str">
        <f t="shared" si="31"/>
        <v/>
      </c>
      <c r="E239" s="2" t="str">
        <f t="shared" si="32"/>
        <v/>
      </c>
      <c r="F239" s="2" t="str">
        <f t="shared" si="33"/>
        <v/>
      </c>
      <c r="G239" s="2" t="str">
        <f t="shared" si="34"/>
        <v>한식,</v>
      </c>
      <c r="H239" s="2" t="str">
        <f t="shared" si="35"/>
        <v/>
      </c>
      <c r="I239" s="2" t="str">
        <f t="shared" si="36"/>
        <v/>
      </c>
      <c r="J239" s="2" t="str">
        <f t="shared" si="37"/>
        <v/>
      </c>
      <c r="K239" s="2" t="str">
        <f t="shared" si="38"/>
        <v/>
      </c>
      <c r="L239" s="2"/>
      <c r="M239" s="2"/>
      <c r="N239" s="2"/>
      <c r="O239" t="s">
        <v>1832</v>
      </c>
      <c r="P239" s="2"/>
      <c r="Q239" s="2"/>
      <c r="R239" t="str">
        <f t="shared" si="39"/>
        <v>한식</v>
      </c>
    </row>
    <row r="240" spans="1:18" x14ac:dyDescent="0.4">
      <c r="A240" t="str">
        <f>'trim()'!B240</f>
        <v>음식점 &gt; 양식</v>
      </c>
      <c r="C240" s="2" t="str">
        <f t="shared" si="30"/>
        <v/>
      </c>
      <c r="D240" s="2" t="str">
        <f t="shared" si="31"/>
        <v/>
      </c>
      <c r="E240" s="2" t="str">
        <f t="shared" si="32"/>
        <v/>
      </c>
      <c r="F240" s="2" t="str">
        <f t="shared" si="33"/>
        <v/>
      </c>
      <c r="G240" s="2" t="str">
        <f t="shared" si="34"/>
        <v/>
      </c>
      <c r="H240" s="2" t="str">
        <f t="shared" si="35"/>
        <v>양식,</v>
      </c>
      <c r="I240" s="2" t="str">
        <f t="shared" si="36"/>
        <v/>
      </c>
      <c r="J240" s="2" t="str">
        <f t="shared" si="37"/>
        <v/>
      </c>
      <c r="K240" s="2" t="str">
        <f t="shared" si="38"/>
        <v/>
      </c>
      <c r="L240" s="2"/>
      <c r="M240" s="2"/>
      <c r="N240" s="2"/>
      <c r="O240" t="s">
        <v>1832</v>
      </c>
      <c r="P240" s="2"/>
      <c r="Q240" s="2"/>
      <c r="R240" t="str">
        <f t="shared" si="39"/>
        <v>양식</v>
      </c>
    </row>
    <row r="241" spans="1:18" x14ac:dyDescent="0.4">
      <c r="A241" t="str">
        <f>'trim()'!B241</f>
        <v>음식점 &gt; 한식 &gt; 해물, 생선 &gt; 게, 대게</v>
      </c>
      <c r="C241" s="2" t="str">
        <f t="shared" si="30"/>
        <v/>
      </c>
      <c r="D241" s="2" t="str">
        <f t="shared" si="31"/>
        <v/>
      </c>
      <c r="E241" s="2" t="str">
        <f t="shared" si="32"/>
        <v/>
      </c>
      <c r="F241" s="2" t="str">
        <f t="shared" si="33"/>
        <v/>
      </c>
      <c r="G241" s="2" t="str">
        <f t="shared" si="34"/>
        <v>한식,</v>
      </c>
      <c r="H241" s="2" t="str">
        <f t="shared" si="35"/>
        <v/>
      </c>
      <c r="I241" s="2" t="str">
        <f t="shared" si="36"/>
        <v/>
      </c>
      <c r="J241" s="2" t="str">
        <f t="shared" si="37"/>
        <v/>
      </c>
      <c r="K241" s="2" t="str">
        <f t="shared" si="38"/>
        <v/>
      </c>
      <c r="L241" s="2"/>
      <c r="M241" s="2"/>
      <c r="N241" s="2"/>
      <c r="O241" t="s">
        <v>1832</v>
      </c>
      <c r="P241" s="2"/>
      <c r="Q241" s="2"/>
      <c r="R241" t="str">
        <f t="shared" si="39"/>
        <v>한식</v>
      </c>
    </row>
    <row r="242" spans="1:18" x14ac:dyDescent="0.4">
      <c r="A242" t="str">
        <f>'trim()'!B242</f>
        <v>음식점 &gt; 한식 &gt; 육류, 고기 &gt; 족발, 보쌈</v>
      </c>
      <c r="C242" s="2" t="str">
        <f t="shared" si="30"/>
        <v/>
      </c>
      <c r="D242" s="2" t="str">
        <f t="shared" si="31"/>
        <v/>
      </c>
      <c r="E242" s="2" t="str">
        <f t="shared" si="32"/>
        <v/>
      </c>
      <c r="F242" s="2" t="str">
        <f t="shared" si="33"/>
        <v/>
      </c>
      <c r="G242" s="2" t="str">
        <f t="shared" si="34"/>
        <v>한식,</v>
      </c>
      <c r="H242" s="2" t="str">
        <f t="shared" si="35"/>
        <v/>
      </c>
      <c r="I242" s="2" t="str">
        <f t="shared" si="36"/>
        <v/>
      </c>
      <c r="J242" s="2" t="str">
        <f t="shared" si="37"/>
        <v/>
      </c>
      <c r="K242" s="2" t="str">
        <f t="shared" si="38"/>
        <v/>
      </c>
      <c r="L242" s="2"/>
      <c r="M242" s="2"/>
      <c r="N242" s="2"/>
      <c r="O242" t="s">
        <v>1832</v>
      </c>
      <c r="P242" s="2"/>
      <c r="Q242" s="2"/>
      <c r="R242" t="str">
        <f t="shared" si="39"/>
        <v>한식</v>
      </c>
    </row>
    <row r="243" spans="1:18" x14ac:dyDescent="0.4">
      <c r="A243" t="str">
        <f>'trim()'!B243</f>
        <v>음식점 &gt; 치킨</v>
      </c>
      <c r="C243" s="2" t="str">
        <f t="shared" si="30"/>
        <v/>
      </c>
      <c r="D243" s="2" t="str">
        <f t="shared" si="31"/>
        <v>치킨,</v>
      </c>
      <c r="E243" s="2" t="str">
        <f t="shared" si="32"/>
        <v/>
      </c>
      <c r="F243" s="2" t="str">
        <f t="shared" si="33"/>
        <v/>
      </c>
      <c r="G243" s="2" t="str">
        <f t="shared" si="34"/>
        <v/>
      </c>
      <c r="H243" s="2" t="str">
        <f t="shared" si="35"/>
        <v/>
      </c>
      <c r="I243" s="2" t="str">
        <f t="shared" si="36"/>
        <v/>
      </c>
      <c r="J243" s="2" t="str">
        <f t="shared" si="37"/>
        <v/>
      </c>
      <c r="K243" s="2" t="str">
        <f t="shared" si="38"/>
        <v/>
      </c>
      <c r="L243" s="2"/>
      <c r="M243" s="2"/>
      <c r="N243" s="2"/>
      <c r="O243" t="s">
        <v>1832</v>
      </c>
      <c r="P243" s="2"/>
      <c r="Q243" s="2"/>
      <c r="R243" t="str">
        <f t="shared" si="39"/>
        <v>치킨</v>
      </c>
    </row>
    <row r="244" spans="1:18" x14ac:dyDescent="0.4">
      <c r="A244" t="str">
        <f>'trim()'!B244</f>
        <v>음식점 &gt; 일식 &gt; 돈까스,우동</v>
      </c>
      <c r="C244" s="2" t="str">
        <f t="shared" si="30"/>
        <v/>
      </c>
      <c r="D244" s="2" t="str">
        <f t="shared" si="31"/>
        <v/>
      </c>
      <c r="E244" s="2" t="str">
        <f t="shared" si="32"/>
        <v/>
      </c>
      <c r="F244" s="2" t="str">
        <f t="shared" si="33"/>
        <v>일식,</v>
      </c>
      <c r="G244" s="2" t="str">
        <f t="shared" si="34"/>
        <v/>
      </c>
      <c r="H244" s="2" t="str">
        <f t="shared" si="35"/>
        <v/>
      </c>
      <c r="I244" s="2" t="str">
        <f t="shared" si="36"/>
        <v/>
      </c>
      <c r="J244" s="2" t="str">
        <f t="shared" si="37"/>
        <v/>
      </c>
      <c r="K244" s="2" t="str">
        <f t="shared" si="38"/>
        <v/>
      </c>
      <c r="L244" s="2"/>
      <c r="M244" s="2"/>
      <c r="N244" s="2"/>
      <c r="O244" t="s">
        <v>1832</v>
      </c>
      <c r="P244" s="2"/>
      <c r="Q244" s="2"/>
      <c r="R244" t="str">
        <f t="shared" si="39"/>
        <v>일식</v>
      </c>
    </row>
    <row r="245" spans="1:18" x14ac:dyDescent="0.4">
      <c r="A245" t="str">
        <f>'trim()'!B245</f>
        <v>음식점 &gt; 양식 &gt; 이탈리안</v>
      </c>
      <c r="C245" s="2" t="str">
        <f t="shared" si="30"/>
        <v/>
      </c>
      <c r="D245" s="2" t="str">
        <f t="shared" si="31"/>
        <v/>
      </c>
      <c r="E245" s="2" t="str">
        <f t="shared" si="32"/>
        <v/>
      </c>
      <c r="F245" s="2" t="str">
        <f t="shared" si="33"/>
        <v/>
      </c>
      <c r="G245" s="2" t="str">
        <f t="shared" si="34"/>
        <v/>
      </c>
      <c r="H245" s="2" t="str">
        <f t="shared" si="35"/>
        <v>양식,</v>
      </c>
      <c r="I245" s="2" t="str">
        <f t="shared" si="36"/>
        <v/>
      </c>
      <c r="J245" s="2" t="str">
        <f t="shared" si="37"/>
        <v/>
      </c>
      <c r="K245" s="2" t="str">
        <f t="shared" si="38"/>
        <v/>
      </c>
      <c r="L245" s="2"/>
      <c r="M245" s="2"/>
      <c r="N245" s="2"/>
      <c r="O245" t="s">
        <v>1832</v>
      </c>
      <c r="P245" s="2"/>
      <c r="Q245" s="2"/>
      <c r="R245" t="str">
        <f t="shared" si="39"/>
        <v>양식</v>
      </c>
    </row>
    <row r="246" spans="1:18" x14ac:dyDescent="0.4">
      <c r="A246" t="str">
        <f>'trim()'!B246</f>
        <v>음식점 &gt; 한식 &gt; 육류,고기 &gt; 삼겹살</v>
      </c>
      <c r="C246" s="2" t="str">
        <f t="shared" si="30"/>
        <v/>
      </c>
      <c r="D246" s="2" t="str">
        <f t="shared" si="31"/>
        <v/>
      </c>
      <c r="E246" s="2" t="str">
        <f t="shared" si="32"/>
        <v/>
      </c>
      <c r="F246" s="2" t="str">
        <f t="shared" si="33"/>
        <v/>
      </c>
      <c r="G246" s="2" t="str">
        <f t="shared" si="34"/>
        <v>한식,</v>
      </c>
      <c r="H246" s="2" t="str">
        <f t="shared" si="35"/>
        <v/>
      </c>
      <c r="I246" s="2" t="str">
        <f t="shared" si="36"/>
        <v/>
      </c>
      <c r="J246" s="2" t="str">
        <f t="shared" si="37"/>
        <v/>
      </c>
      <c r="K246" s="2" t="str">
        <f t="shared" si="38"/>
        <v/>
      </c>
      <c r="L246" s="2"/>
      <c r="M246" s="2"/>
      <c r="N246" s="2"/>
      <c r="O246" t="s">
        <v>1832</v>
      </c>
      <c r="P246" s="2"/>
      <c r="Q246" s="2"/>
      <c r="R246" t="str">
        <f t="shared" si="39"/>
        <v>한식</v>
      </c>
    </row>
    <row r="247" spans="1:18" x14ac:dyDescent="0.4">
      <c r="A247" t="str">
        <f>'trim()'!B247</f>
        <v>음식점 &gt; 카페 &gt; 테마카페 &gt; 디저트카페</v>
      </c>
      <c r="C247" s="2" t="str">
        <f t="shared" si="30"/>
        <v/>
      </c>
      <c r="D247" s="2" t="str">
        <f t="shared" si="31"/>
        <v/>
      </c>
      <c r="E247" s="2" t="str">
        <f t="shared" si="32"/>
        <v/>
      </c>
      <c r="F247" s="2" t="str">
        <f t="shared" si="33"/>
        <v/>
      </c>
      <c r="G247" s="2" t="str">
        <f t="shared" si="34"/>
        <v/>
      </c>
      <c r="H247" s="2" t="str">
        <f t="shared" si="35"/>
        <v/>
      </c>
      <c r="I247" s="2" t="str">
        <f t="shared" si="36"/>
        <v>까페,</v>
      </c>
      <c r="J247" s="2" t="str">
        <f t="shared" si="37"/>
        <v/>
      </c>
      <c r="K247" s="2" t="str">
        <f t="shared" si="38"/>
        <v/>
      </c>
      <c r="L247" s="2"/>
      <c r="M247" s="2"/>
      <c r="N247" s="2"/>
      <c r="O247" t="s">
        <v>1832</v>
      </c>
      <c r="P247" s="2"/>
      <c r="Q247" s="2"/>
      <c r="R247" t="str">
        <f t="shared" si="39"/>
        <v>,</v>
      </c>
    </row>
    <row r="248" spans="1:18" x14ac:dyDescent="0.4">
      <c r="A248" t="str">
        <f>'trim()'!B248</f>
        <v>음식점 &gt; 일식 &gt; 초밥,롤</v>
      </c>
      <c r="C248" s="2" t="str">
        <f t="shared" si="30"/>
        <v/>
      </c>
      <c r="D248" s="2" t="str">
        <f t="shared" si="31"/>
        <v/>
      </c>
      <c r="E248" s="2" t="str">
        <f t="shared" si="32"/>
        <v/>
      </c>
      <c r="F248" s="2" t="str">
        <f t="shared" si="33"/>
        <v>일식,</v>
      </c>
      <c r="G248" s="2" t="str">
        <f t="shared" si="34"/>
        <v/>
      </c>
      <c r="H248" s="2" t="str">
        <f t="shared" si="35"/>
        <v/>
      </c>
      <c r="I248" s="2" t="str">
        <f t="shared" si="36"/>
        <v/>
      </c>
      <c r="J248" s="2" t="str">
        <f t="shared" si="37"/>
        <v/>
      </c>
      <c r="K248" s="2" t="str">
        <f t="shared" si="38"/>
        <v/>
      </c>
      <c r="L248" s="2"/>
      <c r="M248" s="2"/>
      <c r="N248" s="2"/>
      <c r="O248" t="s">
        <v>1832</v>
      </c>
      <c r="P248" s="2"/>
      <c r="Q248" s="2"/>
      <c r="R248" t="str">
        <f t="shared" si="39"/>
        <v>일식</v>
      </c>
    </row>
    <row r="249" spans="1:18" x14ac:dyDescent="0.4">
      <c r="A249" t="str">
        <f>'trim()'!B249</f>
        <v>음식점 &gt; 일식 &gt; 초밥,롤</v>
      </c>
      <c r="C249" s="2" t="str">
        <f t="shared" si="30"/>
        <v/>
      </c>
      <c r="D249" s="2" t="str">
        <f t="shared" si="31"/>
        <v/>
      </c>
      <c r="E249" s="2" t="str">
        <f t="shared" si="32"/>
        <v/>
      </c>
      <c r="F249" s="2" t="str">
        <f t="shared" si="33"/>
        <v>일식,</v>
      </c>
      <c r="G249" s="2" t="str">
        <f t="shared" si="34"/>
        <v/>
      </c>
      <c r="H249" s="2" t="str">
        <f t="shared" si="35"/>
        <v/>
      </c>
      <c r="I249" s="2" t="str">
        <f t="shared" si="36"/>
        <v/>
      </c>
      <c r="J249" s="2" t="str">
        <f t="shared" si="37"/>
        <v/>
      </c>
      <c r="K249" s="2" t="str">
        <f t="shared" si="38"/>
        <v/>
      </c>
      <c r="L249" s="2"/>
      <c r="M249" s="2"/>
      <c r="N249" s="2"/>
      <c r="O249" t="s">
        <v>1832</v>
      </c>
      <c r="P249" s="2"/>
      <c r="Q249" s="2"/>
      <c r="R249" t="str">
        <f t="shared" si="39"/>
        <v>일식</v>
      </c>
    </row>
    <row r="250" spans="1:18" x14ac:dyDescent="0.4">
      <c r="A250" t="str">
        <f>'trim()'!B250</f>
        <v>음식점 &gt; 일식 &gt; 초밥,롤</v>
      </c>
      <c r="C250" s="2" t="str">
        <f t="shared" si="30"/>
        <v/>
      </c>
      <c r="D250" s="2" t="str">
        <f t="shared" si="31"/>
        <v/>
      </c>
      <c r="E250" s="2" t="str">
        <f t="shared" si="32"/>
        <v/>
      </c>
      <c r="F250" s="2" t="str">
        <f t="shared" si="33"/>
        <v>일식,</v>
      </c>
      <c r="G250" s="2" t="str">
        <f t="shared" si="34"/>
        <v/>
      </c>
      <c r="H250" s="2" t="str">
        <f t="shared" si="35"/>
        <v/>
      </c>
      <c r="I250" s="2" t="str">
        <f t="shared" si="36"/>
        <v/>
      </c>
      <c r="J250" s="2" t="str">
        <f t="shared" si="37"/>
        <v/>
      </c>
      <c r="K250" s="2" t="str">
        <f t="shared" si="38"/>
        <v/>
      </c>
      <c r="L250" s="2"/>
      <c r="M250" s="2"/>
      <c r="N250" s="2"/>
      <c r="O250" t="s">
        <v>1832</v>
      </c>
      <c r="P250" s="2"/>
      <c r="Q250" s="2"/>
      <c r="R250" t="str">
        <f t="shared" si="39"/>
        <v>일식</v>
      </c>
    </row>
    <row r="251" spans="1:18" x14ac:dyDescent="0.4">
      <c r="A251" t="str">
        <f>'trim()'!B251</f>
        <v>음식점 &gt; 일식 &gt; 초밥,롤</v>
      </c>
      <c r="C251" s="2" t="str">
        <f t="shared" si="30"/>
        <v/>
      </c>
      <c r="D251" s="2" t="str">
        <f t="shared" si="31"/>
        <v/>
      </c>
      <c r="E251" s="2" t="str">
        <f t="shared" si="32"/>
        <v/>
      </c>
      <c r="F251" s="2" t="str">
        <f t="shared" si="33"/>
        <v>일식,</v>
      </c>
      <c r="G251" s="2" t="str">
        <f t="shared" si="34"/>
        <v/>
      </c>
      <c r="H251" s="2" t="str">
        <f t="shared" si="35"/>
        <v/>
      </c>
      <c r="I251" s="2" t="str">
        <f t="shared" si="36"/>
        <v/>
      </c>
      <c r="J251" s="2" t="str">
        <f t="shared" si="37"/>
        <v/>
      </c>
      <c r="K251" s="2" t="str">
        <f t="shared" si="38"/>
        <v/>
      </c>
      <c r="L251" s="2"/>
      <c r="M251" s="2"/>
      <c r="N251" s="2"/>
      <c r="O251" t="s">
        <v>1832</v>
      </c>
      <c r="P251" s="2"/>
      <c r="Q251" s="2"/>
      <c r="R251" t="str">
        <f t="shared" si="39"/>
        <v>일식</v>
      </c>
    </row>
    <row r="252" spans="1:18" x14ac:dyDescent="0.4">
      <c r="A252" t="str">
        <f>'trim()'!B252</f>
        <v>음식점 &gt; 일식 &gt; 초밥,롤</v>
      </c>
      <c r="C252" s="2" t="str">
        <f t="shared" si="30"/>
        <v/>
      </c>
      <c r="D252" s="2" t="str">
        <f t="shared" si="31"/>
        <v/>
      </c>
      <c r="E252" s="2" t="str">
        <f t="shared" si="32"/>
        <v/>
      </c>
      <c r="F252" s="2" t="str">
        <f t="shared" si="33"/>
        <v>일식,</v>
      </c>
      <c r="G252" s="2" t="str">
        <f t="shared" si="34"/>
        <v/>
      </c>
      <c r="H252" s="2" t="str">
        <f t="shared" si="35"/>
        <v/>
      </c>
      <c r="I252" s="2" t="str">
        <f t="shared" si="36"/>
        <v/>
      </c>
      <c r="J252" s="2" t="str">
        <f t="shared" si="37"/>
        <v/>
      </c>
      <c r="K252" s="2" t="str">
        <f t="shared" si="38"/>
        <v/>
      </c>
      <c r="L252" s="2"/>
      <c r="M252" s="2"/>
      <c r="N252" s="2"/>
      <c r="O252" t="s">
        <v>1832</v>
      </c>
      <c r="P252" s="2"/>
      <c r="Q252" s="2"/>
      <c r="R252" t="str">
        <f t="shared" si="39"/>
        <v>일식</v>
      </c>
    </row>
    <row r="253" spans="1:18" x14ac:dyDescent="0.4">
      <c r="A253" t="str">
        <f>'trim()'!B253</f>
        <v>음식점 &gt; 일식 &gt; 초밥,롤</v>
      </c>
      <c r="C253" s="2" t="str">
        <f t="shared" si="30"/>
        <v/>
      </c>
      <c r="D253" s="2" t="str">
        <f t="shared" si="31"/>
        <v/>
      </c>
      <c r="E253" s="2" t="str">
        <f t="shared" si="32"/>
        <v/>
      </c>
      <c r="F253" s="2" t="str">
        <f t="shared" si="33"/>
        <v>일식,</v>
      </c>
      <c r="G253" s="2" t="str">
        <f t="shared" si="34"/>
        <v/>
      </c>
      <c r="H253" s="2" t="str">
        <f t="shared" si="35"/>
        <v/>
      </c>
      <c r="I253" s="2" t="str">
        <f t="shared" si="36"/>
        <v/>
      </c>
      <c r="J253" s="2" t="str">
        <f t="shared" si="37"/>
        <v/>
      </c>
      <c r="K253" s="2" t="str">
        <f t="shared" si="38"/>
        <v/>
      </c>
      <c r="L253" s="2"/>
      <c r="M253" s="2"/>
      <c r="N253" s="2"/>
      <c r="O253" t="s">
        <v>1832</v>
      </c>
      <c r="P253" s="2"/>
      <c r="Q253" s="2"/>
      <c r="R253" t="str">
        <f t="shared" si="39"/>
        <v>일식</v>
      </c>
    </row>
    <row r="254" spans="1:18" x14ac:dyDescent="0.4">
      <c r="A254" t="str">
        <f>'trim()'!B254</f>
        <v>음식점 &gt; 카페 &gt; 커피전문점 &gt; 스타벅스</v>
      </c>
      <c r="C254" s="2" t="str">
        <f t="shared" si="30"/>
        <v/>
      </c>
      <c r="D254" s="2" t="str">
        <f t="shared" si="31"/>
        <v/>
      </c>
      <c r="E254" s="2" t="str">
        <f t="shared" si="32"/>
        <v/>
      </c>
      <c r="F254" s="2" t="str">
        <f t="shared" si="33"/>
        <v/>
      </c>
      <c r="G254" s="2" t="str">
        <f t="shared" si="34"/>
        <v/>
      </c>
      <c r="H254" s="2" t="str">
        <f t="shared" si="35"/>
        <v/>
      </c>
      <c r="I254" s="2" t="str">
        <f t="shared" si="36"/>
        <v>까페,</v>
      </c>
      <c r="J254" s="2" t="str">
        <f t="shared" si="37"/>
        <v/>
      </c>
      <c r="K254" s="2" t="str">
        <f t="shared" si="38"/>
        <v/>
      </c>
      <c r="L254" s="2"/>
      <c r="M254" s="2"/>
      <c r="N254" s="2"/>
      <c r="O254" t="s">
        <v>1832</v>
      </c>
      <c r="P254" s="2"/>
      <c r="Q254" s="2"/>
      <c r="R254" t="str">
        <f t="shared" si="39"/>
        <v>,</v>
      </c>
    </row>
    <row r="255" spans="1:18" x14ac:dyDescent="0.4">
      <c r="A255" t="str">
        <f>'trim()'!B255</f>
        <v>음식점 &gt; 카페 &gt; 커피전문점 &gt; 스타벅스</v>
      </c>
      <c r="C255" s="2" t="str">
        <f t="shared" si="30"/>
        <v/>
      </c>
      <c r="D255" s="2" t="str">
        <f t="shared" si="31"/>
        <v/>
      </c>
      <c r="E255" s="2" t="str">
        <f t="shared" si="32"/>
        <v/>
      </c>
      <c r="F255" s="2" t="str">
        <f t="shared" si="33"/>
        <v/>
      </c>
      <c r="G255" s="2" t="str">
        <f t="shared" si="34"/>
        <v/>
      </c>
      <c r="H255" s="2" t="str">
        <f t="shared" si="35"/>
        <v/>
      </c>
      <c r="I255" s="2" t="str">
        <f t="shared" si="36"/>
        <v>까페,</v>
      </c>
      <c r="J255" s="2" t="str">
        <f t="shared" si="37"/>
        <v/>
      </c>
      <c r="K255" s="2" t="str">
        <f t="shared" si="38"/>
        <v/>
      </c>
      <c r="L255" s="2"/>
      <c r="M255" s="2"/>
      <c r="N255" s="2"/>
      <c r="O255" t="s">
        <v>1832</v>
      </c>
      <c r="P255" s="2"/>
      <c r="Q255" s="2"/>
      <c r="R255" t="str">
        <f t="shared" si="39"/>
        <v>,</v>
      </c>
    </row>
    <row r="256" spans="1:18" x14ac:dyDescent="0.4">
      <c r="A256" t="str">
        <f>'trim()'!B256</f>
        <v>음식점 &gt; 패스트푸드 &gt; 스테프핫도그</v>
      </c>
      <c r="C256" s="2" t="str">
        <f t="shared" si="30"/>
        <v/>
      </c>
      <c r="D256" s="2" t="str">
        <f t="shared" si="31"/>
        <v/>
      </c>
      <c r="E256" s="2" t="str">
        <f t="shared" si="32"/>
        <v/>
      </c>
      <c r="F256" s="2" t="str">
        <f t="shared" si="33"/>
        <v/>
      </c>
      <c r="G256" s="2" t="str">
        <f t="shared" si="34"/>
        <v/>
      </c>
      <c r="H256" s="2" t="str">
        <f t="shared" si="35"/>
        <v/>
      </c>
      <c r="I256" s="2" t="str">
        <f t="shared" si="36"/>
        <v/>
      </c>
      <c r="J256" s="2" t="str">
        <f t="shared" si="37"/>
        <v/>
      </c>
      <c r="K256" s="2" t="str">
        <f t="shared" si="38"/>
        <v>패스트푸드,</v>
      </c>
      <c r="L256" s="2"/>
      <c r="M256" s="2"/>
      <c r="N256" s="2"/>
      <c r="O256" t="s">
        <v>1832</v>
      </c>
      <c r="P256" s="2"/>
      <c r="Q256" s="2"/>
      <c r="R256" t="str">
        <f t="shared" si="39"/>
        <v>패스트푸드</v>
      </c>
    </row>
    <row r="257" spans="1:18" x14ac:dyDescent="0.4">
      <c r="A257" t="str">
        <f>'trim()'!B257</f>
        <v>음식점 &gt; 양식 &gt; 피자</v>
      </c>
      <c r="C257" s="2" t="str">
        <f t="shared" si="30"/>
        <v>피자,</v>
      </c>
      <c r="D257" s="2" t="str">
        <f t="shared" si="31"/>
        <v/>
      </c>
      <c r="E257" s="2" t="str">
        <f t="shared" si="32"/>
        <v/>
      </c>
      <c r="F257" s="2" t="str">
        <f t="shared" si="33"/>
        <v/>
      </c>
      <c r="G257" s="2" t="str">
        <f t="shared" si="34"/>
        <v/>
      </c>
      <c r="H257" s="2" t="str">
        <f t="shared" si="35"/>
        <v>양식,</v>
      </c>
      <c r="I257" s="2" t="str">
        <f t="shared" si="36"/>
        <v/>
      </c>
      <c r="J257" s="2" t="str">
        <f t="shared" si="37"/>
        <v/>
      </c>
      <c r="K257" s="2" t="str">
        <f t="shared" si="38"/>
        <v/>
      </c>
      <c r="L257" s="2"/>
      <c r="M257" s="2"/>
      <c r="N257" s="2"/>
      <c r="O257" t="s">
        <v>1832</v>
      </c>
      <c r="P257" s="2"/>
      <c r="Q257" s="2"/>
      <c r="R257" t="str">
        <f t="shared" si="39"/>
        <v>피자,양식</v>
      </c>
    </row>
    <row r="258" spans="1:18" x14ac:dyDescent="0.4">
      <c r="A258" t="str">
        <f>'trim()'!B258</f>
        <v>음식점 &gt; 카페 &gt; 테마카페 &gt; 떡카페</v>
      </c>
      <c r="C258" s="2" t="str">
        <f t="shared" si="30"/>
        <v/>
      </c>
      <c r="D258" s="2" t="str">
        <f t="shared" si="31"/>
        <v/>
      </c>
      <c r="E258" s="2" t="str">
        <f t="shared" si="32"/>
        <v/>
      </c>
      <c r="F258" s="2" t="str">
        <f t="shared" si="33"/>
        <v/>
      </c>
      <c r="G258" s="2" t="str">
        <f t="shared" si="34"/>
        <v/>
      </c>
      <c r="H258" s="2" t="str">
        <f t="shared" si="35"/>
        <v/>
      </c>
      <c r="I258" s="2" t="str">
        <f t="shared" si="36"/>
        <v>까페,</v>
      </c>
      <c r="J258" s="2" t="str">
        <f t="shared" si="37"/>
        <v/>
      </c>
      <c r="K258" s="2" t="str">
        <f t="shared" si="38"/>
        <v/>
      </c>
      <c r="L258" s="2"/>
      <c r="M258" s="2"/>
      <c r="N258" s="2"/>
      <c r="O258" t="s">
        <v>1832</v>
      </c>
      <c r="P258" s="2"/>
      <c r="Q258" s="2"/>
      <c r="R258" t="str">
        <f t="shared" si="39"/>
        <v>,</v>
      </c>
    </row>
    <row r="259" spans="1:18" x14ac:dyDescent="0.4">
      <c r="A259" t="str">
        <f>'trim()'!B259</f>
        <v>음식점 &gt; 패스트푸드</v>
      </c>
      <c r="C259" s="2" t="str">
        <f t="shared" ref="C259:C322" si="40">IFERROR(  IF( FIND("피자",A259,1)&gt;0,"피자,",""  ),"")</f>
        <v/>
      </c>
      <c r="D259" s="2" t="str">
        <f t="shared" ref="D259:D322" si="41">IFERROR(  IF( FIND("치킨",A259,1)&gt;0,"치킨,",""  ),"")</f>
        <v/>
      </c>
      <c r="E259" s="2" t="str">
        <f t="shared" ref="E259:E322" si="42">IFERROR(  IF( FIND("중식",A259,1)&gt;0,"중식,",""  ),"")</f>
        <v/>
      </c>
      <c r="F259" s="2" t="str">
        <f t="shared" ref="F259:F322" si="43">IFERROR(  IF( FIND("일식",A259,1)&gt;0,"일식,",""  ),"")</f>
        <v/>
      </c>
      <c r="G259" s="2" t="str">
        <f t="shared" ref="G259:G322" si="44">IFERROR(  IF( FIND("한식",A259,1)&gt;0,"한식,",""  ),"")</f>
        <v/>
      </c>
      <c r="H259" s="2" t="str">
        <f t="shared" ref="H259:H322" si="45">IFERROR(  IF( FIND("양식",A259,1)&gt;0,"양식,",""  ),"")</f>
        <v/>
      </c>
      <c r="I259" s="2" t="str">
        <f t="shared" ref="I259:I322" si="46">IFERROR(  IF( FIND("카페",A259,1)&gt;0,"까페,",""  ),"")</f>
        <v/>
      </c>
      <c r="J259" s="2" t="str">
        <f t="shared" ref="J259:J322" si="47">IFERROR(  IF( FIND("술집",A259,1)&gt;0,"술집,",""  ),"")</f>
        <v/>
      </c>
      <c r="K259" s="2" t="str">
        <f t="shared" ref="K259:K322" si="48">IF(   OR(  IFERROR((FIND("패스트푸드",A259,1)&gt;0),FALSE),   IFERROR((FIND("햄버거",A259,1)&gt;0),FALSE),   IFERROR((FIND("버거",A259,1)&gt;0),FALSE) ),"패스트푸드,","")</f>
        <v>패스트푸드,</v>
      </c>
      <c r="L259" s="2"/>
      <c r="M259" s="2"/>
      <c r="N259" s="2"/>
      <c r="O259" t="s">
        <v>1832</v>
      </c>
      <c r="P259" s="2"/>
      <c r="Q259" s="2"/>
      <c r="R259" t="str">
        <f t="shared" ref="R259:R322" si="49">SUBSTITUTE(CONCATENATE(C259,D259,E259,F259,G259,H259,J259,K259,O259),",,","",1)</f>
        <v>패스트푸드</v>
      </c>
    </row>
    <row r="260" spans="1:18" x14ac:dyDescent="0.4">
      <c r="A260" t="str">
        <f>'trim()'!B260</f>
        <v>음식점 &gt; 한식 &gt; 육류, 고기 &gt; 족발, 보쌈</v>
      </c>
      <c r="C260" s="2" t="str">
        <f t="shared" si="40"/>
        <v/>
      </c>
      <c r="D260" s="2" t="str">
        <f t="shared" si="41"/>
        <v/>
      </c>
      <c r="E260" s="2" t="str">
        <f t="shared" si="42"/>
        <v/>
      </c>
      <c r="F260" s="2" t="str">
        <f t="shared" si="43"/>
        <v/>
      </c>
      <c r="G260" s="2" t="str">
        <f t="shared" si="44"/>
        <v>한식,</v>
      </c>
      <c r="H260" s="2" t="str">
        <f t="shared" si="45"/>
        <v/>
      </c>
      <c r="I260" s="2" t="str">
        <f t="shared" si="46"/>
        <v/>
      </c>
      <c r="J260" s="2" t="str">
        <f t="shared" si="47"/>
        <v/>
      </c>
      <c r="K260" s="2" t="str">
        <f t="shared" si="48"/>
        <v/>
      </c>
      <c r="L260" s="2"/>
      <c r="M260" s="2"/>
      <c r="N260" s="2"/>
      <c r="O260" t="s">
        <v>1832</v>
      </c>
      <c r="P260" s="2"/>
      <c r="Q260" s="2"/>
      <c r="R260" t="str">
        <f t="shared" si="49"/>
        <v>한식</v>
      </c>
    </row>
    <row r="261" spans="1:18" x14ac:dyDescent="0.4">
      <c r="A261" t="str">
        <f>'trim()'!B261</f>
        <v>음식점 &gt; 술집 &gt; 실내포장마차</v>
      </c>
      <c r="C261" s="2" t="str">
        <f t="shared" si="40"/>
        <v/>
      </c>
      <c r="D261" s="2" t="str">
        <f t="shared" si="41"/>
        <v/>
      </c>
      <c r="E261" s="2" t="str">
        <f t="shared" si="42"/>
        <v/>
      </c>
      <c r="F261" s="2" t="str">
        <f t="shared" si="43"/>
        <v/>
      </c>
      <c r="G261" s="2" t="str">
        <f t="shared" si="44"/>
        <v/>
      </c>
      <c r="H261" s="2" t="str">
        <f t="shared" si="45"/>
        <v/>
      </c>
      <c r="I261" s="2" t="str">
        <f t="shared" si="46"/>
        <v/>
      </c>
      <c r="J261" s="2" t="str">
        <f t="shared" si="47"/>
        <v>술집,</v>
      </c>
      <c r="K261" s="2" t="str">
        <f t="shared" si="48"/>
        <v/>
      </c>
      <c r="L261" s="2"/>
      <c r="M261" s="2"/>
      <c r="N261" s="2"/>
      <c r="O261" t="s">
        <v>1832</v>
      </c>
      <c r="P261" s="2"/>
      <c r="Q261" s="2"/>
      <c r="R261" t="str">
        <f t="shared" si="49"/>
        <v>술집</v>
      </c>
    </row>
    <row r="262" spans="1:18" x14ac:dyDescent="0.4">
      <c r="A262" t="str">
        <f>'trim()'!B262</f>
        <v>음식점 &gt; 한식 &gt; 육류,고기 &gt; 닭요리</v>
      </c>
      <c r="C262" s="2" t="str">
        <f t="shared" si="40"/>
        <v/>
      </c>
      <c r="D262" s="2" t="str">
        <f t="shared" si="41"/>
        <v/>
      </c>
      <c r="E262" s="2" t="str">
        <f t="shared" si="42"/>
        <v/>
      </c>
      <c r="F262" s="2" t="str">
        <f t="shared" si="43"/>
        <v/>
      </c>
      <c r="G262" s="2" t="str">
        <f t="shared" si="44"/>
        <v>한식,</v>
      </c>
      <c r="H262" s="2" t="str">
        <f t="shared" si="45"/>
        <v/>
      </c>
      <c r="I262" s="2" t="str">
        <f t="shared" si="46"/>
        <v/>
      </c>
      <c r="J262" s="2" t="str">
        <f t="shared" si="47"/>
        <v/>
      </c>
      <c r="K262" s="2" t="str">
        <f t="shared" si="48"/>
        <v/>
      </c>
      <c r="L262" s="2"/>
      <c r="M262" s="2"/>
      <c r="N262" s="2"/>
      <c r="O262" t="s">
        <v>1832</v>
      </c>
      <c r="P262" s="2"/>
      <c r="Q262" s="2"/>
      <c r="R262" t="str">
        <f t="shared" si="49"/>
        <v>한식</v>
      </c>
    </row>
    <row r="263" spans="1:18" x14ac:dyDescent="0.4">
      <c r="A263" t="str">
        <f>'trim()'!B263</f>
        <v>음식점 &gt; 한식 &gt; 육류,고기 &gt; 닭요리</v>
      </c>
      <c r="C263" s="2" t="str">
        <f t="shared" si="40"/>
        <v/>
      </c>
      <c r="D263" s="2" t="str">
        <f t="shared" si="41"/>
        <v/>
      </c>
      <c r="E263" s="2" t="str">
        <f t="shared" si="42"/>
        <v/>
      </c>
      <c r="F263" s="2" t="str">
        <f t="shared" si="43"/>
        <v/>
      </c>
      <c r="G263" s="2" t="str">
        <f t="shared" si="44"/>
        <v>한식,</v>
      </c>
      <c r="H263" s="2" t="str">
        <f t="shared" si="45"/>
        <v/>
      </c>
      <c r="I263" s="2" t="str">
        <f t="shared" si="46"/>
        <v/>
      </c>
      <c r="J263" s="2" t="str">
        <f t="shared" si="47"/>
        <v/>
      </c>
      <c r="K263" s="2" t="str">
        <f t="shared" si="48"/>
        <v/>
      </c>
      <c r="L263" s="2"/>
      <c r="M263" s="2"/>
      <c r="N263" s="2"/>
      <c r="O263" t="s">
        <v>1832</v>
      </c>
      <c r="P263" s="2"/>
      <c r="Q263" s="2"/>
      <c r="R263" t="str">
        <f t="shared" si="49"/>
        <v>한식</v>
      </c>
    </row>
    <row r="264" spans="1:18" x14ac:dyDescent="0.4">
      <c r="A264" t="str">
        <f>'trim()'!B264</f>
        <v>음식점 &gt; 한식 &gt; 육류,고기 &gt; 곱창,막창</v>
      </c>
      <c r="C264" s="2" t="str">
        <f t="shared" si="40"/>
        <v/>
      </c>
      <c r="D264" s="2" t="str">
        <f t="shared" si="41"/>
        <v/>
      </c>
      <c r="E264" s="2" t="str">
        <f t="shared" si="42"/>
        <v/>
      </c>
      <c r="F264" s="2" t="str">
        <f t="shared" si="43"/>
        <v/>
      </c>
      <c r="G264" s="2" t="str">
        <f t="shared" si="44"/>
        <v>한식,</v>
      </c>
      <c r="H264" s="2" t="str">
        <f t="shared" si="45"/>
        <v/>
      </c>
      <c r="I264" s="2" t="str">
        <f t="shared" si="46"/>
        <v/>
      </c>
      <c r="J264" s="2" t="str">
        <f t="shared" si="47"/>
        <v/>
      </c>
      <c r="K264" s="2" t="str">
        <f t="shared" si="48"/>
        <v/>
      </c>
      <c r="L264" s="2"/>
      <c r="M264" s="2"/>
      <c r="N264" s="2"/>
      <c r="O264" t="s">
        <v>1832</v>
      </c>
      <c r="P264" s="2"/>
      <c r="Q264" s="2"/>
      <c r="R264" t="str">
        <f t="shared" si="49"/>
        <v>한식</v>
      </c>
    </row>
    <row r="265" spans="1:18" x14ac:dyDescent="0.4">
      <c r="A265" t="str">
        <f>'trim()'!B265</f>
        <v>음식점 &gt; 일식 &gt; 돈까스,우동</v>
      </c>
      <c r="C265" s="2" t="str">
        <f t="shared" si="40"/>
        <v/>
      </c>
      <c r="D265" s="2" t="str">
        <f t="shared" si="41"/>
        <v/>
      </c>
      <c r="E265" s="2" t="str">
        <f t="shared" si="42"/>
        <v/>
      </c>
      <c r="F265" s="2" t="str">
        <f t="shared" si="43"/>
        <v>일식,</v>
      </c>
      <c r="G265" s="2" t="str">
        <f t="shared" si="44"/>
        <v/>
      </c>
      <c r="H265" s="2" t="str">
        <f t="shared" si="45"/>
        <v/>
      </c>
      <c r="I265" s="2" t="str">
        <f t="shared" si="46"/>
        <v/>
      </c>
      <c r="J265" s="2" t="str">
        <f t="shared" si="47"/>
        <v/>
      </c>
      <c r="K265" s="2" t="str">
        <f t="shared" si="48"/>
        <v/>
      </c>
      <c r="L265" s="2"/>
      <c r="M265" s="2"/>
      <c r="N265" s="2"/>
      <c r="O265" t="s">
        <v>1832</v>
      </c>
      <c r="P265" s="2"/>
      <c r="Q265" s="2"/>
      <c r="R265" t="str">
        <f t="shared" si="49"/>
        <v>일식</v>
      </c>
    </row>
    <row r="266" spans="1:18" x14ac:dyDescent="0.4">
      <c r="A266" t="str">
        <f>'trim()'!B266</f>
        <v>음식점 &gt; 술집 &gt; 호프,요리주점</v>
      </c>
      <c r="C266" s="2" t="str">
        <f t="shared" si="40"/>
        <v/>
      </c>
      <c r="D266" s="2" t="str">
        <f t="shared" si="41"/>
        <v/>
      </c>
      <c r="E266" s="2" t="str">
        <f t="shared" si="42"/>
        <v/>
      </c>
      <c r="F266" s="2" t="str">
        <f t="shared" si="43"/>
        <v/>
      </c>
      <c r="G266" s="2" t="str">
        <f t="shared" si="44"/>
        <v/>
      </c>
      <c r="H266" s="2" t="str">
        <f t="shared" si="45"/>
        <v/>
      </c>
      <c r="I266" s="2" t="str">
        <f t="shared" si="46"/>
        <v/>
      </c>
      <c r="J266" s="2" t="str">
        <f t="shared" si="47"/>
        <v>술집,</v>
      </c>
      <c r="K266" s="2" t="str">
        <f t="shared" si="48"/>
        <v/>
      </c>
      <c r="L266" s="2"/>
      <c r="M266" s="2"/>
      <c r="N266" s="2"/>
      <c r="O266" t="s">
        <v>1832</v>
      </c>
      <c r="P266" s="2"/>
      <c r="Q266" s="2"/>
      <c r="R266" t="str">
        <f t="shared" si="49"/>
        <v>술집</v>
      </c>
    </row>
    <row r="267" spans="1:18" x14ac:dyDescent="0.4">
      <c r="A267" t="str">
        <f>'trim()'!B267</f>
        <v>음식점 &gt; 치킨</v>
      </c>
      <c r="C267" s="2" t="str">
        <f t="shared" si="40"/>
        <v/>
      </c>
      <c r="D267" s="2" t="str">
        <f t="shared" si="41"/>
        <v>치킨,</v>
      </c>
      <c r="E267" s="2" t="str">
        <f t="shared" si="42"/>
        <v/>
      </c>
      <c r="F267" s="2" t="str">
        <f t="shared" si="43"/>
        <v/>
      </c>
      <c r="G267" s="2" t="str">
        <f t="shared" si="44"/>
        <v/>
      </c>
      <c r="H267" s="2" t="str">
        <f t="shared" si="45"/>
        <v/>
      </c>
      <c r="I267" s="2" t="str">
        <f t="shared" si="46"/>
        <v/>
      </c>
      <c r="J267" s="2" t="str">
        <f t="shared" si="47"/>
        <v/>
      </c>
      <c r="K267" s="2" t="str">
        <f t="shared" si="48"/>
        <v/>
      </c>
      <c r="L267" s="2"/>
      <c r="M267" s="2"/>
      <c r="N267" s="2"/>
      <c r="O267" t="s">
        <v>1832</v>
      </c>
      <c r="P267" s="2"/>
      <c r="Q267" s="2"/>
      <c r="R267" t="str">
        <f t="shared" si="49"/>
        <v>치킨</v>
      </c>
    </row>
    <row r="268" spans="1:18" x14ac:dyDescent="0.4">
      <c r="A268" t="str">
        <f>'trim()'!B268</f>
        <v>음식점 &gt; 패스트푸드 &gt; 아이리시 포테이토</v>
      </c>
      <c r="C268" s="2" t="str">
        <f t="shared" si="40"/>
        <v/>
      </c>
      <c r="D268" s="2" t="str">
        <f t="shared" si="41"/>
        <v/>
      </c>
      <c r="E268" s="2" t="str">
        <f t="shared" si="42"/>
        <v/>
      </c>
      <c r="F268" s="2" t="str">
        <f t="shared" si="43"/>
        <v/>
      </c>
      <c r="G268" s="2" t="str">
        <f t="shared" si="44"/>
        <v/>
      </c>
      <c r="H268" s="2" t="str">
        <f t="shared" si="45"/>
        <v/>
      </c>
      <c r="I268" s="2" t="str">
        <f t="shared" si="46"/>
        <v/>
      </c>
      <c r="J268" s="2" t="str">
        <f t="shared" si="47"/>
        <v/>
      </c>
      <c r="K268" s="2" t="str">
        <f t="shared" si="48"/>
        <v>패스트푸드,</v>
      </c>
      <c r="L268" s="2"/>
      <c r="M268" s="2"/>
      <c r="N268" s="2"/>
      <c r="O268" t="s">
        <v>1832</v>
      </c>
      <c r="P268" s="2"/>
      <c r="Q268" s="2"/>
      <c r="R268" t="str">
        <f t="shared" si="49"/>
        <v>패스트푸드</v>
      </c>
    </row>
    <row r="269" spans="1:18" x14ac:dyDescent="0.4">
      <c r="A269" t="str">
        <f>'trim()'!B269</f>
        <v>음식점 &gt; 술집 &gt; 호프,요리주점</v>
      </c>
      <c r="C269" s="2" t="str">
        <f t="shared" si="40"/>
        <v/>
      </c>
      <c r="D269" s="2" t="str">
        <f t="shared" si="41"/>
        <v/>
      </c>
      <c r="E269" s="2" t="str">
        <f t="shared" si="42"/>
        <v/>
      </c>
      <c r="F269" s="2" t="str">
        <f t="shared" si="43"/>
        <v/>
      </c>
      <c r="G269" s="2" t="str">
        <f t="shared" si="44"/>
        <v/>
      </c>
      <c r="H269" s="2" t="str">
        <f t="shared" si="45"/>
        <v/>
      </c>
      <c r="I269" s="2" t="str">
        <f t="shared" si="46"/>
        <v/>
      </c>
      <c r="J269" s="2" t="str">
        <f t="shared" si="47"/>
        <v>술집,</v>
      </c>
      <c r="K269" s="2" t="str">
        <f t="shared" si="48"/>
        <v/>
      </c>
      <c r="L269" s="2"/>
      <c r="M269" s="2"/>
      <c r="N269" s="2"/>
      <c r="O269" t="s">
        <v>1832</v>
      </c>
      <c r="P269" s="2"/>
      <c r="Q269" s="2"/>
      <c r="R269" t="str">
        <f t="shared" si="49"/>
        <v>술집</v>
      </c>
    </row>
    <row r="270" spans="1:18" x14ac:dyDescent="0.4">
      <c r="A270" t="str">
        <f>'trim()'!B270</f>
        <v>음식점 &gt; 한식 &gt; 육류,고기</v>
      </c>
      <c r="C270" s="2" t="str">
        <f t="shared" si="40"/>
        <v/>
      </c>
      <c r="D270" s="2" t="str">
        <f t="shared" si="41"/>
        <v/>
      </c>
      <c r="E270" s="2" t="str">
        <f t="shared" si="42"/>
        <v/>
      </c>
      <c r="F270" s="2" t="str">
        <f t="shared" si="43"/>
        <v/>
      </c>
      <c r="G270" s="2" t="str">
        <f t="shared" si="44"/>
        <v>한식,</v>
      </c>
      <c r="H270" s="2" t="str">
        <f t="shared" si="45"/>
        <v/>
      </c>
      <c r="I270" s="2" t="str">
        <f t="shared" si="46"/>
        <v/>
      </c>
      <c r="J270" s="2" t="str">
        <f t="shared" si="47"/>
        <v/>
      </c>
      <c r="K270" s="2" t="str">
        <f t="shared" si="48"/>
        <v/>
      </c>
      <c r="L270" s="2"/>
      <c r="M270" s="2"/>
      <c r="N270" s="2"/>
      <c r="O270" t="s">
        <v>1832</v>
      </c>
      <c r="P270" s="2"/>
      <c r="Q270" s="2"/>
      <c r="R270" t="str">
        <f t="shared" si="49"/>
        <v>한식</v>
      </c>
    </row>
    <row r="271" spans="1:18" x14ac:dyDescent="0.4">
      <c r="A271" t="str">
        <f>'trim()'!B271</f>
        <v>음식점 &gt; 카페 &gt; 테마카페 &gt; 보드카페</v>
      </c>
      <c r="C271" s="2" t="str">
        <f t="shared" si="40"/>
        <v/>
      </c>
      <c r="D271" s="2" t="str">
        <f t="shared" si="41"/>
        <v/>
      </c>
      <c r="E271" s="2" t="str">
        <f t="shared" si="42"/>
        <v/>
      </c>
      <c r="F271" s="2" t="str">
        <f t="shared" si="43"/>
        <v/>
      </c>
      <c r="G271" s="2" t="str">
        <f t="shared" si="44"/>
        <v/>
      </c>
      <c r="H271" s="2" t="str">
        <f t="shared" si="45"/>
        <v/>
      </c>
      <c r="I271" s="2" t="str">
        <f t="shared" si="46"/>
        <v>까페,</v>
      </c>
      <c r="J271" s="2" t="str">
        <f t="shared" si="47"/>
        <v/>
      </c>
      <c r="K271" s="2" t="str">
        <f t="shared" si="48"/>
        <v/>
      </c>
      <c r="L271" s="2"/>
      <c r="M271" s="2"/>
      <c r="N271" s="2"/>
      <c r="O271" t="s">
        <v>1832</v>
      </c>
      <c r="P271" s="2"/>
      <c r="Q271" s="2"/>
      <c r="R271" t="str">
        <f t="shared" si="49"/>
        <v>,</v>
      </c>
    </row>
    <row r="272" spans="1:18" x14ac:dyDescent="0.4">
      <c r="A272" t="str">
        <f>'trim()'!B272</f>
        <v>음식점 &gt; 카페 &gt; 커피전문점</v>
      </c>
      <c r="C272" s="2" t="str">
        <f t="shared" si="40"/>
        <v/>
      </c>
      <c r="D272" s="2" t="str">
        <f t="shared" si="41"/>
        <v/>
      </c>
      <c r="E272" s="2" t="str">
        <f t="shared" si="42"/>
        <v/>
      </c>
      <c r="F272" s="2" t="str">
        <f t="shared" si="43"/>
        <v/>
      </c>
      <c r="G272" s="2" t="str">
        <f t="shared" si="44"/>
        <v/>
      </c>
      <c r="H272" s="2" t="str">
        <f t="shared" si="45"/>
        <v/>
      </c>
      <c r="I272" s="2" t="str">
        <f t="shared" si="46"/>
        <v>까페,</v>
      </c>
      <c r="J272" s="2" t="str">
        <f t="shared" si="47"/>
        <v/>
      </c>
      <c r="K272" s="2" t="str">
        <f t="shared" si="48"/>
        <v/>
      </c>
      <c r="L272" s="2"/>
      <c r="M272" s="2"/>
      <c r="N272" s="2"/>
      <c r="O272" t="s">
        <v>1832</v>
      </c>
      <c r="P272" s="2"/>
      <c r="Q272" s="2"/>
      <c r="R272" t="str">
        <f t="shared" si="49"/>
        <v>,</v>
      </c>
    </row>
    <row r="273" spans="1:18" x14ac:dyDescent="0.4">
      <c r="A273" t="str">
        <f>'trim()'!B273</f>
        <v>음식점 &gt; 술집</v>
      </c>
      <c r="C273" s="2" t="str">
        <f t="shared" si="40"/>
        <v/>
      </c>
      <c r="D273" s="2" t="str">
        <f t="shared" si="41"/>
        <v/>
      </c>
      <c r="E273" s="2" t="str">
        <f t="shared" si="42"/>
        <v/>
      </c>
      <c r="F273" s="2" t="str">
        <f t="shared" si="43"/>
        <v/>
      </c>
      <c r="G273" s="2" t="str">
        <f t="shared" si="44"/>
        <v/>
      </c>
      <c r="H273" s="2" t="str">
        <f t="shared" si="45"/>
        <v/>
      </c>
      <c r="I273" s="2" t="str">
        <f t="shared" si="46"/>
        <v/>
      </c>
      <c r="J273" s="2" t="str">
        <f t="shared" si="47"/>
        <v>술집,</v>
      </c>
      <c r="K273" s="2" t="str">
        <f t="shared" si="48"/>
        <v/>
      </c>
      <c r="L273" s="2"/>
      <c r="M273" s="2"/>
      <c r="N273" s="2"/>
      <c r="O273" t="s">
        <v>1832</v>
      </c>
      <c r="P273" s="2"/>
      <c r="Q273" s="2"/>
      <c r="R273" t="str">
        <f t="shared" si="49"/>
        <v>술집</v>
      </c>
    </row>
    <row r="274" spans="1:18" x14ac:dyDescent="0.4">
      <c r="A274" t="str">
        <f>'trim()'!B274</f>
        <v>음식점 &gt; 술집 &gt; 호프,요리주점</v>
      </c>
      <c r="C274" s="2" t="str">
        <f t="shared" si="40"/>
        <v/>
      </c>
      <c r="D274" s="2" t="str">
        <f t="shared" si="41"/>
        <v/>
      </c>
      <c r="E274" s="2" t="str">
        <f t="shared" si="42"/>
        <v/>
      </c>
      <c r="F274" s="2" t="str">
        <f t="shared" si="43"/>
        <v/>
      </c>
      <c r="G274" s="2" t="str">
        <f t="shared" si="44"/>
        <v/>
      </c>
      <c r="H274" s="2" t="str">
        <f t="shared" si="45"/>
        <v/>
      </c>
      <c r="I274" s="2" t="str">
        <f t="shared" si="46"/>
        <v/>
      </c>
      <c r="J274" s="2" t="str">
        <f t="shared" si="47"/>
        <v>술집,</v>
      </c>
      <c r="K274" s="2" t="str">
        <f t="shared" si="48"/>
        <v/>
      </c>
      <c r="L274" s="2"/>
      <c r="M274" s="2"/>
      <c r="N274" s="2"/>
      <c r="O274" t="s">
        <v>1832</v>
      </c>
      <c r="P274" s="2"/>
      <c r="Q274" s="2"/>
      <c r="R274" t="str">
        <f t="shared" si="49"/>
        <v>술집</v>
      </c>
    </row>
    <row r="275" spans="1:18" x14ac:dyDescent="0.4">
      <c r="A275" t="str">
        <f>'trim()'!B275</f>
        <v>음식점 &gt; 카페 &gt; 테마카페 &gt; 디저트카페</v>
      </c>
      <c r="C275" s="2" t="str">
        <f t="shared" si="40"/>
        <v/>
      </c>
      <c r="D275" s="2" t="str">
        <f t="shared" si="41"/>
        <v/>
      </c>
      <c r="E275" s="2" t="str">
        <f t="shared" si="42"/>
        <v/>
      </c>
      <c r="F275" s="2" t="str">
        <f t="shared" si="43"/>
        <v/>
      </c>
      <c r="G275" s="2" t="str">
        <f t="shared" si="44"/>
        <v/>
      </c>
      <c r="H275" s="2" t="str">
        <f t="shared" si="45"/>
        <v/>
      </c>
      <c r="I275" s="2" t="str">
        <f t="shared" si="46"/>
        <v>까페,</v>
      </c>
      <c r="J275" s="2" t="str">
        <f t="shared" si="47"/>
        <v/>
      </c>
      <c r="K275" s="2" t="str">
        <f t="shared" si="48"/>
        <v/>
      </c>
      <c r="L275" s="2"/>
      <c r="M275" s="2"/>
      <c r="N275" s="2"/>
      <c r="O275" t="s">
        <v>1832</v>
      </c>
      <c r="P275" s="2"/>
      <c r="Q275" s="2"/>
      <c r="R275" t="str">
        <f t="shared" si="49"/>
        <v>,</v>
      </c>
    </row>
    <row r="276" spans="1:18" x14ac:dyDescent="0.4">
      <c r="A276" t="str">
        <f>'trim()'!B276</f>
        <v>음식점 &gt; 양식 &gt; 피자</v>
      </c>
      <c r="C276" s="2" t="str">
        <f t="shared" si="40"/>
        <v>피자,</v>
      </c>
      <c r="D276" s="2" t="str">
        <f t="shared" si="41"/>
        <v/>
      </c>
      <c r="E276" s="2" t="str">
        <f t="shared" si="42"/>
        <v/>
      </c>
      <c r="F276" s="2" t="str">
        <f t="shared" si="43"/>
        <v/>
      </c>
      <c r="G276" s="2" t="str">
        <f t="shared" si="44"/>
        <v/>
      </c>
      <c r="H276" s="2" t="str">
        <f t="shared" si="45"/>
        <v>양식,</v>
      </c>
      <c r="I276" s="2" t="str">
        <f t="shared" si="46"/>
        <v/>
      </c>
      <c r="J276" s="2" t="str">
        <f t="shared" si="47"/>
        <v/>
      </c>
      <c r="K276" s="2" t="str">
        <f t="shared" si="48"/>
        <v/>
      </c>
      <c r="L276" s="2"/>
      <c r="M276" s="2"/>
      <c r="N276" s="2"/>
      <c r="O276" t="s">
        <v>1832</v>
      </c>
      <c r="P276" s="2"/>
      <c r="Q276" s="2"/>
      <c r="R276" t="str">
        <f t="shared" si="49"/>
        <v>피자,양식</v>
      </c>
    </row>
    <row r="277" spans="1:18" x14ac:dyDescent="0.4">
      <c r="A277" t="str">
        <f>'trim()'!B277</f>
        <v>음식점 &gt; 치킨</v>
      </c>
      <c r="C277" s="2" t="str">
        <f t="shared" si="40"/>
        <v/>
      </c>
      <c r="D277" s="2" t="str">
        <f t="shared" si="41"/>
        <v>치킨,</v>
      </c>
      <c r="E277" s="2" t="str">
        <f t="shared" si="42"/>
        <v/>
      </c>
      <c r="F277" s="2" t="str">
        <f t="shared" si="43"/>
        <v/>
      </c>
      <c r="G277" s="2" t="str">
        <f t="shared" si="44"/>
        <v/>
      </c>
      <c r="H277" s="2" t="str">
        <f t="shared" si="45"/>
        <v/>
      </c>
      <c r="I277" s="2" t="str">
        <f t="shared" si="46"/>
        <v/>
      </c>
      <c r="J277" s="2" t="str">
        <f t="shared" si="47"/>
        <v/>
      </c>
      <c r="K277" s="2" t="str">
        <f t="shared" si="48"/>
        <v/>
      </c>
      <c r="L277" s="2"/>
      <c r="M277" s="2"/>
      <c r="N277" s="2"/>
      <c r="O277" t="s">
        <v>1832</v>
      </c>
      <c r="P277" s="2"/>
      <c r="Q277" s="2"/>
      <c r="R277" t="str">
        <f t="shared" si="49"/>
        <v>치킨</v>
      </c>
    </row>
    <row r="278" spans="1:18" x14ac:dyDescent="0.4">
      <c r="A278" t="str">
        <f>'trim()'!B278</f>
        <v>음식점 &gt; 일식 &gt; 돈까스,우동 &gt; 역전우동0410</v>
      </c>
      <c r="C278" s="2" t="str">
        <f t="shared" si="40"/>
        <v/>
      </c>
      <c r="D278" s="2" t="str">
        <f t="shared" si="41"/>
        <v/>
      </c>
      <c r="E278" s="2" t="str">
        <f t="shared" si="42"/>
        <v/>
      </c>
      <c r="F278" s="2" t="str">
        <f t="shared" si="43"/>
        <v>일식,</v>
      </c>
      <c r="G278" s="2" t="str">
        <f t="shared" si="44"/>
        <v/>
      </c>
      <c r="H278" s="2" t="str">
        <f t="shared" si="45"/>
        <v/>
      </c>
      <c r="I278" s="2" t="str">
        <f t="shared" si="46"/>
        <v/>
      </c>
      <c r="J278" s="2" t="str">
        <f t="shared" si="47"/>
        <v/>
      </c>
      <c r="K278" s="2" t="str">
        <f t="shared" si="48"/>
        <v/>
      </c>
      <c r="L278" s="2"/>
      <c r="M278" s="2"/>
      <c r="N278" s="2"/>
      <c r="O278" t="s">
        <v>1832</v>
      </c>
      <c r="P278" s="2"/>
      <c r="Q278" s="2"/>
      <c r="R278" t="str">
        <f t="shared" si="49"/>
        <v>일식</v>
      </c>
    </row>
    <row r="279" spans="1:18" x14ac:dyDescent="0.4">
      <c r="A279" t="str">
        <f>'trim()'!B279</f>
        <v>음식점 &gt; 술집 &gt; 호프,요리주점</v>
      </c>
      <c r="C279" s="2" t="str">
        <f t="shared" si="40"/>
        <v/>
      </c>
      <c r="D279" s="2" t="str">
        <f t="shared" si="41"/>
        <v/>
      </c>
      <c r="E279" s="2" t="str">
        <f t="shared" si="42"/>
        <v/>
      </c>
      <c r="F279" s="2" t="str">
        <f t="shared" si="43"/>
        <v/>
      </c>
      <c r="G279" s="2" t="str">
        <f t="shared" si="44"/>
        <v/>
      </c>
      <c r="H279" s="2" t="str">
        <f t="shared" si="45"/>
        <v/>
      </c>
      <c r="I279" s="2" t="str">
        <f t="shared" si="46"/>
        <v/>
      </c>
      <c r="J279" s="2" t="str">
        <f t="shared" si="47"/>
        <v>술집,</v>
      </c>
      <c r="K279" s="2" t="str">
        <f t="shared" si="48"/>
        <v/>
      </c>
      <c r="L279" s="2"/>
      <c r="M279" s="2"/>
      <c r="N279" s="2"/>
      <c r="O279" t="s">
        <v>1832</v>
      </c>
      <c r="P279" s="2"/>
      <c r="Q279" s="2"/>
      <c r="R279" t="str">
        <f t="shared" si="49"/>
        <v>술집</v>
      </c>
    </row>
    <row r="280" spans="1:18" x14ac:dyDescent="0.4">
      <c r="A280" t="str">
        <f>'trim()'!B280</f>
        <v>음식점 &gt; 술집 &gt; 호프,요리주점</v>
      </c>
      <c r="C280" s="2" t="str">
        <f t="shared" si="40"/>
        <v/>
      </c>
      <c r="D280" s="2" t="str">
        <f t="shared" si="41"/>
        <v/>
      </c>
      <c r="E280" s="2" t="str">
        <f t="shared" si="42"/>
        <v/>
      </c>
      <c r="F280" s="2" t="str">
        <f t="shared" si="43"/>
        <v/>
      </c>
      <c r="G280" s="2" t="str">
        <f t="shared" si="44"/>
        <v/>
      </c>
      <c r="H280" s="2" t="str">
        <f t="shared" si="45"/>
        <v/>
      </c>
      <c r="I280" s="2" t="str">
        <f t="shared" si="46"/>
        <v/>
      </c>
      <c r="J280" s="2" t="str">
        <f t="shared" si="47"/>
        <v>술집,</v>
      </c>
      <c r="K280" s="2" t="str">
        <f t="shared" si="48"/>
        <v/>
      </c>
      <c r="L280" s="2"/>
      <c r="M280" s="2"/>
      <c r="N280" s="2"/>
      <c r="O280" t="s">
        <v>1832</v>
      </c>
      <c r="P280" s="2"/>
      <c r="Q280" s="2"/>
      <c r="R280" t="str">
        <f t="shared" si="49"/>
        <v>술집</v>
      </c>
    </row>
    <row r="281" spans="1:18" x14ac:dyDescent="0.4">
      <c r="A281" t="str">
        <f>'trim()'!B281</f>
        <v>음식점 &gt; 술집</v>
      </c>
      <c r="C281" s="2" t="str">
        <f t="shared" si="40"/>
        <v/>
      </c>
      <c r="D281" s="2" t="str">
        <f t="shared" si="41"/>
        <v/>
      </c>
      <c r="E281" s="2" t="str">
        <f t="shared" si="42"/>
        <v/>
      </c>
      <c r="F281" s="2" t="str">
        <f t="shared" si="43"/>
        <v/>
      </c>
      <c r="G281" s="2" t="str">
        <f t="shared" si="44"/>
        <v/>
      </c>
      <c r="H281" s="2" t="str">
        <f t="shared" si="45"/>
        <v/>
      </c>
      <c r="I281" s="2" t="str">
        <f t="shared" si="46"/>
        <v/>
      </c>
      <c r="J281" s="2" t="str">
        <f t="shared" si="47"/>
        <v>술집,</v>
      </c>
      <c r="K281" s="2" t="str">
        <f t="shared" si="48"/>
        <v/>
      </c>
      <c r="L281" s="2"/>
      <c r="M281" s="2"/>
      <c r="N281" s="2"/>
      <c r="O281" t="s">
        <v>1832</v>
      </c>
      <c r="P281" s="2"/>
      <c r="Q281" s="2"/>
      <c r="R281" t="str">
        <f t="shared" si="49"/>
        <v>술집</v>
      </c>
    </row>
    <row r="282" spans="1:18" x14ac:dyDescent="0.4">
      <c r="A282" t="str">
        <f>'trim()'!B282</f>
        <v>음식점 &gt; 술집 &gt; 호프,요리주점</v>
      </c>
      <c r="C282" s="2" t="str">
        <f t="shared" si="40"/>
        <v/>
      </c>
      <c r="D282" s="2" t="str">
        <f t="shared" si="41"/>
        <v/>
      </c>
      <c r="E282" s="2" t="str">
        <f t="shared" si="42"/>
        <v/>
      </c>
      <c r="F282" s="2" t="str">
        <f t="shared" si="43"/>
        <v/>
      </c>
      <c r="G282" s="2" t="str">
        <f t="shared" si="44"/>
        <v/>
      </c>
      <c r="H282" s="2" t="str">
        <f t="shared" si="45"/>
        <v/>
      </c>
      <c r="I282" s="2" t="str">
        <f t="shared" si="46"/>
        <v/>
      </c>
      <c r="J282" s="2" t="str">
        <f t="shared" si="47"/>
        <v>술집,</v>
      </c>
      <c r="K282" s="2" t="str">
        <f t="shared" si="48"/>
        <v/>
      </c>
      <c r="L282" s="2"/>
      <c r="M282" s="2"/>
      <c r="N282" s="2"/>
      <c r="O282" t="s">
        <v>1832</v>
      </c>
      <c r="P282" s="2"/>
      <c r="Q282" s="2"/>
      <c r="R282" t="str">
        <f t="shared" si="49"/>
        <v>술집</v>
      </c>
    </row>
    <row r="283" spans="1:18" x14ac:dyDescent="0.4">
      <c r="A283" t="str">
        <f>'trim()'!B283</f>
        <v>음식점 &gt; 일식 &gt; 돈까스,우동</v>
      </c>
      <c r="C283" s="2" t="str">
        <f t="shared" si="40"/>
        <v/>
      </c>
      <c r="D283" s="2" t="str">
        <f t="shared" si="41"/>
        <v/>
      </c>
      <c r="E283" s="2" t="str">
        <f t="shared" si="42"/>
        <v/>
      </c>
      <c r="F283" s="2" t="str">
        <f t="shared" si="43"/>
        <v>일식,</v>
      </c>
      <c r="G283" s="2" t="str">
        <f t="shared" si="44"/>
        <v/>
      </c>
      <c r="H283" s="2" t="str">
        <f t="shared" si="45"/>
        <v/>
      </c>
      <c r="I283" s="2" t="str">
        <f t="shared" si="46"/>
        <v/>
      </c>
      <c r="J283" s="2" t="str">
        <f t="shared" si="47"/>
        <v/>
      </c>
      <c r="K283" s="2" t="str">
        <f t="shared" si="48"/>
        <v/>
      </c>
      <c r="L283" s="2"/>
      <c r="M283" s="2"/>
      <c r="N283" s="2"/>
      <c r="O283" t="s">
        <v>1832</v>
      </c>
      <c r="P283" s="2"/>
      <c r="Q283" s="2"/>
      <c r="R283" t="str">
        <f t="shared" si="49"/>
        <v>일식</v>
      </c>
    </row>
    <row r="284" spans="1:18" x14ac:dyDescent="0.4">
      <c r="A284" t="str">
        <f>'trim()'!B284</f>
        <v>음식점 &gt; 한식 &gt; 육류,고기 &gt; 불고기,두루치기</v>
      </c>
      <c r="C284" s="2" t="str">
        <f t="shared" si="40"/>
        <v/>
      </c>
      <c r="D284" s="2" t="str">
        <f t="shared" si="41"/>
        <v/>
      </c>
      <c r="E284" s="2" t="str">
        <f t="shared" si="42"/>
        <v/>
      </c>
      <c r="F284" s="2" t="str">
        <f t="shared" si="43"/>
        <v/>
      </c>
      <c r="G284" s="2" t="str">
        <f t="shared" si="44"/>
        <v>한식,</v>
      </c>
      <c r="H284" s="2" t="str">
        <f t="shared" si="45"/>
        <v/>
      </c>
      <c r="I284" s="2" t="str">
        <f t="shared" si="46"/>
        <v/>
      </c>
      <c r="J284" s="2" t="str">
        <f t="shared" si="47"/>
        <v/>
      </c>
      <c r="K284" s="2" t="str">
        <f t="shared" si="48"/>
        <v/>
      </c>
      <c r="L284" s="2"/>
      <c r="M284" s="2"/>
      <c r="N284" s="2"/>
      <c r="O284" t="s">
        <v>1832</v>
      </c>
      <c r="P284" s="2"/>
      <c r="Q284" s="2"/>
      <c r="R284" t="str">
        <f t="shared" si="49"/>
        <v>한식</v>
      </c>
    </row>
    <row r="285" spans="1:18" x14ac:dyDescent="0.4">
      <c r="A285" t="str">
        <f>'trim()'!B285</f>
        <v>음식점 &gt; 술집 &gt; 와인바</v>
      </c>
      <c r="C285" s="2" t="str">
        <f t="shared" si="40"/>
        <v/>
      </c>
      <c r="D285" s="2" t="str">
        <f t="shared" si="41"/>
        <v/>
      </c>
      <c r="E285" s="2" t="str">
        <f t="shared" si="42"/>
        <v/>
      </c>
      <c r="F285" s="2" t="str">
        <f t="shared" si="43"/>
        <v/>
      </c>
      <c r="G285" s="2" t="str">
        <f t="shared" si="44"/>
        <v/>
      </c>
      <c r="H285" s="2" t="str">
        <f t="shared" si="45"/>
        <v/>
      </c>
      <c r="I285" s="2" t="str">
        <f t="shared" si="46"/>
        <v/>
      </c>
      <c r="J285" s="2" t="str">
        <f t="shared" si="47"/>
        <v>술집,</v>
      </c>
      <c r="K285" s="2" t="str">
        <f t="shared" si="48"/>
        <v/>
      </c>
      <c r="L285" s="2"/>
      <c r="M285" s="2"/>
      <c r="N285" s="2"/>
      <c r="O285" t="s">
        <v>1832</v>
      </c>
      <c r="P285" s="2"/>
      <c r="Q285" s="2"/>
      <c r="R285" t="str">
        <f t="shared" si="49"/>
        <v>술집</v>
      </c>
    </row>
    <row r="286" spans="1:18" x14ac:dyDescent="0.4">
      <c r="A286" t="str">
        <f>'trim()'!B286</f>
        <v>음식점 &gt; 술집 &gt; 와인바</v>
      </c>
      <c r="C286" s="2" t="str">
        <f t="shared" si="40"/>
        <v/>
      </c>
      <c r="D286" s="2" t="str">
        <f t="shared" si="41"/>
        <v/>
      </c>
      <c r="E286" s="2" t="str">
        <f t="shared" si="42"/>
        <v/>
      </c>
      <c r="F286" s="2" t="str">
        <f t="shared" si="43"/>
        <v/>
      </c>
      <c r="G286" s="2" t="str">
        <f t="shared" si="44"/>
        <v/>
      </c>
      <c r="H286" s="2" t="str">
        <f t="shared" si="45"/>
        <v/>
      </c>
      <c r="I286" s="2" t="str">
        <f t="shared" si="46"/>
        <v/>
      </c>
      <c r="J286" s="2" t="str">
        <f t="shared" si="47"/>
        <v>술집,</v>
      </c>
      <c r="K286" s="2" t="str">
        <f t="shared" si="48"/>
        <v/>
      </c>
      <c r="L286" s="2"/>
      <c r="M286" s="2"/>
      <c r="N286" s="2"/>
      <c r="O286" t="s">
        <v>1832</v>
      </c>
      <c r="P286" s="2"/>
      <c r="Q286" s="2"/>
      <c r="R286" t="str">
        <f t="shared" si="49"/>
        <v>술집</v>
      </c>
    </row>
    <row r="287" spans="1:18" x14ac:dyDescent="0.4">
      <c r="A287" t="str">
        <f>'trim()'!B287</f>
        <v>음식점 &gt; 술집 &gt; 와인바</v>
      </c>
      <c r="C287" s="2" t="str">
        <f t="shared" si="40"/>
        <v/>
      </c>
      <c r="D287" s="2" t="str">
        <f t="shared" si="41"/>
        <v/>
      </c>
      <c r="E287" s="2" t="str">
        <f t="shared" si="42"/>
        <v/>
      </c>
      <c r="F287" s="2" t="str">
        <f t="shared" si="43"/>
        <v/>
      </c>
      <c r="G287" s="2" t="str">
        <f t="shared" si="44"/>
        <v/>
      </c>
      <c r="H287" s="2" t="str">
        <f t="shared" si="45"/>
        <v/>
      </c>
      <c r="I287" s="2" t="str">
        <f t="shared" si="46"/>
        <v/>
      </c>
      <c r="J287" s="2" t="str">
        <f t="shared" si="47"/>
        <v>술집,</v>
      </c>
      <c r="K287" s="2" t="str">
        <f t="shared" si="48"/>
        <v/>
      </c>
      <c r="L287" s="2"/>
      <c r="M287" s="2"/>
      <c r="N287" s="2"/>
      <c r="O287" t="s">
        <v>1832</v>
      </c>
      <c r="P287" s="2"/>
      <c r="Q287" s="2"/>
      <c r="R287" t="str">
        <f t="shared" si="49"/>
        <v>술집</v>
      </c>
    </row>
    <row r="288" spans="1:18" x14ac:dyDescent="0.4">
      <c r="A288" t="str">
        <f>'trim()'!B288</f>
        <v>음식점 &gt; 일식 &gt; 참치회</v>
      </c>
      <c r="C288" s="2" t="str">
        <f t="shared" si="40"/>
        <v/>
      </c>
      <c r="D288" s="2" t="str">
        <f t="shared" si="41"/>
        <v/>
      </c>
      <c r="E288" s="2" t="str">
        <f t="shared" si="42"/>
        <v/>
      </c>
      <c r="F288" s="2" t="str">
        <f t="shared" si="43"/>
        <v>일식,</v>
      </c>
      <c r="G288" s="2" t="str">
        <f t="shared" si="44"/>
        <v/>
      </c>
      <c r="H288" s="2" t="str">
        <f t="shared" si="45"/>
        <v/>
      </c>
      <c r="I288" s="2" t="str">
        <f t="shared" si="46"/>
        <v/>
      </c>
      <c r="J288" s="2" t="str">
        <f t="shared" si="47"/>
        <v/>
      </c>
      <c r="K288" s="2" t="str">
        <f t="shared" si="48"/>
        <v/>
      </c>
      <c r="L288" s="2"/>
      <c r="M288" s="2"/>
      <c r="N288" s="2"/>
      <c r="O288" t="s">
        <v>1832</v>
      </c>
      <c r="P288" s="2"/>
      <c r="Q288" s="2"/>
      <c r="R288" t="str">
        <f t="shared" si="49"/>
        <v>일식</v>
      </c>
    </row>
    <row r="289" spans="1:18" x14ac:dyDescent="0.4">
      <c r="A289" t="str">
        <f>'trim()'!B289</f>
        <v>음식점 &gt; 양식 &gt; 피자</v>
      </c>
      <c r="C289" s="2" t="str">
        <f t="shared" si="40"/>
        <v>피자,</v>
      </c>
      <c r="D289" s="2" t="str">
        <f t="shared" si="41"/>
        <v/>
      </c>
      <c r="E289" s="2" t="str">
        <f t="shared" si="42"/>
        <v/>
      </c>
      <c r="F289" s="2" t="str">
        <f t="shared" si="43"/>
        <v/>
      </c>
      <c r="G289" s="2" t="str">
        <f t="shared" si="44"/>
        <v/>
      </c>
      <c r="H289" s="2" t="str">
        <f t="shared" si="45"/>
        <v>양식,</v>
      </c>
      <c r="I289" s="2" t="str">
        <f t="shared" si="46"/>
        <v/>
      </c>
      <c r="J289" s="2" t="str">
        <f t="shared" si="47"/>
        <v/>
      </c>
      <c r="K289" s="2" t="str">
        <f t="shared" si="48"/>
        <v/>
      </c>
      <c r="L289" s="2"/>
      <c r="M289" s="2"/>
      <c r="N289" s="2"/>
      <c r="O289" t="s">
        <v>1832</v>
      </c>
      <c r="P289" s="2"/>
      <c r="Q289" s="2"/>
      <c r="R289" t="str">
        <f t="shared" si="49"/>
        <v>피자,양식</v>
      </c>
    </row>
    <row r="290" spans="1:18" x14ac:dyDescent="0.4">
      <c r="A290" t="str">
        <f>'trim()'!B290</f>
        <v>음식점 &gt; 한식 &gt; 육류,고기 &gt; 족발,보쌈</v>
      </c>
      <c r="C290" s="2" t="str">
        <f t="shared" si="40"/>
        <v/>
      </c>
      <c r="D290" s="2" t="str">
        <f t="shared" si="41"/>
        <v/>
      </c>
      <c r="E290" s="2" t="str">
        <f t="shared" si="42"/>
        <v/>
      </c>
      <c r="F290" s="2" t="str">
        <f t="shared" si="43"/>
        <v/>
      </c>
      <c r="G290" s="2" t="str">
        <f t="shared" si="44"/>
        <v>한식,</v>
      </c>
      <c r="H290" s="2" t="str">
        <f t="shared" si="45"/>
        <v/>
      </c>
      <c r="I290" s="2" t="str">
        <f t="shared" si="46"/>
        <v/>
      </c>
      <c r="J290" s="2" t="str">
        <f t="shared" si="47"/>
        <v/>
      </c>
      <c r="K290" s="2" t="str">
        <f t="shared" si="48"/>
        <v/>
      </c>
      <c r="L290" s="2"/>
      <c r="M290" s="2"/>
      <c r="N290" s="2"/>
      <c r="O290" t="s">
        <v>1832</v>
      </c>
      <c r="P290" s="2"/>
      <c r="Q290" s="2"/>
      <c r="R290" t="str">
        <f t="shared" si="49"/>
        <v>한식</v>
      </c>
    </row>
    <row r="291" spans="1:18" x14ac:dyDescent="0.4">
      <c r="A291" t="str">
        <f>'trim()'!B291</f>
        <v>음식점 &gt; 치킨</v>
      </c>
      <c r="C291" s="2" t="str">
        <f t="shared" si="40"/>
        <v/>
      </c>
      <c r="D291" s="2" t="str">
        <f t="shared" si="41"/>
        <v>치킨,</v>
      </c>
      <c r="E291" s="2" t="str">
        <f t="shared" si="42"/>
        <v/>
      </c>
      <c r="F291" s="2" t="str">
        <f t="shared" si="43"/>
        <v/>
      </c>
      <c r="G291" s="2" t="str">
        <f t="shared" si="44"/>
        <v/>
      </c>
      <c r="H291" s="2" t="str">
        <f t="shared" si="45"/>
        <v/>
      </c>
      <c r="I291" s="2" t="str">
        <f t="shared" si="46"/>
        <v/>
      </c>
      <c r="J291" s="2" t="str">
        <f t="shared" si="47"/>
        <v/>
      </c>
      <c r="K291" s="2" t="str">
        <f t="shared" si="48"/>
        <v/>
      </c>
      <c r="L291" s="2"/>
      <c r="M291" s="2"/>
      <c r="N291" s="2"/>
      <c r="O291" t="s">
        <v>1832</v>
      </c>
      <c r="P291" s="2"/>
      <c r="Q291" s="2"/>
      <c r="R291" t="str">
        <f t="shared" si="49"/>
        <v>치킨</v>
      </c>
    </row>
    <row r="292" spans="1:18" x14ac:dyDescent="0.4">
      <c r="A292" t="str">
        <f>'trim()'!B292</f>
        <v>음식점 &gt; 양식 &gt; 이탈리안</v>
      </c>
      <c r="C292" s="2" t="str">
        <f t="shared" si="40"/>
        <v/>
      </c>
      <c r="D292" s="2" t="str">
        <f t="shared" si="41"/>
        <v/>
      </c>
      <c r="E292" s="2" t="str">
        <f t="shared" si="42"/>
        <v/>
      </c>
      <c r="F292" s="2" t="str">
        <f t="shared" si="43"/>
        <v/>
      </c>
      <c r="G292" s="2" t="str">
        <f t="shared" si="44"/>
        <v/>
      </c>
      <c r="H292" s="2" t="str">
        <f t="shared" si="45"/>
        <v>양식,</v>
      </c>
      <c r="I292" s="2" t="str">
        <f t="shared" si="46"/>
        <v/>
      </c>
      <c r="J292" s="2" t="str">
        <f t="shared" si="47"/>
        <v/>
      </c>
      <c r="K292" s="2" t="str">
        <f t="shared" si="48"/>
        <v/>
      </c>
      <c r="L292" s="2"/>
      <c r="M292" s="2"/>
      <c r="N292" s="2"/>
      <c r="O292" t="s">
        <v>1832</v>
      </c>
      <c r="P292" s="2"/>
      <c r="Q292" s="2"/>
      <c r="R292" t="str">
        <f t="shared" si="49"/>
        <v>양식</v>
      </c>
    </row>
    <row r="293" spans="1:18" x14ac:dyDescent="0.4">
      <c r="A293" t="str">
        <f>'trim()'!B293</f>
        <v>음식점 &gt; 술집 &gt; 일본식주점</v>
      </c>
      <c r="C293" s="2" t="str">
        <f t="shared" si="40"/>
        <v/>
      </c>
      <c r="D293" s="2" t="str">
        <f t="shared" si="41"/>
        <v/>
      </c>
      <c r="E293" s="2" t="str">
        <f t="shared" si="42"/>
        <v/>
      </c>
      <c r="F293" s="2" t="str">
        <f t="shared" si="43"/>
        <v/>
      </c>
      <c r="G293" s="2" t="str">
        <f t="shared" si="44"/>
        <v/>
      </c>
      <c r="H293" s="2" t="str">
        <f t="shared" si="45"/>
        <v/>
      </c>
      <c r="I293" s="2" t="str">
        <f t="shared" si="46"/>
        <v/>
      </c>
      <c r="J293" s="2" t="str">
        <f t="shared" si="47"/>
        <v>술집,</v>
      </c>
      <c r="K293" s="2" t="str">
        <f t="shared" si="48"/>
        <v/>
      </c>
      <c r="L293" s="2"/>
      <c r="M293" s="2"/>
      <c r="N293" s="2"/>
      <c r="O293" t="s">
        <v>1832</v>
      </c>
      <c r="P293" s="2"/>
      <c r="Q293" s="2"/>
      <c r="R293" t="str">
        <f t="shared" si="49"/>
        <v>술집</v>
      </c>
    </row>
    <row r="294" spans="1:18" x14ac:dyDescent="0.4">
      <c r="A294" t="str">
        <f>'trim()'!B294</f>
        <v>음식점 &gt; 양식</v>
      </c>
      <c r="C294" s="2" t="str">
        <f t="shared" si="40"/>
        <v/>
      </c>
      <c r="D294" s="2" t="str">
        <f t="shared" si="41"/>
        <v/>
      </c>
      <c r="E294" s="2" t="str">
        <f t="shared" si="42"/>
        <v/>
      </c>
      <c r="F294" s="2" t="str">
        <f t="shared" si="43"/>
        <v/>
      </c>
      <c r="G294" s="2" t="str">
        <f t="shared" si="44"/>
        <v/>
      </c>
      <c r="H294" s="2" t="str">
        <f t="shared" si="45"/>
        <v>양식,</v>
      </c>
      <c r="I294" s="2" t="str">
        <f t="shared" si="46"/>
        <v/>
      </c>
      <c r="J294" s="2" t="str">
        <f t="shared" si="47"/>
        <v/>
      </c>
      <c r="K294" s="2" t="str">
        <f t="shared" si="48"/>
        <v/>
      </c>
      <c r="L294" s="2"/>
      <c r="M294" s="2"/>
      <c r="N294" s="2"/>
      <c r="O294" t="s">
        <v>1832</v>
      </c>
      <c r="P294" s="2"/>
      <c r="Q294" s="2"/>
      <c r="R294" t="str">
        <f t="shared" si="49"/>
        <v>양식</v>
      </c>
    </row>
    <row r="295" spans="1:18" x14ac:dyDescent="0.4">
      <c r="A295" t="str">
        <f>'trim()'!B295</f>
        <v>음식점 &gt; 양식 &gt; 이탈리안</v>
      </c>
      <c r="C295" s="2" t="str">
        <f t="shared" si="40"/>
        <v/>
      </c>
      <c r="D295" s="2" t="str">
        <f t="shared" si="41"/>
        <v/>
      </c>
      <c r="E295" s="2" t="str">
        <f t="shared" si="42"/>
        <v/>
      </c>
      <c r="F295" s="2" t="str">
        <f t="shared" si="43"/>
        <v/>
      </c>
      <c r="G295" s="2" t="str">
        <f t="shared" si="44"/>
        <v/>
      </c>
      <c r="H295" s="2" t="str">
        <f t="shared" si="45"/>
        <v>양식,</v>
      </c>
      <c r="I295" s="2" t="str">
        <f t="shared" si="46"/>
        <v/>
      </c>
      <c r="J295" s="2" t="str">
        <f t="shared" si="47"/>
        <v/>
      </c>
      <c r="K295" s="2" t="str">
        <f t="shared" si="48"/>
        <v/>
      </c>
      <c r="L295" s="2"/>
      <c r="M295" s="2"/>
      <c r="N295" s="2"/>
      <c r="O295" t="s">
        <v>1832</v>
      </c>
      <c r="P295" s="2"/>
      <c r="Q295" s="2"/>
      <c r="R295" t="str">
        <f t="shared" si="49"/>
        <v>양식</v>
      </c>
    </row>
    <row r="296" spans="1:18" x14ac:dyDescent="0.4">
      <c r="A296" t="str">
        <f>'trim()'!B296</f>
        <v>음식점 &gt; 카페 &gt; 커피전문점</v>
      </c>
      <c r="C296" s="2" t="str">
        <f t="shared" si="40"/>
        <v/>
      </c>
      <c r="D296" s="2" t="str">
        <f t="shared" si="41"/>
        <v/>
      </c>
      <c r="E296" s="2" t="str">
        <f t="shared" si="42"/>
        <v/>
      </c>
      <c r="F296" s="2" t="str">
        <f t="shared" si="43"/>
        <v/>
      </c>
      <c r="G296" s="2" t="str">
        <f t="shared" si="44"/>
        <v/>
      </c>
      <c r="H296" s="2" t="str">
        <f t="shared" si="45"/>
        <v/>
      </c>
      <c r="I296" s="2" t="str">
        <f t="shared" si="46"/>
        <v>까페,</v>
      </c>
      <c r="J296" s="2" t="str">
        <f t="shared" si="47"/>
        <v/>
      </c>
      <c r="K296" s="2" t="str">
        <f t="shared" si="48"/>
        <v/>
      </c>
      <c r="L296" s="2"/>
      <c r="M296" s="2"/>
      <c r="N296" s="2"/>
      <c r="O296" t="s">
        <v>1832</v>
      </c>
      <c r="P296" s="2"/>
      <c r="Q296" s="2"/>
      <c r="R296" t="str">
        <f t="shared" si="49"/>
        <v>,</v>
      </c>
    </row>
    <row r="297" spans="1:18" x14ac:dyDescent="0.4">
      <c r="A297" t="str">
        <f>'trim()'!B297</f>
        <v>음식점 &gt; 한식 &gt; 곰탕</v>
      </c>
      <c r="C297" s="2" t="str">
        <f t="shared" si="40"/>
        <v/>
      </c>
      <c r="D297" s="2" t="str">
        <f t="shared" si="41"/>
        <v/>
      </c>
      <c r="E297" s="2" t="str">
        <f t="shared" si="42"/>
        <v/>
      </c>
      <c r="F297" s="2" t="str">
        <f t="shared" si="43"/>
        <v/>
      </c>
      <c r="G297" s="2" t="str">
        <f t="shared" si="44"/>
        <v>한식,</v>
      </c>
      <c r="H297" s="2" t="str">
        <f t="shared" si="45"/>
        <v/>
      </c>
      <c r="I297" s="2" t="str">
        <f t="shared" si="46"/>
        <v/>
      </c>
      <c r="J297" s="2" t="str">
        <f t="shared" si="47"/>
        <v/>
      </c>
      <c r="K297" s="2" t="str">
        <f t="shared" si="48"/>
        <v/>
      </c>
      <c r="L297" s="2"/>
      <c r="M297" s="2"/>
      <c r="N297" s="2"/>
      <c r="O297" t="s">
        <v>1832</v>
      </c>
      <c r="P297" s="2"/>
      <c r="Q297" s="2"/>
      <c r="R297" t="str">
        <f t="shared" si="49"/>
        <v>한식</v>
      </c>
    </row>
    <row r="298" spans="1:18" x14ac:dyDescent="0.4">
      <c r="A298" t="str">
        <f>'trim()'!B298</f>
        <v>음식점 &gt; 일식 &gt; 돈까스,우동</v>
      </c>
      <c r="C298" s="2" t="str">
        <f t="shared" si="40"/>
        <v/>
      </c>
      <c r="D298" s="2" t="str">
        <f t="shared" si="41"/>
        <v/>
      </c>
      <c r="E298" s="2" t="str">
        <f t="shared" si="42"/>
        <v/>
      </c>
      <c r="F298" s="2" t="str">
        <f t="shared" si="43"/>
        <v>일식,</v>
      </c>
      <c r="G298" s="2" t="str">
        <f t="shared" si="44"/>
        <v/>
      </c>
      <c r="H298" s="2" t="str">
        <f t="shared" si="45"/>
        <v/>
      </c>
      <c r="I298" s="2" t="str">
        <f t="shared" si="46"/>
        <v/>
      </c>
      <c r="J298" s="2" t="str">
        <f t="shared" si="47"/>
        <v/>
      </c>
      <c r="K298" s="2" t="str">
        <f t="shared" si="48"/>
        <v/>
      </c>
      <c r="L298" s="2"/>
      <c r="M298" s="2"/>
      <c r="N298" s="2"/>
      <c r="O298" t="s">
        <v>1832</v>
      </c>
      <c r="P298" s="2"/>
      <c r="Q298" s="2"/>
      <c r="R298" t="str">
        <f t="shared" si="49"/>
        <v>일식</v>
      </c>
    </row>
    <row r="299" spans="1:18" x14ac:dyDescent="0.4">
      <c r="A299" t="str">
        <f>'trim()'!B299</f>
        <v>음식점 &gt; 양식 &gt; 스테이크,립</v>
      </c>
      <c r="C299" s="2" t="str">
        <f t="shared" si="40"/>
        <v/>
      </c>
      <c r="D299" s="2" t="str">
        <f t="shared" si="41"/>
        <v/>
      </c>
      <c r="E299" s="2" t="str">
        <f t="shared" si="42"/>
        <v/>
      </c>
      <c r="F299" s="2" t="str">
        <f t="shared" si="43"/>
        <v/>
      </c>
      <c r="G299" s="2" t="str">
        <f t="shared" si="44"/>
        <v/>
      </c>
      <c r="H299" s="2" t="str">
        <f t="shared" si="45"/>
        <v>양식,</v>
      </c>
      <c r="I299" s="2" t="str">
        <f t="shared" si="46"/>
        <v/>
      </c>
      <c r="J299" s="2" t="str">
        <f t="shared" si="47"/>
        <v/>
      </c>
      <c r="K299" s="2" t="str">
        <f t="shared" si="48"/>
        <v/>
      </c>
      <c r="L299" s="2"/>
      <c r="M299" s="2"/>
      <c r="N299" s="2"/>
      <c r="O299" t="s">
        <v>1832</v>
      </c>
      <c r="P299" s="2"/>
      <c r="Q299" s="2"/>
      <c r="R299" t="str">
        <f t="shared" si="49"/>
        <v>양식</v>
      </c>
    </row>
    <row r="300" spans="1:18" x14ac:dyDescent="0.4">
      <c r="A300" t="str">
        <f>'trim()'!B300</f>
        <v>음식점 &gt; 양식 &gt; 이탈리안</v>
      </c>
      <c r="C300" s="2" t="str">
        <f t="shared" si="40"/>
        <v/>
      </c>
      <c r="D300" s="2" t="str">
        <f t="shared" si="41"/>
        <v/>
      </c>
      <c r="E300" s="2" t="str">
        <f t="shared" si="42"/>
        <v/>
      </c>
      <c r="F300" s="2" t="str">
        <f t="shared" si="43"/>
        <v/>
      </c>
      <c r="G300" s="2" t="str">
        <f t="shared" si="44"/>
        <v/>
      </c>
      <c r="H300" s="2" t="str">
        <f t="shared" si="45"/>
        <v>양식,</v>
      </c>
      <c r="I300" s="2" t="str">
        <f t="shared" si="46"/>
        <v/>
      </c>
      <c r="J300" s="2" t="str">
        <f t="shared" si="47"/>
        <v/>
      </c>
      <c r="K300" s="2" t="str">
        <f t="shared" si="48"/>
        <v/>
      </c>
      <c r="L300" s="2"/>
      <c r="M300" s="2"/>
      <c r="N300" s="2"/>
      <c r="O300" t="s">
        <v>1832</v>
      </c>
      <c r="P300" s="2"/>
      <c r="Q300" s="2"/>
      <c r="R300" t="str">
        <f t="shared" si="49"/>
        <v>양식</v>
      </c>
    </row>
    <row r="301" spans="1:18" x14ac:dyDescent="0.4">
      <c r="A301" t="str">
        <f>'trim()'!B301</f>
        <v>음식점 &gt; 카페</v>
      </c>
      <c r="C301" s="2" t="str">
        <f t="shared" si="40"/>
        <v/>
      </c>
      <c r="D301" s="2" t="str">
        <f t="shared" si="41"/>
        <v/>
      </c>
      <c r="E301" s="2" t="str">
        <f t="shared" si="42"/>
        <v/>
      </c>
      <c r="F301" s="2" t="str">
        <f t="shared" si="43"/>
        <v/>
      </c>
      <c r="G301" s="2" t="str">
        <f t="shared" si="44"/>
        <v/>
      </c>
      <c r="H301" s="2" t="str">
        <f t="shared" si="45"/>
        <v/>
      </c>
      <c r="I301" s="2" t="str">
        <f t="shared" si="46"/>
        <v>까페,</v>
      </c>
      <c r="J301" s="2" t="str">
        <f t="shared" si="47"/>
        <v/>
      </c>
      <c r="K301" s="2" t="str">
        <f t="shared" si="48"/>
        <v/>
      </c>
      <c r="L301" s="2"/>
      <c r="M301" s="2"/>
      <c r="N301" s="2"/>
      <c r="O301" t="s">
        <v>1832</v>
      </c>
      <c r="P301" s="2"/>
      <c r="Q301" s="2"/>
      <c r="R301" t="str">
        <f t="shared" si="49"/>
        <v>,</v>
      </c>
    </row>
    <row r="302" spans="1:18" x14ac:dyDescent="0.4">
      <c r="A302" t="str">
        <f>'trim()'!B302</f>
        <v>음식점 &gt; 카페</v>
      </c>
      <c r="C302" s="2" t="str">
        <f t="shared" si="40"/>
        <v/>
      </c>
      <c r="D302" s="2" t="str">
        <f t="shared" si="41"/>
        <v/>
      </c>
      <c r="E302" s="2" t="str">
        <f t="shared" si="42"/>
        <v/>
      </c>
      <c r="F302" s="2" t="str">
        <f t="shared" si="43"/>
        <v/>
      </c>
      <c r="G302" s="2" t="str">
        <f t="shared" si="44"/>
        <v/>
      </c>
      <c r="H302" s="2" t="str">
        <f t="shared" si="45"/>
        <v/>
      </c>
      <c r="I302" s="2" t="str">
        <f t="shared" si="46"/>
        <v>까페,</v>
      </c>
      <c r="J302" s="2" t="str">
        <f t="shared" si="47"/>
        <v/>
      </c>
      <c r="K302" s="2" t="str">
        <f t="shared" si="48"/>
        <v/>
      </c>
      <c r="L302" s="2"/>
      <c r="M302" s="2"/>
      <c r="N302" s="2"/>
      <c r="O302" t="s">
        <v>1832</v>
      </c>
      <c r="P302" s="2"/>
      <c r="Q302" s="2"/>
      <c r="R302" t="str">
        <f t="shared" si="49"/>
        <v>,</v>
      </c>
    </row>
    <row r="303" spans="1:18" x14ac:dyDescent="0.4">
      <c r="A303" t="str">
        <f>'trim()'!B303</f>
        <v>음식점 &gt; 카페 &gt; 테마카페 &gt; 디저트카페</v>
      </c>
      <c r="C303" s="2" t="str">
        <f t="shared" si="40"/>
        <v/>
      </c>
      <c r="D303" s="2" t="str">
        <f t="shared" si="41"/>
        <v/>
      </c>
      <c r="E303" s="2" t="str">
        <f t="shared" si="42"/>
        <v/>
      </c>
      <c r="F303" s="2" t="str">
        <f t="shared" si="43"/>
        <v/>
      </c>
      <c r="G303" s="2" t="str">
        <f t="shared" si="44"/>
        <v/>
      </c>
      <c r="H303" s="2" t="str">
        <f t="shared" si="45"/>
        <v/>
      </c>
      <c r="I303" s="2" t="str">
        <f t="shared" si="46"/>
        <v>까페,</v>
      </c>
      <c r="J303" s="2" t="str">
        <f t="shared" si="47"/>
        <v/>
      </c>
      <c r="K303" s="2" t="str">
        <f t="shared" si="48"/>
        <v/>
      </c>
      <c r="L303" s="2"/>
      <c r="M303" s="2"/>
      <c r="N303" s="2"/>
      <c r="O303" t="s">
        <v>1832</v>
      </c>
      <c r="P303" s="2"/>
      <c r="Q303" s="2"/>
      <c r="R303" t="str">
        <f t="shared" si="49"/>
        <v>,</v>
      </c>
    </row>
    <row r="304" spans="1:18" x14ac:dyDescent="0.4">
      <c r="A304" t="str">
        <f>'trim()'!B304</f>
        <v>음식점 &gt; 일식 &gt; 돈까스,우동</v>
      </c>
      <c r="C304" s="2" t="str">
        <f t="shared" si="40"/>
        <v/>
      </c>
      <c r="D304" s="2" t="str">
        <f t="shared" si="41"/>
        <v/>
      </c>
      <c r="E304" s="2" t="str">
        <f t="shared" si="42"/>
        <v/>
      </c>
      <c r="F304" s="2" t="str">
        <f t="shared" si="43"/>
        <v>일식,</v>
      </c>
      <c r="G304" s="2" t="str">
        <f t="shared" si="44"/>
        <v/>
      </c>
      <c r="H304" s="2" t="str">
        <f t="shared" si="45"/>
        <v/>
      </c>
      <c r="I304" s="2" t="str">
        <f t="shared" si="46"/>
        <v/>
      </c>
      <c r="J304" s="2" t="str">
        <f t="shared" si="47"/>
        <v/>
      </c>
      <c r="K304" s="2" t="str">
        <f t="shared" si="48"/>
        <v/>
      </c>
      <c r="L304" s="2"/>
      <c r="M304" s="2"/>
      <c r="N304" s="2"/>
      <c r="O304" t="s">
        <v>1832</v>
      </c>
      <c r="P304" s="2"/>
      <c r="Q304" s="2"/>
      <c r="R304" t="str">
        <f t="shared" si="49"/>
        <v>일식</v>
      </c>
    </row>
    <row r="305" spans="1:18" x14ac:dyDescent="0.4">
      <c r="A305" t="str">
        <f>'trim()'!B305</f>
        <v>음식점 &gt; 양식 &gt; 이탈리안</v>
      </c>
      <c r="C305" s="2" t="str">
        <f t="shared" si="40"/>
        <v/>
      </c>
      <c r="D305" s="2" t="str">
        <f t="shared" si="41"/>
        <v/>
      </c>
      <c r="E305" s="2" t="str">
        <f t="shared" si="42"/>
        <v/>
      </c>
      <c r="F305" s="2" t="str">
        <f t="shared" si="43"/>
        <v/>
      </c>
      <c r="G305" s="2" t="str">
        <f t="shared" si="44"/>
        <v/>
      </c>
      <c r="H305" s="2" t="str">
        <f t="shared" si="45"/>
        <v>양식,</v>
      </c>
      <c r="I305" s="2" t="str">
        <f t="shared" si="46"/>
        <v/>
      </c>
      <c r="J305" s="2" t="str">
        <f t="shared" si="47"/>
        <v/>
      </c>
      <c r="K305" s="2" t="str">
        <f t="shared" si="48"/>
        <v/>
      </c>
      <c r="L305" s="2"/>
      <c r="M305" s="2"/>
      <c r="N305" s="2"/>
      <c r="O305" t="s">
        <v>1832</v>
      </c>
      <c r="P305" s="2"/>
      <c r="Q305" s="2"/>
      <c r="R305" t="str">
        <f t="shared" si="49"/>
        <v>양식</v>
      </c>
    </row>
    <row r="306" spans="1:18" x14ac:dyDescent="0.4">
      <c r="A306" t="str">
        <f>'trim()'!B306</f>
        <v>음식점 &gt; 한식 &gt; 해물,생선 &gt; 회</v>
      </c>
      <c r="C306" s="2" t="str">
        <f t="shared" si="40"/>
        <v/>
      </c>
      <c r="D306" s="2" t="str">
        <f t="shared" si="41"/>
        <v/>
      </c>
      <c r="E306" s="2" t="str">
        <f t="shared" si="42"/>
        <v/>
      </c>
      <c r="F306" s="2" t="str">
        <f t="shared" si="43"/>
        <v/>
      </c>
      <c r="G306" s="2" t="str">
        <f t="shared" si="44"/>
        <v>한식,</v>
      </c>
      <c r="H306" s="2" t="str">
        <f t="shared" si="45"/>
        <v/>
      </c>
      <c r="I306" s="2" t="str">
        <f t="shared" si="46"/>
        <v/>
      </c>
      <c r="J306" s="2" t="str">
        <f t="shared" si="47"/>
        <v/>
      </c>
      <c r="K306" s="2" t="str">
        <f t="shared" si="48"/>
        <v/>
      </c>
      <c r="L306" s="2"/>
      <c r="M306" s="2"/>
      <c r="N306" s="2"/>
      <c r="O306" t="s">
        <v>1832</v>
      </c>
      <c r="P306" s="2"/>
      <c r="Q306" s="2"/>
      <c r="R306" t="str">
        <f t="shared" si="49"/>
        <v>한식</v>
      </c>
    </row>
    <row r="307" spans="1:18" x14ac:dyDescent="0.4">
      <c r="A307" t="str">
        <f>'trim()'!B307</f>
        <v>음식점 &gt; 치킨</v>
      </c>
      <c r="C307" s="2" t="str">
        <f t="shared" si="40"/>
        <v/>
      </c>
      <c r="D307" s="2" t="str">
        <f t="shared" si="41"/>
        <v>치킨,</v>
      </c>
      <c r="E307" s="2" t="str">
        <f t="shared" si="42"/>
        <v/>
      </c>
      <c r="F307" s="2" t="str">
        <f t="shared" si="43"/>
        <v/>
      </c>
      <c r="G307" s="2" t="str">
        <f t="shared" si="44"/>
        <v/>
      </c>
      <c r="H307" s="2" t="str">
        <f t="shared" si="45"/>
        <v/>
      </c>
      <c r="I307" s="2" t="str">
        <f t="shared" si="46"/>
        <v/>
      </c>
      <c r="J307" s="2" t="str">
        <f t="shared" si="47"/>
        <v/>
      </c>
      <c r="K307" s="2" t="str">
        <f t="shared" si="48"/>
        <v/>
      </c>
      <c r="L307" s="2"/>
      <c r="M307" s="2"/>
      <c r="N307" s="2"/>
      <c r="O307" t="s">
        <v>1832</v>
      </c>
      <c r="P307" s="2"/>
      <c r="Q307" s="2"/>
      <c r="R307" t="str">
        <f t="shared" si="49"/>
        <v>치킨</v>
      </c>
    </row>
    <row r="308" spans="1:18" x14ac:dyDescent="0.4">
      <c r="A308" t="str">
        <f>'trim()'!B308</f>
        <v>음식점 &gt; 양식 &gt; 피자</v>
      </c>
      <c r="C308" s="2" t="str">
        <f t="shared" si="40"/>
        <v>피자,</v>
      </c>
      <c r="D308" s="2" t="str">
        <f t="shared" si="41"/>
        <v/>
      </c>
      <c r="E308" s="2" t="str">
        <f t="shared" si="42"/>
        <v/>
      </c>
      <c r="F308" s="2" t="str">
        <f t="shared" si="43"/>
        <v/>
      </c>
      <c r="G308" s="2" t="str">
        <f t="shared" si="44"/>
        <v/>
      </c>
      <c r="H308" s="2" t="str">
        <f t="shared" si="45"/>
        <v>양식,</v>
      </c>
      <c r="I308" s="2" t="str">
        <f t="shared" si="46"/>
        <v/>
      </c>
      <c r="J308" s="2" t="str">
        <f t="shared" si="47"/>
        <v/>
      </c>
      <c r="K308" s="2" t="str">
        <f t="shared" si="48"/>
        <v/>
      </c>
      <c r="L308" s="2"/>
      <c r="M308" s="2"/>
      <c r="N308" s="2"/>
      <c r="O308" t="s">
        <v>1832</v>
      </c>
      <c r="P308" s="2"/>
      <c r="Q308" s="2"/>
      <c r="R308" t="str">
        <f t="shared" si="49"/>
        <v>피자,양식</v>
      </c>
    </row>
    <row r="309" spans="1:18" x14ac:dyDescent="0.4">
      <c r="A309" t="str">
        <f>'trim()'!B309</f>
        <v>음식점 &gt; 술집 &gt; 호프,요리주점</v>
      </c>
      <c r="C309" s="2" t="str">
        <f t="shared" si="40"/>
        <v/>
      </c>
      <c r="D309" s="2" t="str">
        <f t="shared" si="41"/>
        <v/>
      </c>
      <c r="E309" s="2" t="str">
        <f t="shared" si="42"/>
        <v/>
      </c>
      <c r="F309" s="2" t="str">
        <f t="shared" si="43"/>
        <v/>
      </c>
      <c r="G309" s="2" t="str">
        <f t="shared" si="44"/>
        <v/>
      </c>
      <c r="H309" s="2" t="str">
        <f t="shared" si="45"/>
        <v/>
      </c>
      <c r="I309" s="2" t="str">
        <f t="shared" si="46"/>
        <v/>
      </c>
      <c r="J309" s="2" t="str">
        <f t="shared" si="47"/>
        <v>술집,</v>
      </c>
      <c r="K309" s="2" t="str">
        <f t="shared" si="48"/>
        <v/>
      </c>
      <c r="L309" s="2"/>
      <c r="M309" s="2"/>
      <c r="N309" s="2"/>
      <c r="O309" t="s">
        <v>1832</v>
      </c>
      <c r="P309" s="2"/>
      <c r="Q309" s="2"/>
      <c r="R309" t="str">
        <f t="shared" si="49"/>
        <v>술집</v>
      </c>
    </row>
    <row r="310" spans="1:18" x14ac:dyDescent="0.4">
      <c r="A310" t="str">
        <f>'trim()'!B310</f>
        <v>음식점 &gt; 술집 &gt; 칵테일바</v>
      </c>
      <c r="C310" s="2" t="str">
        <f t="shared" si="40"/>
        <v/>
      </c>
      <c r="D310" s="2" t="str">
        <f t="shared" si="41"/>
        <v/>
      </c>
      <c r="E310" s="2" t="str">
        <f t="shared" si="42"/>
        <v/>
      </c>
      <c r="F310" s="2" t="str">
        <f t="shared" si="43"/>
        <v/>
      </c>
      <c r="G310" s="2" t="str">
        <f t="shared" si="44"/>
        <v/>
      </c>
      <c r="H310" s="2" t="str">
        <f t="shared" si="45"/>
        <v/>
      </c>
      <c r="I310" s="2" t="str">
        <f t="shared" si="46"/>
        <v/>
      </c>
      <c r="J310" s="2" t="str">
        <f t="shared" si="47"/>
        <v>술집,</v>
      </c>
      <c r="K310" s="2" t="str">
        <f t="shared" si="48"/>
        <v/>
      </c>
      <c r="L310" s="2"/>
      <c r="M310" s="2"/>
      <c r="N310" s="2"/>
      <c r="O310" t="s">
        <v>1832</v>
      </c>
      <c r="P310" s="2"/>
      <c r="Q310" s="2"/>
      <c r="R310" t="str">
        <f t="shared" si="49"/>
        <v>술집</v>
      </c>
    </row>
    <row r="311" spans="1:18" x14ac:dyDescent="0.4">
      <c r="A311" t="str">
        <f>'trim()'!B311</f>
        <v>음식점 &gt; 양식</v>
      </c>
      <c r="C311" s="2" t="str">
        <f t="shared" si="40"/>
        <v/>
      </c>
      <c r="D311" s="2" t="str">
        <f t="shared" si="41"/>
        <v/>
      </c>
      <c r="E311" s="2" t="str">
        <f t="shared" si="42"/>
        <v/>
      </c>
      <c r="F311" s="2" t="str">
        <f t="shared" si="43"/>
        <v/>
      </c>
      <c r="G311" s="2" t="str">
        <f t="shared" si="44"/>
        <v/>
      </c>
      <c r="H311" s="2" t="str">
        <f t="shared" si="45"/>
        <v>양식,</v>
      </c>
      <c r="I311" s="2" t="str">
        <f t="shared" si="46"/>
        <v/>
      </c>
      <c r="J311" s="2" t="str">
        <f t="shared" si="47"/>
        <v/>
      </c>
      <c r="K311" s="2" t="str">
        <f t="shared" si="48"/>
        <v/>
      </c>
      <c r="L311" s="2"/>
      <c r="M311" s="2"/>
      <c r="N311" s="2"/>
      <c r="O311" t="s">
        <v>1832</v>
      </c>
      <c r="P311" s="2"/>
      <c r="Q311" s="2"/>
      <c r="R311" t="str">
        <f t="shared" si="49"/>
        <v>양식</v>
      </c>
    </row>
    <row r="312" spans="1:18" x14ac:dyDescent="0.4">
      <c r="A312" t="str">
        <f>'trim()'!B312</f>
        <v>음식점 &gt; 술집 &gt; 와인바</v>
      </c>
      <c r="C312" s="2" t="str">
        <f t="shared" si="40"/>
        <v/>
      </c>
      <c r="D312" s="2" t="str">
        <f t="shared" si="41"/>
        <v/>
      </c>
      <c r="E312" s="2" t="str">
        <f t="shared" si="42"/>
        <v/>
      </c>
      <c r="F312" s="2" t="str">
        <f t="shared" si="43"/>
        <v/>
      </c>
      <c r="G312" s="2" t="str">
        <f t="shared" si="44"/>
        <v/>
      </c>
      <c r="H312" s="2" t="str">
        <f t="shared" si="45"/>
        <v/>
      </c>
      <c r="I312" s="2" t="str">
        <f t="shared" si="46"/>
        <v/>
      </c>
      <c r="J312" s="2" t="str">
        <f t="shared" si="47"/>
        <v>술집,</v>
      </c>
      <c r="K312" s="2" t="str">
        <f t="shared" si="48"/>
        <v/>
      </c>
      <c r="L312" s="2"/>
      <c r="M312" s="2"/>
      <c r="N312" s="2"/>
      <c r="O312" t="s">
        <v>1832</v>
      </c>
      <c r="P312" s="2"/>
      <c r="Q312" s="2"/>
      <c r="R312" t="str">
        <f t="shared" si="49"/>
        <v>술집</v>
      </c>
    </row>
    <row r="313" spans="1:18" x14ac:dyDescent="0.4">
      <c r="A313" t="str">
        <f>'trim()'!B313</f>
        <v>음식점 &gt; 양식 &gt; 피자</v>
      </c>
      <c r="C313" s="2" t="str">
        <f t="shared" si="40"/>
        <v>피자,</v>
      </c>
      <c r="D313" s="2" t="str">
        <f t="shared" si="41"/>
        <v/>
      </c>
      <c r="E313" s="2" t="str">
        <f t="shared" si="42"/>
        <v/>
      </c>
      <c r="F313" s="2" t="str">
        <f t="shared" si="43"/>
        <v/>
      </c>
      <c r="G313" s="2" t="str">
        <f t="shared" si="44"/>
        <v/>
      </c>
      <c r="H313" s="2" t="str">
        <f t="shared" si="45"/>
        <v>양식,</v>
      </c>
      <c r="I313" s="2" t="str">
        <f t="shared" si="46"/>
        <v/>
      </c>
      <c r="J313" s="2" t="str">
        <f t="shared" si="47"/>
        <v/>
      </c>
      <c r="K313" s="2" t="str">
        <f t="shared" si="48"/>
        <v/>
      </c>
      <c r="L313" s="2"/>
      <c r="M313" s="2"/>
      <c r="N313" s="2"/>
      <c r="O313" t="s">
        <v>1832</v>
      </c>
      <c r="P313" s="2"/>
      <c r="Q313" s="2"/>
      <c r="R313" t="str">
        <f t="shared" si="49"/>
        <v>피자,양식</v>
      </c>
    </row>
    <row r="314" spans="1:18" x14ac:dyDescent="0.4">
      <c r="A314" t="str">
        <f>'trim()'!B314</f>
        <v>음식점 &gt; 술집 &gt; 일본식주점</v>
      </c>
      <c r="C314" s="2" t="str">
        <f t="shared" si="40"/>
        <v/>
      </c>
      <c r="D314" s="2" t="str">
        <f t="shared" si="41"/>
        <v/>
      </c>
      <c r="E314" s="2" t="str">
        <f t="shared" si="42"/>
        <v/>
      </c>
      <c r="F314" s="2" t="str">
        <f t="shared" si="43"/>
        <v/>
      </c>
      <c r="G314" s="2" t="str">
        <f t="shared" si="44"/>
        <v/>
      </c>
      <c r="H314" s="2" t="str">
        <f t="shared" si="45"/>
        <v/>
      </c>
      <c r="I314" s="2" t="str">
        <f t="shared" si="46"/>
        <v/>
      </c>
      <c r="J314" s="2" t="str">
        <f t="shared" si="47"/>
        <v>술집,</v>
      </c>
      <c r="K314" s="2" t="str">
        <f t="shared" si="48"/>
        <v/>
      </c>
      <c r="L314" s="2"/>
      <c r="M314" s="2"/>
      <c r="N314" s="2"/>
      <c r="O314" t="s">
        <v>1832</v>
      </c>
      <c r="P314" s="2"/>
      <c r="Q314" s="2"/>
      <c r="R314" t="str">
        <f t="shared" si="49"/>
        <v>술집</v>
      </c>
    </row>
    <row r="315" spans="1:18" x14ac:dyDescent="0.4">
      <c r="A315" t="str">
        <f>'trim()'!B315</f>
        <v>음식점 &gt; 일식 &gt; 참치회</v>
      </c>
      <c r="C315" s="2" t="str">
        <f t="shared" si="40"/>
        <v/>
      </c>
      <c r="D315" s="2" t="str">
        <f t="shared" si="41"/>
        <v/>
      </c>
      <c r="E315" s="2" t="str">
        <f t="shared" si="42"/>
        <v/>
      </c>
      <c r="F315" s="2" t="str">
        <f t="shared" si="43"/>
        <v>일식,</v>
      </c>
      <c r="G315" s="2" t="str">
        <f t="shared" si="44"/>
        <v/>
      </c>
      <c r="H315" s="2" t="str">
        <f t="shared" si="45"/>
        <v/>
      </c>
      <c r="I315" s="2" t="str">
        <f t="shared" si="46"/>
        <v/>
      </c>
      <c r="J315" s="2" t="str">
        <f t="shared" si="47"/>
        <v/>
      </c>
      <c r="K315" s="2" t="str">
        <f t="shared" si="48"/>
        <v/>
      </c>
      <c r="L315" s="2"/>
      <c r="M315" s="2"/>
      <c r="N315" s="2"/>
      <c r="O315" t="s">
        <v>1832</v>
      </c>
      <c r="P315" s="2"/>
      <c r="Q315" s="2"/>
      <c r="R315" t="str">
        <f t="shared" si="49"/>
        <v>일식</v>
      </c>
    </row>
    <row r="316" spans="1:18" x14ac:dyDescent="0.4">
      <c r="A316" t="str">
        <f>'trim()'!B316</f>
        <v>음식점 &gt; 한식 &gt; 육류,고기 &gt; 족발,보쌈</v>
      </c>
      <c r="C316" s="2" t="str">
        <f t="shared" si="40"/>
        <v/>
      </c>
      <c r="D316" s="2" t="str">
        <f t="shared" si="41"/>
        <v/>
      </c>
      <c r="E316" s="2" t="str">
        <f t="shared" si="42"/>
        <v/>
      </c>
      <c r="F316" s="2" t="str">
        <f t="shared" si="43"/>
        <v/>
      </c>
      <c r="G316" s="2" t="str">
        <f t="shared" si="44"/>
        <v>한식,</v>
      </c>
      <c r="H316" s="2" t="str">
        <f t="shared" si="45"/>
        <v/>
      </c>
      <c r="I316" s="2" t="str">
        <f t="shared" si="46"/>
        <v/>
      </c>
      <c r="J316" s="2" t="str">
        <f t="shared" si="47"/>
        <v/>
      </c>
      <c r="K316" s="2" t="str">
        <f t="shared" si="48"/>
        <v/>
      </c>
      <c r="L316" s="2"/>
      <c r="M316" s="2"/>
      <c r="N316" s="2"/>
      <c r="O316" t="s">
        <v>1832</v>
      </c>
      <c r="P316" s="2"/>
      <c r="Q316" s="2"/>
      <c r="R316" t="str">
        <f t="shared" si="49"/>
        <v>한식</v>
      </c>
    </row>
    <row r="317" spans="1:18" x14ac:dyDescent="0.4">
      <c r="A317" t="str">
        <f>'trim()'!B317</f>
        <v>음식점 &gt; 한식 &gt; 육류,고기 &gt; 닭요리</v>
      </c>
      <c r="C317" s="2" t="str">
        <f t="shared" si="40"/>
        <v/>
      </c>
      <c r="D317" s="2" t="str">
        <f t="shared" si="41"/>
        <v/>
      </c>
      <c r="E317" s="2" t="str">
        <f t="shared" si="42"/>
        <v/>
      </c>
      <c r="F317" s="2" t="str">
        <f t="shared" si="43"/>
        <v/>
      </c>
      <c r="G317" s="2" t="str">
        <f t="shared" si="44"/>
        <v>한식,</v>
      </c>
      <c r="H317" s="2" t="str">
        <f t="shared" si="45"/>
        <v/>
      </c>
      <c r="I317" s="2" t="str">
        <f t="shared" si="46"/>
        <v/>
      </c>
      <c r="J317" s="2" t="str">
        <f t="shared" si="47"/>
        <v/>
      </c>
      <c r="K317" s="2" t="str">
        <f t="shared" si="48"/>
        <v/>
      </c>
      <c r="L317" s="2"/>
      <c r="M317" s="2"/>
      <c r="N317" s="2"/>
      <c r="O317" t="s">
        <v>1832</v>
      </c>
      <c r="P317" s="2"/>
      <c r="Q317" s="2"/>
      <c r="R317" t="str">
        <f t="shared" si="49"/>
        <v>한식</v>
      </c>
    </row>
    <row r="318" spans="1:18" x14ac:dyDescent="0.4">
      <c r="A318" t="str">
        <f>'trim()'!B318</f>
        <v>음식점 &gt; 카페 &gt; 커피전문점 &gt; 이디야커피</v>
      </c>
      <c r="C318" s="2" t="str">
        <f t="shared" si="40"/>
        <v/>
      </c>
      <c r="D318" s="2" t="str">
        <f t="shared" si="41"/>
        <v/>
      </c>
      <c r="E318" s="2" t="str">
        <f t="shared" si="42"/>
        <v/>
      </c>
      <c r="F318" s="2" t="str">
        <f t="shared" si="43"/>
        <v/>
      </c>
      <c r="G318" s="2" t="str">
        <f t="shared" si="44"/>
        <v/>
      </c>
      <c r="H318" s="2" t="str">
        <f t="shared" si="45"/>
        <v/>
      </c>
      <c r="I318" s="2" t="str">
        <f t="shared" si="46"/>
        <v>까페,</v>
      </c>
      <c r="J318" s="2" t="str">
        <f t="shared" si="47"/>
        <v/>
      </c>
      <c r="K318" s="2" t="str">
        <f t="shared" si="48"/>
        <v/>
      </c>
      <c r="L318" s="2"/>
      <c r="M318" s="2"/>
      <c r="N318" s="2"/>
      <c r="O318" t="s">
        <v>1832</v>
      </c>
      <c r="P318" s="2"/>
      <c r="Q318" s="2"/>
      <c r="R318" t="str">
        <f t="shared" si="49"/>
        <v>,</v>
      </c>
    </row>
    <row r="319" spans="1:18" x14ac:dyDescent="0.4">
      <c r="A319" t="str">
        <f>'trim()'!B319</f>
        <v>음식점 &gt; 카페</v>
      </c>
      <c r="C319" s="2" t="str">
        <f t="shared" si="40"/>
        <v/>
      </c>
      <c r="D319" s="2" t="str">
        <f t="shared" si="41"/>
        <v/>
      </c>
      <c r="E319" s="2" t="str">
        <f t="shared" si="42"/>
        <v/>
      </c>
      <c r="F319" s="2" t="str">
        <f t="shared" si="43"/>
        <v/>
      </c>
      <c r="G319" s="2" t="str">
        <f t="shared" si="44"/>
        <v/>
      </c>
      <c r="H319" s="2" t="str">
        <f t="shared" si="45"/>
        <v/>
      </c>
      <c r="I319" s="2" t="str">
        <f t="shared" si="46"/>
        <v>까페,</v>
      </c>
      <c r="J319" s="2" t="str">
        <f t="shared" si="47"/>
        <v/>
      </c>
      <c r="K319" s="2" t="str">
        <f t="shared" si="48"/>
        <v/>
      </c>
      <c r="L319" s="2"/>
      <c r="M319" s="2"/>
      <c r="N319" s="2"/>
      <c r="O319" t="s">
        <v>1832</v>
      </c>
      <c r="P319" s="2"/>
      <c r="Q319" s="2"/>
      <c r="R319" t="str">
        <f t="shared" si="49"/>
        <v>,</v>
      </c>
    </row>
    <row r="320" spans="1:18" x14ac:dyDescent="0.4">
      <c r="A320" t="str">
        <f>'trim()'!B320</f>
        <v>음식점 &gt; 일식 &gt; 초밥,롤</v>
      </c>
      <c r="C320" s="2" t="str">
        <f t="shared" si="40"/>
        <v/>
      </c>
      <c r="D320" s="2" t="str">
        <f t="shared" si="41"/>
        <v/>
      </c>
      <c r="E320" s="2" t="str">
        <f t="shared" si="42"/>
        <v/>
      </c>
      <c r="F320" s="2" t="str">
        <f t="shared" si="43"/>
        <v>일식,</v>
      </c>
      <c r="G320" s="2" t="str">
        <f t="shared" si="44"/>
        <v/>
      </c>
      <c r="H320" s="2" t="str">
        <f t="shared" si="45"/>
        <v/>
      </c>
      <c r="I320" s="2" t="str">
        <f t="shared" si="46"/>
        <v/>
      </c>
      <c r="J320" s="2" t="str">
        <f t="shared" si="47"/>
        <v/>
      </c>
      <c r="K320" s="2" t="str">
        <f t="shared" si="48"/>
        <v/>
      </c>
      <c r="L320" s="2"/>
      <c r="M320" s="2"/>
      <c r="N320" s="2"/>
      <c r="O320" t="s">
        <v>1832</v>
      </c>
      <c r="P320" s="2"/>
      <c r="Q320" s="2"/>
      <c r="R320" t="str">
        <f t="shared" si="49"/>
        <v>일식</v>
      </c>
    </row>
    <row r="321" spans="1:18" x14ac:dyDescent="0.4">
      <c r="A321" t="str">
        <f>'trim()'!B321</f>
        <v>음식점 &gt; 일식 &gt; 참치회</v>
      </c>
      <c r="C321" s="2" t="str">
        <f t="shared" si="40"/>
        <v/>
      </c>
      <c r="D321" s="2" t="str">
        <f t="shared" si="41"/>
        <v/>
      </c>
      <c r="E321" s="2" t="str">
        <f t="shared" si="42"/>
        <v/>
      </c>
      <c r="F321" s="2" t="str">
        <f t="shared" si="43"/>
        <v>일식,</v>
      </c>
      <c r="G321" s="2" t="str">
        <f t="shared" si="44"/>
        <v/>
      </c>
      <c r="H321" s="2" t="str">
        <f t="shared" si="45"/>
        <v/>
      </c>
      <c r="I321" s="2" t="str">
        <f t="shared" si="46"/>
        <v/>
      </c>
      <c r="J321" s="2" t="str">
        <f t="shared" si="47"/>
        <v/>
      </c>
      <c r="K321" s="2" t="str">
        <f t="shared" si="48"/>
        <v/>
      </c>
      <c r="L321" s="2"/>
      <c r="M321" s="2"/>
      <c r="N321" s="2"/>
      <c r="O321" t="s">
        <v>1832</v>
      </c>
      <c r="P321" s="2"/>
      <c r="Q321" s="2"/>
      <c r="R321" t="str">
        <f t="shared" si="49"/>
        <v>일식</v>
      </c>
    </row>
    <row r="322" spans="1:18" x14ac:dyDescent="0.4">
      <c r="A322" t="str">
        <f>'trim()'!B322</f>
        <v>음식점 &gt; 일식 &gt; 참치회</v>
      </c>
      <c r="C322" s="2" t="str">
        <f t="shared" si="40"/>
        <v/>
      </c>
      <c r="D322" s="2" t="str">
        <f t="shared" si="41"/>
        <v/>
      </c>
      <c r="E322" s="2" t="str">
        <f t="shared" si="42"/>
        <v/>
      </c>
      <c r="F322" s="2" t="str">
        <f t="shared" si="43"/>
        <v>일식,</v>
      </c>
      <c r="G322" s="2" t="str">
        <f t="shared" si="44"/>
        <v/>
      </c>
      <c r="H322" s="2" t="str">
        <f t="shared" si="45"/>
        <v/>
      </c>
      <c r="I322" s="2" t="str">
        <f t="shared" si="46"/>
        <v/>
      </c>
      <c r="J322" s="2" t="str">
        <f t="shared" si="47"/>
        <v/>
      </c>
      <c r="K322" s="2" t="str">
        <f t="shared" si="48"/>
        <v/>
      </c>
      <c r="L322" s="2"/>
      <c r="M322" s="2"/>
      <c r="N322" s="2"/>
      <c r="O322" t="s">
        <v>1832</v>
      </c>
      <c r="P322" s="2"/>
      <c r="Q322" s="2"/>
      <c r="R322" t="str">
        <f t="shared" si="49"/>
        <v>일식</v>
      </c>
    </row>
    <row r="323" spans="1:18" x14ac:dyDescent="0.4">
      <c r="A323" t="str">
        <f>'trim()'!B323</f>
        <v>음식점 &gt; 한식 &gt; 해장국</v>
      </c>
      <c r="C323" s="2" t="str">
        <f t="shared" ref="C323:C386" si="50">IFERROR(  IF( FIND("피자",A323,1)&gt;0,"피자,",""  ),"")</f>
        <v/>
      </c>
      <c r="D323" s="2" t="str">
        <f t="shared" ref="D323:D386" si="51">IFERROR(  IF( FIND("치킨",A323,1)&gt;0,"치킨,",""  ),"")</f>
        <v/>
      </c>
      <c r="E323" s="2" t="str">
        <f t="shared" ref="E323:E386" si="52">IFERROR(  IF( FIND("중식",A323,1)&gt;0,"중식,",""  ),"")</f>
        <v/>
      </c>
      <c r="F323" s="2" t="str">
        <f t="shared" ref="F323:F386" si="53">IFERROR(  IF( FIND("일식",A323,1)&gt;0,"일식,",""  ),"")</f>
        <v/>
      </c>
      <c r="G323" s="2" t="str">
        <f t="shared" ref="G323:G386" si="54">IFERROR(  IF( FIND("한식",A323,1)&gt;0,"한식,",""  ),"")</f>
        <v>한식,</v>
      </c>
      <c r="H323" s="2" t="str">
        <f t="shared" ref="H323:H386" si="55">IFERROR(  IF( FIND("양식",A323,1)&gt;0,"양식,",""  ),"")</f>
        <v/>
      </c>
      <c r="I323" s="2" t="str">
        <f t="shared" ref="I323:I386" si="56">IFERROR(  IF( FIND("카페",A323,1)&gt;0,"까페,",""  ),"")</f>
        <v/>
      </c>
      <c r="J323" s="2" t="str">
        <f t="shared" ref="J323:J386" si="57">IFERROR(  IF( FIND("술집",A323,1)&gt;0,"술집,",""  ),"")</f>
        <v/>
      </c>
      <c r="K323" s="2" t="str">
        <f t="shared" ref="K323:K386" si="58">IF(   OR(  IFERROR((FIND("패스트푸드",A323,1)&gt;0),FALSE),   IFERROR((FIND("햄버거",A323,1)&gt;0),FALSE),   IFERROR((FIND("버거",A323,1)&gt;0),FALSE) ),"패스트푸드,","")</f>
        <v/>
      </c>
      <c r="L323" s="2"/>
      <c r="M323" s="2"/>
      <c r="N323" s="2"/>
      <c r="O323" t="s">
        <v>1832</v>
      </c>
      <c r="P323" s="2"/>
      <c r="Q323" s="2"/>
      <c r="R323" t="str">
        <f t="shared" ref="R323:R386" si="59">SUBSTITUTE(CONCATENATE(C323,D323,E323,F323,G323,H323,J323,K323,O323),",,","",1)</f>
        <v>한식</v>
      </c>
    </row>
    <row r="324" spans="1:18" x14ac:dyDescent="0.4">
      <c r="A324" t="str">
        <f>'trim()'!B324</f>
        <v>음식점 &gt; 치킨</v>
      </c>
      <c r="C324" s="2" t="str">
        <f t="shared" si="50"/>
        <v/>
      </c>
      <c r="D324" s="2" t="str">
        <f t="shared" si="51"/>
        <v>치킨,</v>
      </c>
      <c r="E324" s="2" t="str">
        <f t="shared" si="52"/>
        <v/>
      </c>
      <c r="F324" s="2" t="str">
        <f t="shared" si="53"/>
        <v/>
      </c>
      <c r="G324" s="2" t="str">
        <f t="shared" si="54"/>
        <v/>
      </c>
      <c r="H324" s="2" t="str">
        <f t="shared" si="55"/>
        <v/>
      </c>
      <c r="I324" s="2" t="str">
        <f t="shared" si="56"/>
        <v/>
      </c>
      <c r="J324" s="2" t="str">
        <f t="shared" si="57"/>
        <v/>
      </c>
      <c r="K324" s="2" t="str">
        <f t="shared" si="58"/>
        <v/>
      </c>
      <c r="L324" s="2"/>
      <c r="M324" s="2"/>
      <c r="N324" s="2"/>
      <c r="O324" t="s">
        <v>1832</v>
      </c>
      <c r="P324" s="2"/>
      <c r="Q324" s="2"/>
      <c r="R324" t="str">
        <f t="shared" si="59"/>
        <v>치킨</v>
      </c>
    </row>
    <row r="325" spans="1:18" x14ac:dyDescent="0.4">
      <c r="A325" t="str">
        <f>'trim()'!B325</f>
        <v>음식점 &gt; 치킨</v>
      </c>
      <c r="C325" s="2" t="str">
        <f t="shared" si="50"/>
        <v/>
      </c>
      <c r="D325" s="2" t="str">
        <f t="shared" si="51"/>
        <v>치킨,</v>
      </c>
      <c r="E325" s="2" t="str">
        <f t="shared" si="52"/>
        <v/>
      </c>
      <c r="F325" s="2" t="str">
        <f t="shared" si="53"/>
        <v/>
      </c>
      <c r="G325" s="2" t="str">
        <f t="shared" si="54"/>
        <v/>
      </c>
      <c r="H325" s="2" t="str">
        <f t="shared" si="55"/>
        <v/>
      </c>
      <c r="I325" s="2" t="str">
        <f t="shared" si="56"/>
        <v/>
      </c>
      <c r="J325" s="2" t="str">
        <f t="shared" si="57"/>
        <v/>
      </c>
      <c r="K325" s="2" t="str">
        <f t="shared" si="58"/>
        <v/>
      </c>
      <c r="L325" s="2"/>
      <c r="M325" s="2"/>
      <c r="N325" s="2"/>
      <c r="O325" t="s">
        <v>1832</v>
      </c>
      <c r="P325" s="2"/>
      <c r="Q325" s="2"/>
      <c r="R325" t="str">
        <f t="shared" si="59"/>
        <v>치킨</v>
      </c>
    </row>
    <row r="326" spans="1:18" x14ac:dyDescent="0.4">
      <c r="A326" t="str">
        <f>'trim()'!B326</f>
        <v>음식점 &gt; 한식 &gt; 육류,고기 &gt; 닭요리</v>
      </c>
      <c r="C326" s="2" t="str">
        <f t="shared" si="50"/>
        <v/>
      </c>
      <c r="D326" s="2" t="str">
        <f t="shared" si="51"/>
        <v/>
      </c>
      <c r="E326" s="2" t="str">
        <f t="shared" si="52"/>
        <v/>
      </c>
      <c r="F326" s="2" t="str">
        <f t="shared" si="53"/>
        <v/>
      </c>
      <c r="G326" s="2" t="str">
        <f t="shared" si="54"/>
        <v>한식,</v>
      </c>
      <c r="H326" s="2" t="str">
        <f t="shared" si="55"/>
        <v/>
      </c>
      <c r="I326" s="2" t="str">
        <f t="shared" si="56"/>
        <v/>
      </c>
      <c r="J326" s="2" t="str">
        <f t="shared" si="57"/>
        <v/>
      </c>
      <c r="K326" s="2" t="str">
        <f t="shared" si="58"/>
        <v/>
      </c>
      <c r="L326" s="2"/>
      <c r="M326" s="2"/>
      <c r="N326" s="2"/>
      <c r="O326" t="s">
        <v>1832</v>
      </c>
      <c r="P326" s="2"/>
      <c r="Q326" s="2"/>
      <c r="R326" t="str">
        <f t="shared" si="59"/>
        <v>한식</v>
      </c>
    </row>
    <row r="327" spans="1:18" x14ac:dyDescent="0.4">
      <c r="A327" t="str">
        <f>'trim()'!B327</f>
        <v>음식점 &gt; 치킨</v>
      </c>
      <c r="C327" s="2" t="str">
        <f t="shared" si="50"/>
        <v/>
      </c>
      <c r="D327" s="2" t="str">
        <f t="shared" si="51"/>
        <v>치킨,</v>
      </c>
      <c r="E327" s="2" t="str">
        <f t="shared" si="52"/>
        <v/>
      </c>
      <c r="F327" s="2" t="str">
        <f t="shared" si="53"/>
        <v/>
      </c>
      <c r="G327" s="2" t="str">
        <f t="shared" si="54"/>
        <v/>
      </c>
      <c r="H327" s="2" t="str">
        <f t="shared" si="55"/>
        <v/>
      </c>
      <c r="I327" s="2" t="str">
        <f t="shared" si="56"/>
        <v/>
      </c>
      <c r="J327" s="2" t="str">
        <f t="shared" si="57"/>
        <v/>
      </c>
      <c r="K327" s="2" t="str">
        <f t="shared" si="58"/>
        <v/>
      </c>
      <c r="L327" s="2"/>
      <c r="M327" s="2"/>
      <c r="N327" s="2"/>
      <c r="O327" t="s">
        <v>1832</v>
      </c>
      <c r="P327" s="2"/>
      <c r="Q327" s="2"/>
      <c r="R327" t="str">
        <f t="shared" si="59"/>
        <v>치킨</v>
      </c>
    </row>
    <row r="328" spans="1:18" x14ac:dyDescent="0.4">
      <c r="A328" t="str">
        <f>'trim()'!B328</f>
        <v>음식점 &gt; 술집 &gt; 호프,요리주점</v>
      </c>
      <c r="C328" s="2" t="str">
        <f t="shared" si="50"/>
        <v/>
      </c>
      <c r="D328" s="2" t="str">
        <f t="shared" si="51"/>
        <v/>
      </c>
      <c r="E328" s="2" t="str">
        <f t="shared" si="52"/>
        <v/>
      </c>
      <c r="F328" s="2" t="str">
        <f t="shared" si="53"/>
        <v/>
      </c>
      <c r="G328" s="2" t="str">
        <f t="shared" si="54"/>
        <v/>
      </c>
      <c r="H328" s="2" t="str">
        <f t="shared" si="55"/>
        <v/>
      </c>
      <c r="I328" s="2" t="str">
        <f t="shared" si="56"/>
        <v/>
      </c>
      <c r="J328" s="2" t="str">
        <f t="shared" si="57"/>
        <v>술집,</v>
      </c>
      <c r="K328" s="2" t="str">
        <f t="shared" si="58"/>
        <v/>
      </c>
      <c r="L328" s="2"/>
      <c r="M328" s="2"/>
      <c r="N328" s="2"/>
      <c r="O328" t="s">
        <v>1832</v>
      </c>
      <c r="P328" s="2"/>
      <c r="Q328" s="2"/>
      <c r="R328" t="str">
        <f t="shared" si="59"/>
        <v>술집</v>
      </c>
    </row>
    <row r="329" spans="1:18" x14ac:dyDescent="0.4">
      <c r="A329" t="str">
        <f>'trim()'!B329</f>
        <v>음식점 &gt; 치킨</v>
      </c>
      <c r="C329" s="2" t="str">
        <f t="shared" si="50"/>
        <v/>
      </c>
      <c r="D329" s="2" t="str">
        <f t="shared" si="51"/>
        <v>치킨,</v>
      </c>
      <c r="E329" s="2" t="str">
        <f t="shared" si="52"/>
        <v/>
      </c>
      <c r="F329" s="2" t="str">
        <f t="shared" si="53"/>
        <v/>
      </c>
      <c r="G329" s="2" t="str">
        <f t="shared" si="54"/>
        <v/>
      </c>
      <c r="H329" s="2" t="str">
        <f t="shared" si="55"/>
        <v/>
      </c>
      <c r="I329" s="2" t="str">
        <f t="shared" si="56"/>
        <v/>
      </c>
      <c r="J329" s="2" t="str">
        <f t="shared" si="57"/>
        <v/>
      </c>
      <c r="K329" s="2" t="str">
        <f t="shared" si="58"/>
        <v/>
      </c>
      <c r="L329" s="2"/>
      <c r="M329" s="2"/>
      <c r="N329" s="2"/>
      <c r="O329" t="s">
        <v>1832</v>
      </c>
      <c r="P329" s="2"/>
      <c r="Q329" s="2"/>
      <c r="R329" t="str">
        <f t="shared" si="59"/>
        <v>치킨</v>
      </c>
    </row>
    <row r="330" spans="1:18" x14ac:dyDescent="0.4">
      <c r="A330" t="str">
        <f>'trim()'!B330</f>
        <v>음식점 &gt; 한식</v>
      </c>
      <c r="C330" s="2" t="str">
        <f t="shared" si="50"/>
        <v/>
      </c>
      <c r="D330" s="2" t="str">
        <f t="shared" si="51"/>
        <v/>
      </c>
      <c r="E330" s="2" t="str">
        <f t="shared" si="52"/>
        <v/>
      </c>
      <c r="F330" s="2" t="str">
        <f t="shared" si="53"/>
        <v/>
      </c>
      <c r="G330" s="2" t="str">
        <f t="shared" si="54"/>
        <v>한식,</v>
      </c>
      <c r="H330" s="2" t="str">
        <f t="shared" si="55"/>
        <v/>
      </c>
      <c r="I330" s="2" t="str">
        <f t="shared" si="56"/>
        <v/>
      </c>
      <c r="J330" s="2" t="str">
        <f t="shared" si="57"/>
        <v/>
      </c>
      <c r="K330" s="2" t="str">
        <f t="shared" si="58"/>
        <v/>
      </c>
      <c r="L330" s="2"/>
      <c r="M330" s="2"/>
      <c r="N330" s="2"/>
      <c r="O330" t="s">
        <v>1832</v>
      </c>
      <c r="P330" s="2"/>
      <c r="Q330" s="2"/>
      <c r="R330" t="str">
        <f t="shared" si="59"/>
        <v>한식</v>
      </c>
    </row>
    <row r="331" spans="1:18" x14ac:dyDescent="0.4">
      <c r="A331" t="str">
        <f>'trim()'!B331</f>
        <v>음식점 &gt; 카페 &gt; 다방</v>
      </c>
      <c r="C331" s="2" t="str">
        <f t="shared" si="50"/>
        <v/>
      </c>
      <c r="D331" s="2" t="str">
        <f t="shared" si="51"/>
        <v/>
      </c>
      <c r="E331" s="2" t="str">
        <f t="shared" si="52"/>
        <v/>
      </c>
      <c r="F331" s="2" t="str">
        <f t="shared" si="53"/>
        <v/>
      </c>
      <c r="G331" s="2" t="str">
        <f t="shared" si="54"/>
        <v/>
      </c>
      <c r="H331" s="2" t="str">
        <f t="shared" si="55"/>
        <v/>
      </c>
      <c r="I331" s="2" t="str">
        <f t="shared" si="56"/>
        <v>까페,</v>
      </c>
      <c r="J331" s="2" t="str">
        <f t="shared" si="57"/>
        <v/>
      </c>
      <c r="K331" s="2" t="str">
        <f t="shared" si="58"/>
        <v/>
      </c>
      <c r="L331" s="2"/>
      <c r="M331" s="2"/>
      <c r="N331" s="2"/>
      <c r="O331" t="s">
        <v>1832</v>
      </c>
      <c r="P331" s="2"/>
      <c r="Q331" s="2"/>
      <c r="R331" t="str">
        <f t="shared" si="59"/>
        <v>,</v>
      </c>
    </row>
    <row r="332" spans="1:18" x14ac:dyDescent="0.4">
      <c r="A332" t="str">
        <f>'trim()'!B332</f>
        <v>음식점 &gt; 양식 &gt; 피자</v>
      </c>
      <c r="C332" s="2" t="str">
        <f t="shared" si="50"/>
        <v>피자,</v>
      </c>
      <c r="D332" s="2" t="str">
        <f t="shared" si="51"/>
        <v/>
      </c>
      <c r="E332" s="2" t="str">
        <f t="shared" si="52"/>
        <v/>
      </c>
      <c r="F332" s="2" t="str">
        <f t="shared" si="53"/>
        <v/>
      </c>
      <c r="G332" s="2" t="str">
        <f t="shared" si="54"/>
        <v/>
      </c>
      <c r="H332" s="2" t="str">
        <f t="shared" si="55"/>
        <v>양식,</v>
      </c>
      <c r="I332" s="2" t="str">
        <f t="shared" si="56"/>
        <v/>
      </c>
      <c r="J332" s="2" t="str">
        <f t="shared" si="57"/>
        <v/>
      </c>
      <c r="K332" s="2" t="str">
        <f t="shared" si="58"/>
        <v/>
      </c>
      <c r="L332" s="2"/>
      <c r="M332" s="2"/>
      <c r="N332" s="2"/>
      <c r="O332" t="s">
        <v>1832</v>
      </c>
      <c r="P332" s="2"/>
      <c r="Q332" s="2"/>
      <c r="R332" t="str">
        <f t="shared" si="59"/>
        <v>피자,양식</v>
      </c>
    </row>
    <row r="333" spans="1:18" x14ac:dyDescent="0.4">
      <c r="A333" t="str">
        <f>'trim()'!B333</f>
        <v>음식점 &gt; 한식 &gt; 육류,고기</v>
      </c>
      <c r="C333" s="2" t="str">
        <f t="shared" si="50"/>
        <v/>
      </c>
      <c r="D333" s="2" t="str">
        <f t="shared" si="51"/>
        <v/>
      </c>
      <c r="E333" s="2" t="str">
        <f t="shared" si="52"/>
        <v/>
      </c>
      <c r="F333" s="2" t="str">
        <f t="shared" si="53"/>
        <v/>
      </c>
      <c r="G333" s="2" t="str">
        <f t="shared" si="54"/>
        <v>한식,</v>
      </c>
      <c r="H333" s="2" t="str">
        <f t="shared" si="55"/>
        <v/>
      </c>
      <c r="I333" s="2" t="str">
        <f t="shared" si="56"/>
        <v/>
      </c>
      <c r="J333" s="2" t="str">
        <f t="shared" si="57"/>
        <v/>
      </c>
      <c r="K333" s="2" t="str">
        <f t="shared" si="58"/>
        <v/>
      </c>
      <c r="L333" s="2"/>
      <c r="M333" s="2"/>
      <c r="N333" s="2"/>
      <c r="O333" t="s">
        <v>1832</v>
      </c>
      <c r="P333" s="2"/>
      <c r="Q333" s="2"/>
      <c r="R333" t="str">
        <f t="shared" si="59"/>
        <v>한식</v>
      </c>
    </row>
    <row r="334" spans="1:18" x14ac:dyDescent="0.4">
      <c r="A334" t="str">
        <f>'trim()'!B334</f>
        <v>음식점 &gt; 한식 &gt; 육류,고기</v>
      </c>
      <c r="C334" s="2" t="str">
        <f t="shared" si="50"/>
        <v/>
      </c>
      <c r="D334" s="2" t="str">
        <f t="shared" si="51"/>
        <v/>
      </c>
      <c r="E334" s="2" t="str">
        <f t="shared" si="52"/>
        <v/>
      </c>
      <c r="F334" s="2" t="str">
        <f t="shared" si="53"/>
        <v/>
      </c>
      <c r="G334" s="2" t="str">
        <f t="shared" si="54"/>
        <v>한식,</v>
      </c>
      <c r="H334" s="2" t="str">
        <f t="shared" si="55"/>
        <v/>
      </c>
      <c r="I334" s="2" t="str">
        <f t="shared" si="56"/>
        <v/>
      </c>
      <c r="J334" s="2" t="str">
        <f t="shared" si="57"/>
        <v/>
      </c>
      <c r="K334" s="2" t="str">
        <f t="shared" si="58"/>
        <v/>
      </c>
      <c r="L334" s="2"/>
      <c r="M334" s="2"/>
      <c r="N334" s="2"/>
      <c r="O334" t="s">
        <v>1832</v>
      </c>
      <c r="P334" s="2"/>
      <c r="Q334" s="2"/>
      <c r="R334" t="str">
        <f t="shared" si="59"/>
        <v>한식</v>
      </c>
    </row>
    <row r="335" spans="1:18" x14ac:dyDescent="0.4">
      <c r="A335" t="str">
        <f>'trim()'!B335</f>
        <v>음식점 &gt; 술집 &gt; 호프,요리주점</v>
      </c>
      <c r="C335" s="2" t="str">
        <f t="shared" si="50"/>
        <v/>
      </c>
      <c r="D335" s="2" t="str">
        <f t="shared" si="51"/>
        <v/>
      </c>
      <c r="E335" s="2" t="str">
        <f t="shared" si="52"/>
        <v/>
      </c>
      <c r="F335" s="2" t="str">
        <f t="shared" si="53"/>
        <v/>
      </c>
      <c r="G335" s="2" t="str">
        <f t="shared" si="54"/>
        <v/>
      </c>
      <c r="H335" s="2" t="str">
        <f t="shared" si="55"/>
        <v/>
      </c>
      <c r="I335" s="2" t="str">
        <f t="shared" si="56"/>
        <v/>
      </c>
      <c r="J335" s="2" t="str">
        <f t="shared" si="57"/>
        <v>술집,</v>
      </c>
      <c r="K335" s="2" t="str">
        <f t="shared" si="58"/>
        <v/>
      </c>
      <c r="L335" s="2"/>
      <c r="M335" s="2"/>
      <c r="N335" s="2"/>
      <c r="O335" t="s">
        <v>1832</v>
      </c>
      <c r="P335" s="2"/>
      <c r="Q335" s="2"/>
      <c r="R335" t="str">
        <f t="shared" si="59"/>
        <v>술집</v>
      </c>
    </row>
    <row r="336" spans="1:18" x14ac:dyDescent="0.4">
      <c r="A336" t="str">
        <f>'trim()'!B336</f>
        <v>음식점 &gt; 술집 &gt; 호프,요리주점</v>
      </c>
      <c r="C336" s="2" t="str">
        <f t="shared" si="50"/>
        <v/>
      </c>
      <c r="D336" s="2" t="str">
        <f t="shared" si="51"/>
        <v/>
      </c>
      <c r="E336" s="2" t="str">
        <f t="shared" si="52"/>
        <v/>
      </c>
      <c r="F336" s="2" t="str">
        <f t="shared" si="53"/>
        <v/>
      </c>
      <c r="G336" s="2" t="str">
        <f t="shared" si="54"/>
        <v/>
      </c>
      <c r="H336" s="2" t="str">
        <f t="shared" si="55"/>
        <v/>
      </c>
      <c r="I336" s="2" t="str">
        <f t="shared" si="56"/>
        <v/>
      </c>
      <c r="J336" s="2" t="str">
        <f t="shared" si="57"/>
        <v>술집,</v>
      </c>
      <c r="K336" s="2" t="str">
        <f t="shared" si="58"/>
        <v/>
      </c>
      <c r="L336" s="2"/>
      <c r="M336" s="2"/>
      <c r="N336" s="2"/>
      <c r="O336" t="s">
        <v>1832</v>
      </c>
      <c r="P336" s="2"/>
      <c r="Q336" s="2"/>
      <c r="R336" t="str">
        <f t="shared" si="59"/>
        <v>술집</v>
      </c>
    </row>
    <row r="337" spans="1:18" x14ac:dyDescent="0.4">
      <c r="A337" t="str">
        <f>'trim()'!B337</f>
        <v>음식점 &gt; 패스트푸드</v>
      </c>
      <c r="C337" s="2" t="str">
        <f t="shared" si="50"/>
        <v/>
      </c>
      <c r="D337" s="2" t="str">
        <f t="shared" si="51"/>
        <v/>
      </c>
      <c r="E337" s="2" t="str">
        <f t="shared" si="52"/>
        <v/>
      </c>
      <c r="F337" s="2" t="str">
        <f t="shared" si="53"/>
        <v/>
      </c>
      <c r="G337" s="2" t="str">
        <f t="shared" si="54"/>
        <v/>
      </c>
      <c r="H337" s="2" t="str">
        <f t="shared" si="55"/>
        <v/>
      </c>
      <c r="I337" s="2" t="str">
        <f t="shared" si="56"/>
        <v/>
      </c>
      <c r="J337" s="2" t="str">
        <f t="shared" si="57"/>
        <v/>
      </c>
      <c r="K337" s="2" t="str">
        <f t="shared" si="58"/>
        <v>패스트푸드,</v>
      </c>
      <c r="L337" s="2"/>
      <c r="M337" s="2"/>
      <c r="N337" s="2"/>
      <c r="O337" t="s">
        <v>1832</v>
      </c>
      <c r="P337" s="2"/>
      <c r="Q337" s="2"/>
      <c r="R337" t="str">
        <f t="shared" si="59"/>
        <v>패스트푸드</v>
      </c>
    </row>
    <row r="338" spans="1:18" x14ac:dyDescent="0.4">
      <c r="A338" t="str">
        <f>'trim()'!B338</f>
        <v>음식점 &gt; 한식</v>
      </c>
      <c r="C338" s="2" t="str">
        <f t="shared" si="50"/>
        <v/>
      </c>
      <c r="D338" s="2" t="str">
        <f t="shared" si="51"/>
        <v/>
      </c>
      <c r="E338" s="2" t="str">
        <f t="shared" si="52"/>
        <v/>
      </c>
      <c r="F338" s="2" t="str">
        <f t="shared" si="53"/>
        <v/>
      </c>
      <c r="G338" s="2" t="str">
        <f t="shared" si="54"/>
        <v>한식,</v>
      </c>
      <c r="H338" s="2" t="str">
        <f t="shared" si="55"/>
        <v/>
      </c>
      <c r="I338" s="2" t="str">
        <f t="shared" si="56"/>
        <v/>
      </c>
      <c r="J338" s="2" t="str">
        <f t="shared" si="57"/>
        <v/>
      </c>
      <c r="K338" s="2" t="str">
        <f t="shared" si="58"/>
        <v/>
      </c>
      <c r="L338" s="2"/>
      <c r="M338" s="2"/>
      <c r="N338" s="2"/>
      <c r="O338" t="s">
        <v>1832</v>
      </c>
      <c r="P338" s="2"/>
      <c r="Q338" s="2"/>
      <c r="R338" t="str">
        <f t="shared" si="59"/>
        <v>한식</v>
      </c>
    </row>
    <row r="339" spans="1:18" x14ac:dyDescent="0.4">
      <c r="A339" t="str">
        <f>'trim()'!B339</f>
        <v>음식점 &gt; 양식 &gt; 이탈리안</v>
      </c>
      <c r="C339" s="2" t="str">
        <f t="shared" si="50"/>
        <v/>
      </c>
      <c r="D339" s="2" t="str">
        <f t="shared" si="51"/>
        <v/>
      </c>
      <c r="E339" s="2" t="str">
        <f t="shared" si="52"/>
        <v/>
      </c>
      <c r="F339" s="2" t="str">
        <f t="shared" si="53"/>
        <v/>
      </c>
      <c r="G339" s="2" t="str">
        <f t="shared" si="54"/>
        <v/>
      </c>
      <c r="H339" s="2" t="str">
        <f t="shared" si="55"/>
        <v>양식,</v>
      </c>
      <c r="I339" s="2" t="str">
        <f t="shared" si="56"/>
        <v/>
      </c>
      <c r="J339" s="2" t="str">
        <f t="shared" si="57"/>
        <v/>
      </c>
      <c r="K339" s="2" t="str">
        <f t="shared" si="58"/>
        <v/>
      </c>
      <c r="L339" s="2"/>
      <c r="M339" s="2"/>
      <c r="N339" s="2"/>
      <c r="O339" t="s">
        <v>1832</v>
      </c>
      <c r="P339" s="2"/>
      <c r="Q339" s="2"/>
      <c r="R339" t="str">
        <f t="shared" si="59"/>
        <v>양식</v>
      </c>
    </row>
    <row r="340" spans="1:18" x14ac:dyDescent="0.4">
      <c r="A340" t="str">
        <f>'trim()'!B340</f>
        <v>음식점 &gt; 양식</v>
      </c>
      <c r="C340" s="2" t="str">
        <f t="shared" si="50"/>
        <v/>
      </c>
      <c r="D340" s="2" t="str">
        <f t="shared" si="51"/>
        <v/>
      </c>
      <c r="E340" s="2" t="str">
        <f t="shared" si="52"/>
        <v/>
      </c>
      <c r="F340" s="2" t="str">
        <f t="shared" si="53"/>
        <v/>
      </c>
      <c r="G340" s="2" t="str">
        <f t="shared" si="54"/>
        <v/>
      </c>
      <c r="H340" s="2" t="str">
        <f t="shared" si="55"/>
        <v>양식,</v>
      </c>
      <c r="I340" s="2" t="str">
        <f t="shared" si="56"/>
        <v/>
      </c>
      <c r="J340" s="2" t="str">
        <f t="shared" si="57"/>
        <v/>
      </c>
      <c r="K340" s="2" t="str">
        <f t="shared" si="58"/>
        <v/>
      </c>
      <c r="L340" s="2"/>
      <c r="M340" s="2"/>
      <c r="N340" s="2"/>
      <c r="O340" t="s">
        <v>1832</v>
      </c>
      <c r="P340" s="2"/>
      <c r="Q340" s="2"/>
      <c r="R340" t="str">
        <f t="shared" si="59"/>
        <v>양식</v>
      </c>
    </row>
    <row r="341" spans="1:18" x14ac:dyDescent="0.4">
      <c r="A341" t="str">
        <f>'trim()'!B341</f>
        <v>음식점 &gt; 일식 &gt; 참치회</v>
      </c>
      <c r="C341" s="2" t="str">
        <f t="shared" si="50"/>
        <v/>
      </c>
      <c r="D341" s="2" t="str">
        <f t="shared" si="51"/>
        <v/>
      </c>
      <c r="E341" s="2" t="str">
        <f t="shared" si="52"/>
        <v/>
      </c>
      <c r="F341" s="2" t="str">
        <f t="shared" si="53"/>
        <v>일식,</v>
      </c>
      <c r="G341" s="2" t="str">
        <f t="shared" si="54"/>
        <v/>
      </c>
      <c r="H341" s="2" t="str">
        <f t="shared" si="55"/>
        <v/>
      </c>
      <c r="I341" s="2" t="str">
        <f t="shared" si="56"/>
        <v/>
      </c>
      <c r="J341" s="2" t="str">
        <f t="shared" si="57"/>
        <v/>
      </c>
      <c r="K341" s="2" t="str">
        <f t="shared" si="58"/>
        <v/>
      </c>
      <c r="L341" s="2"/>
      <c r="M341" s="2"/>
      <c r="N341" s="2"/>
      <c r="O341" t="s">
        <v>1832</v>
      </c>
      <c r="P341" s="2"/>
      <c r="Q341" s="2"/>
      <c r="R341" t="str">
        <f t="shared" si="59"/>
        <v>일식</v>
      </c>
    </row>
    <row r="342" spans="1:18" x14ac:dyDescent="0.4">
      <c r="A342" t="str">
        <f>'trim()'!B342</f>
        <v>음식점 &gt; 한식 &gt; 육류,고기</v>
      </c>
      <c r="C342" s="2" t="str">
        <f t="shared" si="50"/>
        <v/>
      </c>
      <c r="D342" s="2" t="str">
        <f t="shared" si="51"/>
        <v/>
      </c>
      <c r="E342" s="2" t="str">
        <f t="shared" si="52"/>
        <v/>
      </c>
      <c r="F342" s="2" t="str">
        <f t="shared" si="53"/>
        <v/>
      </c>
      <c r="G342" s="2" t="str">
        <f t="shared" si="54"/>
        <v>한식,</v>
      </c>
      <c r="H342" s="2" t="str">
        <f t="shared" si="55"/>
        <v/>
      </c>
      <c r="I342" s="2" t="str">
        <f t="shared" si="56"/>
        <v/>
      </c>
      <c r="J342" s="2" t="str">
        <f t="shared" si="57"/>
        <v/>
      </c>
      <c r="K342" s="2" t="str">
        <f t="shared" si="58"/>
        <v/>
      </c>
      <c r="L342" s="2"/>
      <c r="M342" s="2"/>
      <c r="N342" s="2"/>
      <c r="O342" t="s">
        <v>1832</v>
      </c>
      <c r="P342" s="2"/>
      <c r="Q342" s="2"/>
      <c r="R342" t="str">
        <f t="shared" si="59"/>
        <v>한식</v>
      </c>
    </row>
    <row r="343" spans="1:18" x14ac:dyDescent="0.4">
      <c r="A343" t="str">
        <f>'trim()'!B343</f>
        <v>음식점 &gt; 술집 &gt; 호프,요리주점</v>
      </c>
      <c r="C343" s="2" t="str">
        <f t="shared" si="50"/>
        <v/>
      </c>
      <c r="D343" s="2" t="str">
        <f t="shared" si="51"/>
        <v/>
      </c>
      <c r="E343" s="2" t="str">
        <f t="shared" si="52"/>
        <v/>
      </c>
      <c r="F343" s="2" t="str">
        <f t="shared" si="53"/>
        <v/>
      </c>
      <c r="G343" s="2" t="str">
        <f t="shared" si="54"/>
        <v/>
      </c>
      <c r="H343" s="2" t="str">
        <f t="shared" si="55"/>
        <v/>
      </c>
      <c r="I343" s="2" t="str">
        <f t="shared" si="56"/>
        <v/>
      </c>
      <c r="J343" s="2" t="str">
        <f t="shared" si="57"/>
        <v>술집,</v>
      </c>
      <c r="K343" s="2" t="str">
        <f t="shared" si="58"/>
        <v/>
      </c>
      <c r="L343" s="2"/>
      <c r="M343" s="2"/>
      <c r="N343" s="2"/>
      <c r="O343" t="s">
        <v>1832</v>
      </c>
      <c r="P343" s="2"/>
      <c r="Q343" s="2"/>
      <c r="R343" t="str">
        <f t="shared" si="59"/>
        <v>술집</v>
      </c>
    </row>
    <row r="344" spans="1:18" x14ac:dyDescent="0.4">
      <c r="A344" t="str">
        <f>'trim()'!B344</f>
        <v>음식점 &gt; 한식 &gt; 국밥</v>
      </c>
      <c r="C344" s="2" t="str">
        <f t="shared" si="50"/>
        <v/>
      </c>
      <c r="D344" s="2" t="str">
        <f t="shared" si="51"/>
        <v/>
      </c>
      <c r="E344" s="2" t="str">
        <f t="shared" si="52"/>
        <v/>
      </c>
      <c r="F344" s="2" t="str">
        <f t="shared" si="53"/>
        <v/>
      </c>
      <c r="G344" s="2" t="str">
        <f t="shared" si="54"/>
        <v>한식,</v>
      </c>
      <c r="H344" s="2" t="str">
        <f t="shared" si="55"/>
        <v/>
      </c>
      <c r="I344" s="2" t="str">
        <f t="shared" si="56"/>
        <v/>
      </c>
      <c r="J344" s="2" t="str">
        <f t="shared" si="57"/>
        <v/>
      </c>
      <c r="K344" s="2" t="str">
        <f t="shared" si="58"/>
        <v/>
      </c>
      <c r="L344" s="2"/>
      <c r="M344" s="2"/>
      <c r="N344" s="2"/>
      <c r="O344" t="s">
        <v>1832</v>
      </c>
      <c r="P344" s="2"/>
      <c r="Q344" s="2"/>
      <c r="R344" t="str">
        <f t="shared" si="59"/>
        <v>한식</v>
      </c>
    </row>
    <row r="345" spans="1:18" x14ac:dyDescent="0.4">
      <c r="A345" t="str">
        <f>'trim()'!B345</f>
        <v>음식점 &gt; 치킨 &gt; 처갓집양념치킨</v>
      </c>
      <c r="C345" s="2" t="str">
        <f t="shared" si="50"/>
        <v/>
      </c>
      <c r="D345" s="2" t="str">
        <f t="shared" si="51"/>
        <v>치킨,</v>
      </c>
      <c r="E345" s="2" t="str">
        <f t="shared" si="52"/>
        <v/>
      </c>
      <c r="F345" s="2" t="str">
        <f t="shared" si="53"/>
        <v/>
      </c>
      <c r="G345" s="2" t="str">
        <f t="shared" si="54"/>
        <v/>
      </c>
      <c r="H345" s="2" t="str">
        <f t="shared" si="55"/>
        <v/>
      </c>
      <c r="I345" s="2" t="str">
        <f t="shared" si="56"/>
        <v/>
      </c>
      <c r="J345" s="2" t="str">
        <f t="shared" si="57"/>
        <v/>
      </c>
      <c r="K345" s="2" t="str">
        <f t="shared" si="58"/>
        <v/>
      </c>
      <c r="L345" s="2"/>
      <c r="M345" s="2"/>
      <c r="N345" s="2"/>
      <c r="O345" t="s">
        <v>1832</v>
      </c>
      <c r="P345" s="2"/>
      <c r="Q345" s="2"/>
      <c r="R345" t="str">
        <f t="shared" si="59"/>
        <v>치킨</v>
      </c>
    </row>
    <row r="346" spans="1:18" x14ac:dyDescent="0.4">
      <c r="A346" t="str">
        <f>'trim()'!B346</f>
        <v>음식점 &gt; 치킨 &gt; 처갓집양념치킨</v>
      </c>
      <c r="C346" s="2" t="str">
        <f t="shared" si="50"/>
        <v/>
      </c>
      <c r="D346" s="2" t="str">
        <f t="shared" si="51"/>
        <v>치킨,</v>
      </c>
      <c r="E346" s="2" t="str">
        <f t="shared" si="52"/>
        <v/>
      </c>
      <c r="F346" s="2" t="str">
        <f t="shared" si="53"/>
        <v/>
      </c>
      <c r="G346" s="2" t="str">
        <f t="shared" si="54"/>
        <v/>
      </c>
      <c r="H346" s="2" t="str">
        <f t="shared" si="55"/>
        <v/>
      </c>
      <c r="I346" s="2" t="str">
        <f t="shared" si="56"/>
        <v/>
      </c>
      <c r="J346" s="2" t="str">
        <f t="shared" si="57"/>
        <v/>
      </c>
      <c r="K346" s="2" t="str">
        <f t="shared" si="58"/>
        <v/>
      </c>
      <c r="L346" s="2"/>
      <c r="M346" s="2"/>
      <c r="N346" s="2"/>
      <c r="O346" t="s">
        <v>1832</v>
      </c>
      <c r="P346" s="2"/>
      <c r="Q346" s="2"/>
      <c r="R346" t="str">
        <f t="shared" si="59"/>
        <v>치킨</v>
      </c>
    </row>
    <row r="347" spans="1:18" x14ac:dyDescent="0.4">
      <c r="A347" t="str">
        <f>'trim()'!B347</f>
        <v>음식점 &gt; 술집 &gt; 일본식주점</v>
      </c>
      <c r="C347" s="2" t="str">
        <f t="shared" si="50"/>
        <v/>
      </c>
      <c r="D347" s="2" t="str">
        <f t="shared" si="51"/>
        <v/>
      </c>
      <c r="E347" s="2" t="str">
        <f t="shared" si="52"/>
        <v/>
      </c>
      <c r="F347" s="2" t="str">
        <f t="shared" si="53"/>
        <v/>
      </c>
      <c r="G347" s="2" t="str">
        <f t="shared" si="54"/>
        <v/>
      </c>
      <c r="H347" s="2" t="str">
        <f t="shared" si="55"/>
        <v/>
      </c>
      <c r="I347" s="2" t="str">
        <f t="shared" si="56"/>
        <v/>
      </c>
      <c r="J347" s="2" t="str">
        <f t="shared" si="57"/>
        <v>술집,</v>
      </c>
      <c r="K347" s="2" t="str">
        <f t="shared" si="58"/>
        <v/>
      </c>
      <c r="L347" s="2"/>
      <c r="M347" s="2"/>
      <c r="N347" s="2"/>
      <c r="O347" t="s">
        <v>1832</v>
      </c>
      <c r="P347" s="2"/>
      <c r="Q347" s="2"/>
      <c r="R347" t="str">
        <f t="shared" si="59"/>
        <v>술집</v>
      </c>
    </row>
    <row r="348" spans="1:18" x14ac:dyDescent="0.4">
      <c r="A348" t="str">
        <f>'trim()'!B348</f>
        <v>음식점 &gt; 한식 &gt; 육류,고기 &gt; 갈비</v>
      </c>
      <c r="C348" s="2" t="str">
        <f t="shared" si="50"/>
        <v/>
      </c>
      <c r="D348" s="2" t="str">
        <f t="shared" si="51"/>
        <v/>
      </c>
      <c r="E348" s="2" t="str">
        <f t="shared" si="52"/>
        <v/>
      </c>
      <c r="F348" s="2" t="str">
        <f t="shared" si="53"/>
        <v/>
      </c>
      <c r="G348" s="2" t="str">
        <f t="shared" si="54"/>
        <v>한식,</v>
      </c>
      <c r="H348" s="2" t="str">
        <f t="shared" si="55"/>
        <v/>
      </c>
      <c r="I348" s="2" t="str">
        <f t="shared" si="56"/>
        <v/>
      </c>
      <c r="J348" s="2" t="str">
        <f t="shared" si="57"/>
        <v/>
      </c>
      <c r="K348" s="2" t="str">
        <f t="shared" si="58"/>
        <v/>
      </c>
      <c r="L348" s="2"/>
      <c r="M348" s="2"/>
      <c r="N348" s="2"/>
      <c r="O348" t="s">
        <v>1832</v>
      </c>
      <c r="P348" s="2"/>
      <c r="Q348" s="2"/>
      <c r="R348" t="str">
        <f t="shared" si="59"/>
        <v>한식</v>
      </c>
    </row>
    <row r="349" spans="1:18" x14ac:dyDescent="0.4">
      <c r="A349" t="str">
        <f>'trim()'!B349</f>
        <v>음식점 &gt; 치킨</v>
      </c>
      <c r="C349" s="2" t="str">
        <f t="shared" si="50"/>
        <v/>
      </c>
      <c r="D349" s="2" t="str">
        <f t="shared" si="51"/>
        <v>치킨,</v>
      </c>
      <c r="E349" s="2" t="str">
        <f t="shared" si="52"/>
        <v/>
      </c>
      <c r="F349" s="2" t="str">
        <f t="shared" si="53"/>
        <v/>
      </c>
      <c r="G349" s="2" t="str">
        <f t="shared" si="54"/>
        <v/>
      </c>
      <c r="H349" s="2" t="str">
        <f t="shared" si="55"/>
        <v/>
      </c>
      <c r="I349" s="2" t="str">
        <f t="shared" si="56"/>
        <v/>
      </c>
      <c r="J349" s="2" t="str">
        <f t="shared" si="57"/>
        <v/>
      </c>
      <c r="K349" s="2" t="str">
        <f t="shared" si="58"/>
        <v/>
      </c>
      <c r="L349" s="2"/>
      <c r="M349" s="2"/>
      <c r="N349" s="2"/>
      <c r="O349" t="s">
        <v>1832</v>
      </c>
      <c r="P349" s="2"/>
      <c r="Q349" s="2"/>
      <c r="R349" t="str">
        <f t="shared" si="59"/>
        <v>치킨</v>
      </c>
    </row>
    <row r="350" spans="1:18" x14ac:dyDescent="0.4">
      <c r="A350" t="str">
        <f>'trim()'!B350</f>
        <v>음식점 &gt; 술집 &gt; 일본식주점</v>
      </c>
      <c r="C350" s="2" t="str">
        <f t="shared" si="50"/>
        <v/>
      </c>
      <c r="D350" s="2" t="str">
        <f t="shared" si="51"/>
        <v/>
      </c>
      <c r="E350" s="2" t="str">
        <f t="shared" si="52"/>
        <v/>
      </c>
      <c r="F350" s="2" t="str">
        <f t="shared" si="53"/>
        <v/>
      </c>
      <c r="G350" s="2" t="str">
        <f t="shared" si="54"/>
        <v/>
      </c>
      <c r="H350" s="2" t="str">
        <f t="shared" si="55"/>
        <v/>
      </c>
      <c r="I350" s="2" t="str">
        <f t="shared" si="56"/>
        <v/>
      </c>
      <c r="J350" s="2" t="str">
        <f t="shared" si="57"/>
        <v>술집,</v>
      </c>
      <c r="K350" s="2" t="str">
        <f t="shared" si="58"/>
        <v/>
      </c>
      <c r="L350" s="2"/>
      <c r="M350" s="2"/>
      <c r="N350" s="2"/>
      <c r="O350" t="s">
        <v>1832</v>
      </c>
      <c r="P350" s="2"/>
      <c r="Q350" s="2"/>
      <c r="R350" t="str">
        <f t="shared" si="59"/>
        <v>술집</v>
      </c>
    </row>
    <row r="351" spans="1:18" x14ac:dyDescent="0.4">
      <c r="A351" t="str">
        <f>'trim()'!B351</f>
        <v>음식점 &gt; 한식 &gt; 육류,고기 &gt; 곱창,막창</v>
      </c>
      <c r="C351" s="2" t="str">
        <f t="shared" si="50"/>
        <v/>
      </c>
      <c r="D351" s="2" t="str">
        <f t="shared" si="51"/>
        <v/>
      </c>
      <c r="E351" s="2" t="str">
        <f t="shared" si="52"/>
        <v/>
      </c>
      <c r="F351" s="2" t="str">
        <f t="shared" si="53"/>
        <v/>
      </c>
      <c r="G351" s="2" t="str">
        <f t="shared" si="54"/>
        <v>한식,</v>
      </c>
      <c r="H351" s="2" t="str">
        <f t="shared" si="55"/>
        <v/>
      </c>
      <c r="I351" s="2" t="str">
        <f t="shared" si="56"/>
        <v/>
      </c>
      <c r="J351" s="2" t="str">
        <f t="shared" si="57"/>
        <v/>
      </c>
      <c r="K351" s="2" t="str">
        <f t="shared" si="58"/>
        <v/>
      </c>
      <c r="L351" s="2"/>
      <c r="M351" s="2"/>
      <c r="N351" s="2"/>
      <c r="O351" t="s">
        <v>1832</v>
      </c>
      <c r="P351" s="2"/>
      <c r="Q351" s="2"/>
      <c r="R351" t="str">
        <f t="shared" si="59"/>
        <v>한식</v>
      </c>
    </row>
    <row r="352" spans="1:18" x14ac:dyDescent="0.4">
      <c r="A352" t="str">
        <f>'trim()'!B352</f>
        <v>음식점 &gt; 한식 &gt; 육류,고기 &gt; 곱창,막창</v>
      </c>
      <c r="C352" s="2" t="str">
        <f t="shared" si="50"/>
        <v/>
      </c>
      <c r="D352" s="2" t="str">
        <f t="shared" si="51"/>
        <v/>
      </c>
      <c r="E352" s="2" t="str">
        <f t="shared" si="52"/>
        <v/>
      </c>
      <c r="F352" s="2" t="str">
        <f t="shared" si="53"/>
        <v/>
      </c>
      <c r="G352" s="2" t="str">
        <f t="shared" si="54"/>
        <v>한식,</v>
      </c>
      <c r="H352" s="2" t="str">
        <f t="shared" si="55"/>
        <v/>
      </c>
      <c r="I352" s="2" t="str">
        <f t="shared" si="56"/>
        <v/>
      </c>
      <c r="J352" s="2" t="str">
        <f t="shared" si="57"/>
        <v/>
      </c>
      <c r="K352" s="2" t="str">
        <f t="shared" si="58"/>
        <v/>
      </c>
      <c r="L352" s="2"/>
      <c r="M352" s="2"/>
      <c r="N352" s="2"/>
      <c r="O352" t="s">
        <v>1832</v>
      </c>
      <c r="P352" s="2"/>
      <c r="Q352" s="2"/>
      <c r="R352" t="str">
        <f t="shared" si="59"/>
        <v>한식</v>
      </c>
    </row>
    <row r="353" spans="1:18" x14ac:dyDescent="0.4">
      <c r="A353" t="str">
        <f>'trim()'!B353</f>
        <v>음식점 &gt; 양식 &gt; 이탈리안</v>
      </c>
      <c r="C353" s="2" t="str">
        <f t="shared" si="50"/>
        <v/>
      </c>
      <c r="D353" s="2" t="str">
        <f t="shared" si="51"/>
        <v/>
      </c>
      <c r="E353" s="2" t="str">
        <f t="shared" si="52"/>
        <v/>
      </c>
      <c r="F353" s="2" t="str">
        <f t="shared" si="53"/>
        <v/>
      </c>
      <c r="G353" s="2" t="str">
        <f t="shared" si="54"/>
        <v/>
      </c>
      <c r="H353" s="2" t="str">
        <f t="shared" si="55"/>
        <v>양식,</v>
      </c>
      <c r="I353" s="2" t="str">
        <f t="shared" si="56"/>
        <v/>
      </c>
      <c r="J353" s="2" t="str">
        <f t="shared" si="57"/>
        <v/>
      </c>
      <c r="K353" s="2" t="str">
        <f t="shared" si="58"/>
        <v/>
      </c>
      <c r="L353" s="2"/>
      <c r="M353" s="2"/>
      <c r="N353" s="2"/>
      <c r="O353" t="s">
        <v>1832</v>
      </c>
      <c r="P353" s="2"/>
      <c r="Q353" s="2"/>
      <c r="R353" t="str">
        <f t="shared" si="59"/>
        <v>양식</v>
      </c>
    </row>
    <row r="354" spans="1:18" x14ac:dyDescent="0.4">
      <c r="A354" t="str">
        <f>'trim()'!B354</f>
        <v>음식점 &gt; 한식</v>
      </c>
      <c r="C354" s="2" t="str">
        <f t="shared" si="50"/>
        <v/>
      </c>
      <c r="D354" s="2" t="str">
        <f t="shared" si="51"/>
        <v/>
      </c>
      <c r="E354" s="2" t="str">
        <f t="shared" si="52"/>
        <v/>
      </c>
      <c r="F354" s="2" t="str">
        <f t="shared" si="53"/>
        <v/>
      </c>
      <c r="G354" s="2" t="str">
        <f t="shared" si="54"/>
        <v>한식,</v>
      </c>
      <c r="H354" s="2" t="str">
        <f t="shared" si="55"/>
        <v/>
      </c>
      <c r="I354" s="2" t="str">
        <f t="shared" si="56"/>
        <v/>
      </c>
      <c r="J354" s="2" t="str">
        <f t="shared" si="57"/>
        <v/>
      </c>
      <c r="K354" s="2" t="str">
        <f t="shared" si="58"/>
        <v/>
      </c>
      <c r="L354" s="2"/>
      <c r="M354" s="2"/>
      <c r="N354" s="2"/>
      <c r="O354" t="s">
        <v>1832</v>
      </c>
      <c r="P354" s="2"/>
      <c r="Q354" s="2"/>
      <c r="R354" t="str">
        <f t="shared" si="59"/>
        <v>한식</v>
      </c>
    </row>
    <row r="355" spans="1:18" x14ac:dyDescent="0.4">
      <c r="A355" t="str">
        <f>'trim()'!B355</f>
        <v>음식점 &gt; 일식 &gt; 돈까스,우동</v>
      </c>
      <c r="C355" s="2" t="str">
        <f t="shared" si="50"/>
        <v/>
      </c>
      <c r="D355" s="2" t="str">
        <f t="shared" si="51"/>
        <v/>
      </c>
      <c r="E355" s="2" t="str">
        <f t="shared" si="52"/>
        <v/>
      </c>
      <c r="F355" s="2" t="str">
        <f t="shared" si="53"/>
        <v>일식,</v>
      </c>
      <c r="G355" s="2" t="str">
        <f t="shared" si="54"/>
        <v/>
      </c>
      <c r="H355" s="2" t="str">
        <f t="shared" si="55"/>
        <v/>
      </c>
      <c r="I355" s="2" t="str">
        <f t="shared" si="56"/>
        <v/>
      </c>
      <c r="J355" s="2" t="str">
        <f t="shared" si="57"/>
        <v/>
      </c>
      <c r="K355" s="2" t="str">
        <f t="shared" si="58"/>
        <v/>
      </c>
      <c r="L355" s="2"/>
      <c r="M355" s="2"/>
      <c r="N355" s="2"/>
      <c r="O355" t="s">
        <v>1832</v>
      </c>
      <c r="P355" s="2"/>
      <c r="Q355" s="2"/>
      <c r="R355" t="str">
        <f t="shared" si="59"/>
        <v>일식</v>
      </c>
    </row>
    <row r="356" spans="1:18" x14ac:dyDescent="0.4">
      <c r="A356" t="str">
        <f>'trim()'!B356</f>
        <v>음식점 &gt; 일식 &gt; 초밥,롤</v>
      </c>
      <c r="C356" s="2" t="str">
        <f t="shared" si="50"/>
        <v/>
      </c>
      <c r="D356" s="2" t="str">
        <f t="shared" si="51"/>
        <v/>
      </c>
      <c r="E356" s="2" t="str">
        <f t="shared" si="52"/>
        <v/>
      </c>
      <c r="F356" s="2" t="str">
        <f t="shared" si="53"/>
        <v>일식,</v>
      </c>
      <c r="G356" s="2" t="str">
        <f t="shared" si="54"/>
        <v/>
      </c>
      <c r="H356" s="2" t="str">
        <f t="shared" si="55"/>
        <v/>
      </c>
      <c r="I356" s="2" t="str">
        <f t="shared" si="56"/>
        <v/>
      </c>
      <c r="J356" s="2" t="str">
        <f t="shared" si="57"/>
        <v/>
      </c>
      <c r="K356" s="2" t="str">
        <f t="shared" si="58"/>
        <v/>
      </c>
      <c r="L356" s="2"/>
      <c r="M356" s="2"/>
      <c r="N356" s="2"/>
      <c r="O356" t="s">
        <v>1832</v>
      </c>
      <c r="P356" s="2"/>
      <c r="Q356" s="2"/>
      <c r="R356" t="str">
        <f t="shared" si="59"/>
        <v>일식</v>
      </c>
    </row>
    <row r="357" spans="1:18" x14ac:dyDescent="0.4">
      <c r="A357" t="str">
        <f>'trim()'!B357</f>
        <v>음식점 &gt; 술집 &gt; 실내포장마차</v>
      </c>
      <c r="C357" s="2" t="str">
        <f t="shared" si="50"/>
        <v/>
      </c>
      <c r="D357" s="2" t="str">
        <f t="shared" si="51"/>
        <v/>
      </c>
      <c r="E357" s="2" t="str">
        <f t="shared" si="52"/>
        <v/>
      </c>
      <c r="F357" s="2" t="str">
        <f t="shared" si="53"/>
        <v/>
      </c>
      <c r="G357" s="2" t="str">
        <f t="shared" si="54"/>
        <v/>
      </c>
      <c r="H357" s="2" t="str">
        <f t="shared" si="55"/>
        <v/>
      </c>
      <c r="I357" s="2" t="str">
        <f t="shared" si="56"/>
        <v/>
      </c>
      <c r="J357" s="2" t="str">
        <f t="shared" si="57"/>
        <v>술집,</v>
      </c>
      <c r="K357" s="2" t="str">
        <f t="shared" si="58"/>
        <v/>
      </c>
      <c r="L357" s="2"/>
      <c r="M357" s="2"/>
      <c r="N357" s="2"/>
      <c r="O357" t="s">
        <v>1832</v>
      </c>
      <c r="P357" s="2"/>
      <c r="Q357" s="2"/>
      <c r="R357" t="str">
        <f t="shared" si="59"/>
        <v>술집</v>
      </c>
    </row>
    <row r="358" spans="1:18" x14ac:dyDescent="0.4">
      <c r="A358" t="str">
        <f>'trim()'!B358</f>
        <v>음식점 &gt; 양식 &gt; 이탈리안</v>
      </c>
      <c r="C358" s="2" t="str">
        <f t="shared" si="50"/>
        <v/>
      </c>
      <c r="D358" s="2" t="str">
        <f t="shared" si="51"/>
        <v/>
      </c>
      <c r="E358" s="2" t="str">
        <f t="shared" si="52"/>
        <v/>
      </c>
      <c r="F358" s="2" t="str">
        <f t="shared" si="53"/>
        <v/>
      </c>
      <c r="G358" s="2" t="str">
        <f t="shared" si="54"/>
        <v/>
      </c>
      <c r="H358" s="2" t="str">
        <f t="shared" si="55"/>
        <v>양식,</v>
      </c>
      <c r="I358" s="2" t="str">
        <f t="shared" si="56"/>
        <v/>
      </c>
      <c r="J358" s="2" t="str">
        <f t="shared" si="57"/>
        <v/>
      </c>
      <c r="K358" s="2" t="str">
        <f t="shared" si="58"/>
        <v/>
      </c>
      <c r="L358" s="2"/>
      <c r="M358" s="2"/>
      <c r="N358" s="2"/>
      <c r="O358" t="s">
        <v>1832</v>
      </c>
      <c r="P358" s="2"/>
      <c r="Q358" s="2"/>
      <c r="R358" t="str">
        <f t="shared" si="59"/>
        <v>양식</v>
      </c>
    </row>
    <row r="359" spans="1:18" x14ac:dyDescent="0.4">
      <c r="A359" t="str">
        <f>'trim()'!B359</f>
        <v>음식점 &gt; 치킨 &gt; 치킨마루</v>
      </c>
      <c r="C359" s="2" t="str">
        <f t="shared" si="50"/>
        <v/>
      </c>
      <c r="D359" s="2" t="str">
        <f t="shared" si="51"/>
        <v>치킨,</v>
      </c>
      <c r="E359" s="2" t="str">
        <f t="shared" si="52"/>
        <v/>
      </c>
      <c r="F359" s="2" t="str">
        <f t="shared" si="53"/>
        <v/>
      </c>
      <c r="G359" s="2" t="str">
        <f t="shared" si="54"/>
        <v/>
      </c>
      <c r="H359" s="2" t="str">
        <f t="shared" si="55"/>
        <v/>
      </c>
      <c r="I359" s="2" t="str">
        <f t="shared" si="56"/>
        <v/>
      </c>
      <c r="J359" s="2" t="str">
        <f t="shared" si="57"/>
        <v/>
      </c>
      <c r="K359" s="2" t="str">
        <f t="shared" si="58"/>
        <v/>
      </c>
      <c r="L359" s="2"/>
      <c r="M359" s="2"/>
      <c r="N359" s="2"/>
      <c r="O359" t="s">
        <v>1832</v>
      </c>
      <c r="P359" s="2"/>
      <c r="Q359" s="2"/>
      <c r="R359" t="str">
        <f t="shared" si="59"/>
        <v>치킨</v>
      </c>
    </row>
    <row r="360" spans="1:18" x14ac:dyDescent="0.4">
      <c r="A360" t="str">
        <f>'trim()'!B360</f>
        <v>음식점 &gt; 치킨 &gt; 치킨마루</v>
      </c>
      <c r="C360" s="2" t="str">
        <f t="shared" si="50"/>
        <v/>
      </c>
      <c r="D360" s="2" t="str">
        <f t="shared" si="51"/>
        <v>치킨,</v>
      </c>
      <c r="E360" s="2" t="str">
        <f t="shared" si="52"/>
        <v/>
      </c>
      <c r="F360" s="2" t="str">
        <f t="shared" si="53"/>
        <v/>
      </c>
      <c r="G360" s="2" t="str">
        <f t="shared" si="54"/>
        <v/>
      </c>
      <c r="H360" s="2" t="str">
        <f t="shared" si="55"/>
        <v/>
      </c>
      <c r="I360" s="2" t="str">
        <f t="shared" si="56"/>
        <v/>
      </c>
      <c r="J360" s="2" t="str">
        <f t="shared" si="57"/>
        <v/>
      </c>
      <c r="K360" s="2" t="str">
        <f t="shared" si="58"/>
        <v/>
      </c>
      <c r="L360" s="2"/>
      <c r="M360" s="2"/>
      <c r="N360" s="2"/>
      <c r="O360" t="s">
        <v>1832</v>
      </c>
      <c r="P360" s="2"/>
      <c r="Q360" s="2"/>
      <c r="R360" t="str">
        <f t="shared" si="59"/>
        <v>치킨</v>
      </c>
    </row>
    <row r="361" spans="1:18" x14ac:dyDescent="0.4">
      <c r="A361" t="str">
        <f>'trim()'!B361</f>
        <v>음식점 &gt; 치킨 &gt; 치킨매니아</v>
      </c>
      <c r="C361" s="2" t="str">
        <f t="shared" si="50"/>
        <v/>
      </c>
      <c r="D361" s="2" t="str">
        <f t="shared" si="51"/>
        <v>치킨,</v>
      </c>
      <c r="E361" s="2" t="str">
        <f t="shared" si="52"/>
        <v/>
      </c>
      <c r="F361" s="2" t="str">
        <f t="shared" si="53"/>
        <v/>
      </c>
      <c r="G361" s="2" t="str">
        <f t="shared" si="54"/>
        <v/>
      </c>
      <c r="H361" s="2" t="str">
        <f t="shared" si="55"/>
        <v/>
      </c>
      <c r="I361" s="2" t="str">
        <f t="shared" si="56"/>
        <v/>
      </c>
      <c r="J361" s="2" t="str">
        <f t="shared" si="57"/>
        <v/>
      </c>
      <c r="K361" s="2" t="str">
        <f t="shared" si="58"/>
        <v/>
      </c>
      <c r="L361" s="2"/>
      <c r="M361" s="2"/>
      <c r="N361" s="2"/>
      <c r="O361" t="s">
        <v>1832</v>
      </c>
      <c r="P361" s="2"/>
      <c r="Q361" s="2"/>
      <c r="R361" t="str">
        <f t="shared" si="59"/>
        <v>치킨</v>
      </c>
    </row>
    <row r="362" spans="1:18" x14ac:dyDescent="0.4">
      <c r="A362" t="str">
        <f>'trim()'!B362</f>
        <v>음식점 &gt; 치킨</v>
      </c>
      <c r="C362" s="2" t="str">
        <f t="shared" si="50"/>
        <v/>
      </c>
      <c r="D362" s="2" t="str">
        <f t="shared" si="51"/>
        <v>치킨,</v>
      </c>
      <c r="E362" s="2" t="str">
        <f t="shared" si="52"/>
        <v/>
      </c>
      <c r="F362" s="2" t="str">
        <f t="shared" si="53"/>
        <v/>
      </c>
      <c r="G362" s="2" t="str">
        <f t="shared" si="54"/>
        <v/>
      </c>
      <c r="H362" s="2" t="str">
        <f t="shared" si="55"/>
        <v/>
      </c>
      <c r="I362" s="2" t="str">
        <f t="shared" si="56"/>
        <v/>
      </c>
      <c r="J362" s="2" t="str">
        <f t="shared" si="57"/>
        <v/>
      </c>
      <c r="K362" s="2" t="str">
        <f t="shared" si="58"/>
        <v/>
      </c>
      <c r="L362" s="2"/>
      <c r="M362" s="2"/>
      <c r="N362" s="2"/>
      <c r="O362" t="s">
        <v>1832</v>
      </c>
      <c r="P362" s="2"/>
      <c r="Q362" s="2"/>
      <c r="R362" t="str">
        <f t="shared" si="59"/>
        <v>치킨</v>
      </c>
    </row>
    <row r="363" spans="1:18" x14ac:dyDescent="0.4">
      <c r="A363" t="str">
        <f>'trim()'!B363</f>
        <v>음식점 &gt; 치킨</v>
      </c>
      <c r="C363" s="2" t="str">
        <f t="shared" si="50"/>
        <v/>
      </c>
      <c r="D363" s="2" t="str">
        <f t="shared" si="51"/>
        <v>치킨,</v>
      </c>
      <c r="E363" s="2" t="str">
        <f t="shared" si="52"/>
        <v/>
      </c>
      <c r="F363" s="2" t="str">
        <f t="shared" si="53"/>
        <v/>
      </c>
      <c r="G363" s="2" t="str">
        <f t="shared" si="54"/>
        <v/>
      </c>
      <c r="H363" s="2" t="str">
        <f t="shared" si="55"/>
        <v/>
      </c>
      <c r="I363" s="2" t="str">
        <f t="shared" si="56"/>
        <v/>
      </c>
      <c r="J363" s="2" t="str">
        <f t="shared" si="57"/>
        <v/>
      </c>
      <c r="K363" s="2" t="str">
        <f t="shared" si="58"/>
        <v/>
      </c>
      <c r="L363" s="2"/>
      <c r="M363" s="2"/>
      <c r="N363" s="2"/>
      <c r="O363" t="s">
        <v>1832</v>
      </c>
      <c r="P363" s="2"/>
      <c r="Q363" s="2"/>
      <c r="R363" t="str">
        <f t="shared" si="59"/>
        <v>치킨</v>
      </c>
    </row>
    <row r="364" spans="1:18" x14ac:dyDescent="0.4">
      <c r="A364" t="str">
        <f>'trim()'!B364</f>
        <v>음식점 &gt; 치킨</v>
      </c>
      <c r="C364" s="2" t="str">
        <f t="shared" si="50"/>
        <v/>
      </c>
      <c r="D364" s="2" t="str">
        <f t="shared" si="51"/>
        <v>치킨,</v>
      </c>
      <c r="E364" s="2" t="str">
        <f t="shared" si="52"/>
        <v/>
      </c>
      <c r="F364" s="2" t="str">
        <f t="shared" si="53"/>
        <v/>
      </c>
      <c r="G364" s="2" t="str">
        <f t="shared" si="54"/>
        <v/>
      </c>
      <c r="H364" s="2" t="str">
        <f t="shared" si="55"/>
        <v/>
      </c>
      <c r="I364" s="2" t="str">
        <f t="shared" si="56"/>
        <v/>
      </c>
      <c r="J364" s="2" t="str">
        <f t="shared" si="57"/>
        <v/>
      </c>
      <c r="K364" s="2" t="str">
        <f t="shared" si="58"/>
        <v/>
      </c>
      <c r="L364" s="2"/>
      <c r="M364" s="2"/>
      <c r="N364" s="2"/>
      <c r="O364" t="s">
        <v>1832</v>
      </c>
      <c r="P364" s="2"/>
      <c r="Q364" s="2"/>
      <c r="R364" t="str">
        <f t="shared" si="59"/>
        <v>치킨</v>
      </c>
    </row>
    <row r="365" spans="1:18" x14ac:dyDescent="0.4">
      <c r="A365" t="str">
        <f>'trim()'!B365</f>
        <v>음식점 &gt; 치킨 &gt; 치킨플러스</v>
      </c>
      <c r="C365" s="2" t="str">
        <f t="shared" si="50"/>
        <v/>
      </c>
      <c r="D365" s="2" t="str">
        <f t="shared" si="51"/>
        <v>치킨,</v>
      </c>
      <c r="E365" s="2" t="str">
        <f t="shared" si="52"/>
        <v/>
      </c>
      <c r="F365" s="2" t="str">
        <f t="shared" si="53"/>
        <v/>
      </c>
      <c r="G365" s="2" t="str">
        <f t="shared" si="54"/>
        <v/>
      </c>
      <c r="H365" s="2" t="str">
        <f t="shared" si="55"/>
        <v/>
      </c>
      <c r="I365" s="2" t="str">
        <f t="shared" si="56"/>
        <v/>
      </c>
      <c r="J365" s="2" t="str">
        <f t="shared" si="57"/>
        <v/>
      </c>
      <c r="K365" s="2" t="str">
        <f t="shared" si="58"/>
        <v/>
      </c>
      <c r="L365" s="2"/>
      <c r="M365" s="2"/>
      <c r="N365" s="2"/>
      <c r="O365" t="s">
        <v>1832</v>
      </c>
      <c r="P365" s="2"/>
      <c r="Q365" s="2"/>
      <c r="R365" t="str">
        <f t="shared" si="59"/>
        <v>치킨</v>
      </c>
    </row>
    <row r="366" spans="1:18" x14ac:dyDescent="0.4">
      <c r="A366" t="str">
        <f>'trim()'!B366</f>
        <v>음식점 &gt; 치킨</v>
      </c>
      <c r="C366" s="2" t="str">
        <f t="shared" si="50"/>
        <v/>
      </c>
      <c r="D366" s="2" t="str">
        <f t="shared" si="51"/>
        <v>치킨,</v>
      </c>
      <c r="E366" s="2" t="str">
        <f t="shared" si="52"/>
        <v/>
      </c>
      <c r="F366" s="2" t="str">
        <f t="shared" si="53"/>
        <v/>
      </c>
      <c r="G366" s="2" t="str">
        <f t="shared" si="54"/>
        <v/>
      </c>
      <c r="H366" s="2" t="str">
        <f t="shared" si="55"/>
        <v/>
      </c>
      <c r="I366" s="2" t="str">
        <f t="shared" si="56"/>
        <v/>
      </c>
      <c r="J366" s="2" t="str">
        <f t="shared" si="57"/>
        <v/>
      </c>
      <c r="K366" s="2" t="str">
        <f t="shared" si="58"/>
        <v/>
      </c>
      <c r="L366" s="2"/>
      <c r="M366" s="2"/>
      <c r="N366" s="2"/>
      <c r="O366" t="s">
        <v>1832</v>
      </c>
      <c r="P366" s="2"/>
      <c r="Q366" s="2"/>
      <c r="R366" t="str">
        <f t="shared" si="59"/>
        <v>치킨</v>
      </c>
    </row>
    <row r="367" spans="1:18" x14ac:dyDescent="0.4">
      <c r="A367" t="str">
        <f>'trim()'!B367</f>
        <v>음식점 &gt; 양식 &gt; 이탈리안</v>
      </c>
      <c r="C367" s="2" t="str">
        <f t="shared" si="50"/>
        <v/>
      </c>
      <c r="D367" s="2" t="str">
        <f t="shared" si="51"/>
        <v/>
      </c>
      <c r="E367" s="2" t="str">
        <f t="shared" si="52"/>
        <v/>
      </c>
      <c r="F367" s="2" t="str">
        <f t="shared" si="53"/>
        <v/>
      </c>
      <c r="G367" s="2" t="str">
        <f t="shared" si="54"/>
        <v/>
      </c>
      <c r="H367" s="2" t="str">
        <f t="shared" si="55"/>
        <v>양식,</v>
      </c>
      <c r="I367" s="2" t="str">
        <f t="shared" si="56"/>
        <v/>
      </c>
      <c r="J367" s="2" t="str">
        <f t="shared" si="57"/>
        <v/>
      </c>
      <c r="K367" s="2" t="str">
        <f t="shared" si="58"/>
        <v/>
      </c>
      <c r="L367" s="2"/>
      <c r="M367" s="2"/>
      <c r="N367" s="2"/>
      <c r="O367" t="s">
        <v>1832</v>
      </c>
      <c r="P367" s="2"/>
      <c r="Q367" s="2"/>
      <c r="R367" t="str">
        <f t="shared" si="59"/>
        <v>양식</v>
      </c>
    </row>
    <row r="368" spans="1:18" x14ac:dyDescent="0.4">
      <c r="A368" t="str">
        <f>'trim()'!B368</f>
        <v>음식점 &gt; 술집 &gt; 일본식주점</v>
      </c>
      <c r="C368" s="2" t="str">
        <f t="shared" si="50"/>
        <v/>
      </c>
      <c r="D368" s="2" t="str">
        <f t="shared" si="51"/>
        <v/>
      </c>
      <c r="E368" s="2" t="str">
        <f t="shared" si="52"/>
        <v/>
      </c>
      <c r="F368" s="2" t="str">
        <f t="shared" si="53"/>
        <v/>
      </c>
      <c r="G368" s="2" t="str">
        <f t="shared" si="54"/>
        <v/>
      </c>
      <c r="H368" s="2" t="str">
        <f t="shared" si="55"/>
        <v/>
      </c>
      <c r="I368" s="2" t="str">
        <f t="shared" si="56"/>
        <v/>
      </c>
      <c r="J368" s="2" t="str">
        <f t="shared" si="57"/>
        <v>술집,</v>
      </c>
      <c r="K368" s="2" t="str">
        <f t="shared" si="58"/>
        <v/>
      </c>
      <c r="L368" s="2"/>
      <c r="M368" s="2"/>
      <c r="N368" s="2"/>
      <c r="O368" t="s">
        <v>1832</v>
      </c>
      <c r="P368" s="2"/>
      <c r="Q368" s="2"/>
      <c r="R368" t="str">
        <f t="shared" si="59"/>
        <v>술집</v>
      </c>
    </row>
    <row r="369" spans="1:18" x14ac:dyDescent="0.4">
      <c r="A369" t="str">
        <f>'trim()'!B369</f>
        <v>음식점 &gt; 일식 &gt; 돈까스,우동</v>
      </c>
      <c r="C369" s="2" t="str">
        <f t="shared" si="50"/>
        <v/>
      </c>
      <c r="D369" s="2" t="str">
        <f t="shared" si="51"/>
        <v/>
      </c>
      <c r="E369" s="2" t="str">
        <f t="shared" si="52"/>
        <v/>
      </c>
      <c r="F369" s="2" t="str">
        <f t="shared" si="53"/>
        <v>일식,</v>
      </c>
      <c r="G369" s="2" t="str">
        <f t="shared" si="54"/>
        <v/>
      </c>
      <c r="H369" s="2" t="str">
        <f t="shared" si="55"/>
        <v/>
      </c>
      <c r="I369" s="2" t="str">
        <f t="shared" si="56"/>
        <v/>
      </c>
      <c r="J369" s="2" t="str">
        <f t="shared" si="57"/>
        <v/>
      </c>
      <c r="K369" s="2" t="str">
        <f t="shared" si="58"/>
        <v/>
      </c>
      <c r="L369" s="2"/>
      <c r="M369" s="2"/>
      <c r="N369" s="2"/>
      <c r="O369" t="s">
        <v>1832</v>
      </c>
      <c r="P369" s="2"/>
      <c r="Q369" s="2"/>
      <c r="R369" t="str">
        <f t="shared" si="59"/>
        <v>일식</v>
      </c>
    </row>
    <row r="370" spans="1:18" x14ac:dyDescent="0.4">
      <c r="A370" t="str">
        <f>'trim()'!B370</f>
        <v>음식점 &gt; 카페 &gt; 테마카페</v>
      </c>
      <c r="C370" s="2" t="str">
        <f t="shared" si="50"/>
        <v/>
      </c>
      <c r="D370" s="2" t="str">
        <f t="shared" si="51"/>
        <v/>
      </c>
      <c r="E370" s="2" t="str">
        <f t="shared" si="52"/>
        <v/>
      </c>
      <c r="F370" s="2" t="str">
        <f t="shared" si="53"/>
        <v/>
      </c>
      <c r="G370" s="2" t="str">
        <f t="shared" si="54"/>
        <v/>
      </c>
      <c r="H370" s="2" t="str">
        <f t="shared" si="55"/>
        <v/>
      </c>
      <c r="I370" s="2" t="str">
        <f t="shared" si="56"/>
        <v>까페,</v>
      </c>
      <c r="J370" s="2" t="str">
        <f t="shared" si="57"/>
        <v/>
      </c>
      <c r="K370" s="2" t="str">
        <f t="shared" si="58"/>
        <v/>
      </c>
      <c r="L370" s="2"/>
      <c r="M370" s="2"/>
      <c r="N370" s="2"/>
      <c r="O370" t="s">
        <v>1832</v>
      </c>
      <c r="P370" s="2"/>
      <c r="Q370" s="2"/>
      <c r="R370" t="str">
        <f t="shared" si="59"/>
        <v>,</v>
      </c>
    </row>
    <row r="371" spans="1:18" x14ac:dyDescent="0.4">
      <c r="A371" t="str">
        <f>'trim()'!B371</f>
        <v>음식점 &gt; 카페 &gt; 테마카페 &gt; 디저트카페</v>
      </c>
      <c r="C371" s="2" t="str">
        <f t="shared" si="50"/>
        <v/>
      </c>
      <c r="D371" s="2" t="str">
        <f t="shared" si="51"/>
        <v/>
      </c>
      <c r="E371" s="2" t="str">
        <f t="shared" si="52"/>
        <v/>
      </c>
      <c r="F371" s="2" t="str">
        <f t="shared" si="53"/>
        <v/>
      </c>
      <c r="G371" s="2" t="str">
        <f t="shared" si="54"/>
        <v/>
      </c>
      <c r="H371" s="2" t="str">
        <f t="shared" si="55"/>
        <v/>
      </c>
      <c r="I371" s="2" t="str">
        <f t="shared" si="56"/>
        <v>까페,</v>
      </c>
      <c r="J371" s="2" t="str">
        <f t="shared" si="57"/>
        <v/>
      </c>
      <c r="K371" s="2" t="str">
        <f t="shared" si="58"/>
        <v/>
      </c>
      <c r="L371" s="2"/>
      <c r="M371" s="2"/>
      <c r="N371" s="2"/>
      <c r="O371" t="s">
        <v>1832</v>
      </c>
      <c r="P371" s="2"/>
      <c r="Q371" s="2"/>
      <c r="R371" t="str">
        <f t="shared" si="59"/>
        <v>,</v>
      </c>
    </row>
    <row r="372" spans="1:18" x14ac:dyDescent="0.4">
      <c r="A372" t="str">
        <f>'trim()'!B372</f>
        <v>음식점 &gt; 카페</v>
      </c>
      <c r="C372" s="2" t="str">
        <f t="shared" si="50"/>
        <v/>
      </c>
      <c r="D372" s="2" t="str">
        <f t="shared" si="51"/>
        <v/>
      </c>
      <c r="E372" s="2" t="str">
        <f t="shared" si="52"/>
        <v/>
      </c>
      <c r="F372" s="2" t="str">
        <f t="shared" si="53"/>
        <v/>
      </c>
      <c r="G372" s="2" t="str">
        <f t="shared" si="54"/>
        <v/>
      </c>
      <c r="H372" s="2" t="str">
        <f t="shared" si="55"/>
        <v/>
      </c>
      <c r="I372" s="2" t="str">
        <f t="shared" si="56"/>
        <v>까페,</v>
      </c>
      <c r="J372" s="2" t="str">
        <f t="shared" si="57"/>
        <v/>
      </c>
      <c r="K372" s="2" t="str">
        <f t="shared" si="58"/>
        <v/>
      </c>
      <c r="L372" s="2"/>
      <c r="M372" s="2"/>
      <c r="N372" s="2"/>
      <c r="O372" t="s">
        <v>1832</v>
      </c>
      <c r="P372" s="2"/>
      <c r="Q372" s="2"/>
      <c r="R372" t="str">
        <f t="shared" si="59"/>
        <v>,</v>
      </c>
    </row>
    <row r="373" spans="1:18" x14ac:dyDescent="0.4">
      <c r="A373" t="str">
        <f>'trim()'!B373</f>
        <v>음식점 &gt; 카페</v>
      </c>
      <c r="C373" s="2" t="str">
        <f t="shared" si="50"/>
        <v/>
      </c>
      <c r="D373" s="2" t="str">
        <f t="shared" si="51"/>
        <v/>
      </c>
      <c r="E373" s="2" t="str">
        <f t="shared" si="52"/>
        <v/>
      </c>
      <c r="F373" s="2" t="str">
        <f t="shared" si="53"/>
        <v/>
      </c>
      <c r="G373" s="2" t="str">
        <f t="shared" si="54"/>
        <v/>
      </c>
      <c r="H373" s="2" t="str">
        <f t="shared" si="55"/>
        <v/>
      </c>
      <c r="I373" s="2" t="str">
        <f t="shared" si="56"/>
        <v>까페,</v>
      </c>
      <c r="J373" s="2" t="str">
        <f t="shared" si="57"/>
        <v/>
      </c>
      <c r="K373" s="2" t="str">
        <f t="shared" si="58"/>
        <v/>
      </c>
      <c r="L373" s="2"/>
      <c r="M373" s="2"/>
      <c r="N373" s="2"/>
      <c r="O373" t="s">
        <v>1832</v>
      </c>
      <c r="P373" s="2"/>
      <c r="Q373" s="2"/>
      <c r="R373" t="str">
        <f t="shared" si="59"/>
        <v>,</v>
      </c>
    </row>
    <row r="374" spans="1:18" x14ac:dyDescent="0.4">
      <c r="A374" t="str">
        <f>'trim()'!B374</f>
        <v>음식점 &gt; 카페 &gt; 테마카페 &gt; 북카페</v>
      </c>
      <c r="C374" s="2" t="str">
        <f t="shared" si="50"/>
        <v/>
      </c>
      <c r="D374" s="2" t="str">
        <f t="shared" si="51"/>
        <v/>
      </c>
      <c r="E374" s="2" t="str">
        <f t="shared" si="52"/>
        <v/>
      </c>
      <c r="F374" s="2" t="str">
        <f t="shared" si="53"/>
        <v/>
      </c>
      <c r="G374" s="2" t="str">
        <f t="shared" si="54"/>
        <v/>
      </c>
      <c r="H374" s="2" t="str">
        <f t="shared" si="55"/>
        <v/>
      </c>
      <c r="I374" s="2" t="str">
        <f t="shared" si="56"/>
        <v>까페,</v>
      </c>
      <c r="J374" s="2" t="str">
        <f t="shared" si="57"/>
        <v/>
      </c>
      <c r="K374" s="2" t="str">
        <f t="shared" si="58"/>
        <v/>
      </c>
      <c r="L374" s="2"/>
      <c r="M374" s="2"/>
      <c r="N374" s="2"/>
      <c r="O374" t="s">
        <v>1832</v>
      </c>
      <c r="P374" s="2"/>
      <c r="Q374" s="2"/>
      <c r="R374" t="str">
        <f t="shared" si="59"/>
        <v>,</v>
      </c>
    </row>
    <row r="375" spans="1:18" x14ac:dyDescent="0.4">
      <c r="A375" t="str">
        <f>'trim()'!B375</f>
        <v>음식점 &gt; 일식 &gt; 일본식라면</v>
      </c>
      <c r="C375" s="2" t="str">
        <f t="shared" si="50"/>
        <v/>
      </c>
      <c r="D375" s="2" t="str">
        <f t="shared" si="51"/>
        <v/>
      </c>
      <c r="E375" s="2" t="str">
        <f t="shared" si="52"/>
        <v/>
      </c>
      <c r="F375" s="2" t="str">
        <f t="shared" si="53"/>
        <v>일식,</v>
      </c>
      <c r="G375" s="2" t="str">
        <f t="shared" si="54"/>
        <v/>
      </c>
      <c r="H375" s="2" t="str">
        <f t="shared" si="55"/>
        <v/>
      </c>
      <c r="I375" s="2" t="str">
        <f t="shared" si="56"/>
        <v/>
      </c>
      <c r="J375" s="2" t="str">
        <f t="shared" si="57"/>
        <v/>
      </c>
      <c r="K375" s="2" t="str">
        <f t="shared" si="58"/>
        <v/>
      </c>
      <c r="L375" s="2"/>
      <c r="M375" s="2"/>
      <c r="N375" s="2"/>
      <c r="O375" t="s">
        <v>1832</v>
      </c>
      <c r="P375" s="2"/>
      <c r="Q375" s="2"/>
      <c r="R375" t="str">
        <f t="shared" si="59"/>
        <v>일식</v>
      </c>
    </row>
    <row r="376" spans="1:18" x14ac:dyDescent="0.4">
      <c r="A376" t="str">
        <f>'trim()'!B376</f>
        <v>음식점 &gt; 술집 &gt; 실내포장마차</v>
      </c>
      <c r="C376" s="2" t="str">
        <f t="shared" si="50"/>
        <v/>
      </c>
      <c r="D376" s="2" t="str">
        <f t="shared" si="51"/>
        <v/>
      </c>
      <c r="E376" s="2" t="str">
        <f t="shared" si="52"/>
        <v/>
      </c>
      <c r="F376" s="2" t="str">
        <f t="shared" si="53"/>
        <v/>
      </c>
      <c r="G376" s="2" t="str">
        <f t="shared" si="54"/>
        <v/>
      </c>
      <c r="H376" s="2" t="str">
        <f t="shared" si="55"/>
        <v/>
      </c>
      <c r="I376" s="2" t="str">
        <f t="shared" si="56"/>
        <v/>
      </c>
      <c r="J376" s="2" t="str">
        <f t="shared" si="57"/>
        <v>술집,</v>
      </c>
      <c r="K376" s="2" t="str">
        <f t="shared" si="58"/>
        <v/>
      </c>
      <c r="L376" s="2"/>
      <c r="M376" s="2"/>
      <c r="N376" s="2"/>
      <c r="O376" t="s">
        <v>1832</v>
      </c>
      <c r="P376" s="2"/>
      <c r="Q376" s="2"/>
      <c r="R376" t="str">
        <f t="shared" si="59"/>
        <v>술집</v>
      </c>
    </row>
    <row r="377" spans="1:18" x14ac:dyDescent="0.4">
      <c r="A377" t="str">
        <f>'trim()'!B377</f>
        <v>음식점 &gt; 패스트푸드</v>
      </c>
      <c r="C377" s="2" t="str">
        <f t="shared" si="50"/>
        <v/>
      </c>
      <c r="D377" s="2" t="str">
        <f t="shared" si="51"/>
        <v/>
      </c>
      <c r="E377" s="2" t="str">
        <f t="shared" si="52"/>
        <v/>
      </c>
      <c r="F377" s="2" t="str">
        <f t="shared" si="53"/>
        <v/>
      </c>
      <c r="G377" s="2" t="str">
        <f t="shared" si="54"/>
        <v/>
      </c>
      <c r="H377" s="2" t="str">
        <f t="shared" si="55"/>
        <v/>
      </c>
      <c r="I377" s="2" t="str">
        <f t="shared" si="56"/>
        <v/>
      </c>
      <c r="J377" s="2" t="str">
        <f t="shared" si="57"/>
        <v/>
      </c>
      <c r="K377" s="2" t="str">
        <f t="shared" si="58"/>
        <v>패스트푸드,</v>
      </c>
      <c r="L377" s="2"/>
      <c r="M377" s="2"/>
      <c r="N377" s="2"/>
      <c r="O377" t="s">
        <v>1832</v>
      </c>
      <c r="P377" s="2"/>
      <c r="Q377" s="2"/>
      <c r="R377" t="str">
        <f t="shared" si="59"/>
        <v>패스트푸드</v>
      </c>
    </row>
    <row r="378" spans="1:18" x14ac:dyDescent="0.4">
      <c r="A378" t="str">
        <f>'trim()'!B378</f>
        <v>음식점 &gt; 술집 &gt; 호프,요리주점</v>
      </c>
      <c r="C378" s="2" t="str">
        <f t="shared" si="50"/>
        <v/>
      </c>
      <c r="D378" s="2" t="str">
        <f t="shared" si="51"/>
        <v/>
      </c>
      <c r="E378" s="2" t="str">
        <f t="shared" si="52"/>
        <v/>
      </c>
      <c r="F378" s="2" t="str">
        <f t="shared" si="53"/>
        <v/>
      </c>
      <c r="G378" s="2" t="str">
        <f t="shared" si="54"/>
        <v/>
      </c>
      <c r="H378" s="2" t="str">
        <f t="shared" si="55"/>
        <v/>
      </c>
      <c r="I378" s="2" t="str">
        <f t="shared" si="56"/>
        <v/>
      </c>
      <c r="J378" s="2" t="str">
        <f t="shared" si="57"/>
        <v>술집,</v>
      </c>
      <c r="K378" s="2" t="str">
        <f t="shared" si="58"/>
        <v/>
      </c>
      <c r="L378" s="2"/>
      <c r="M378" s="2"/>
      <c r="N378" s="2"/>
      <c r="O378" t="s">
        <v>1832</v>
      </c>
      <c r="P378" s="2"/>
      <c r="Q378" s="2"/>
      <c r="R378" t="str">
        <f t="shared" si="59"/>
        <v>술집</v>
      </c>
    </row>
    <row r="379" spans="1:18" x14ac:dyDescent="0.4">
      <c r="A379" t="str">
        <f>'trim()'!B379</f>
        <v>음식점 &gt; 카페</v>
      </c>
      <c r="C379" s="2" t="str">
        <f t="shared" si="50"/>
        <v/>
      </c>
      <c r="D379" s="2" t="str">
        <f t="shared" si="51"/>
        <v/>
      </c>
      <c r="E379" s="2" t="str">
        <f t="shared" si="52"/>
        <v/>
      </c>
      <c r="F379" s="2" t="str">
        <f t="shared" si="53"/>
        <v/>
      </c>
      <c r="G379" s="2" t="str">
        <f t="shared" si="54"/>
        <v/>
      </c>
      <c r="H379" s="2" t="str">
        <f t="shared" si="55"/>
        <v/>
      </c>
      <c r="I379" s="2" t="str">
        <f t="shared" si="56"/>
        <v>까페,</v>
      </c>
      <c r="J379" s="2" t="str">
        <f t="shared" si="57"/>
        <v/>
      </c>
      <c r="K379" s="2" t="str">
        <f t="shared" si="58"/>
        <v/>
      </c>
      <c r="L379" s="2"/>
      <c r="M379" s="2"/>
      <c r="N379" s="2"/>
      <c r="O379" t="s">
        <v>1832</v>
      </c>
      <c r="P379" s="2"/>
      <c r="Q379" s="2"/>
      <c r="R379" t="str">
        <f t="shared" si="59"/>
        <v>,</v>
      </c>
    </row>
    <row r="380" spans="1:18" x14ac:dyDescent="0.4">
      <c r="A380" t="str">
        <f>'trim()'!B380</f>
        <v>음식점 &gt; 카페 &gt; 테마카페</v>
      </c>
      <c r="C380" s="2" t="str">
        <f t="shared" si="50"/>
        <v/>
      </c>
      <c r="D380" s="2" t="str">
        <f t="shared" si="51"/>
        <v/>
      </c>
      <c r="E380" s="2" t="str">
        <f t="shared" si="52"/>
        <v/>
      </c>
      <c r="F380" s="2" t="str">
        <f t="shared" si="53"/>
        <v/>
      </c>
      <c r="G380" s="2" t="str">
        <f t="shared" si="54"/>
        <v/>
      </c>
      <c r="H380" s="2" t="str">
        <f t="shared" si="55"/>
        <v/>
      </c>
      <c r="I380" s="2" t="str">
        <f t="shared" si="56"/>
        <v>까페,</v>
      </c>
      <c r="J380" s="2" t="str">
        <f t="shared" si="57"/>
        <v/>
      </c>
      <c r="K380" s="2" t="str">
        <f t="shared" si="58"/>
        <v/>
      </c>
      <c r="L380" s="2"/>
      <c r="M380" s="2"/>
      <c r="N380" s="2"/>
      <c r="O380" t="s">
        <v>1832</v>
      </c>
      <c r="P380" s="2"/>
      <c r="Q380" s="2"/>
      <c r="R380" t="str">
        <f t="shared" si="59"/>
        <v>,</v>
      </c>
    </row>
    <row r="381" spans="1:18" x14ac:dyDescent="0.4">
      <c r="A381" t="str">
        <f>'trim()'!B381</f>
        <v>음식점 &gt; 치킨</v>
      </c>
      <c r="C381" s="2" t="str">
        <f t="shared" si="50"/>
        <v/>
      </c>
      <c r="D381" s="2" t="str">
        <f t="shared" si="51"/>
        <v>치킨,</v>
      </c>
      <c r="E381" s="2" t="str">
        <f t="shared" si="52"/>
        <v/>
      </c>
      <c r="F381" s="2" t="str">
        <f t="shared" si="53"/>
        <v/>
      </c>
      <c r="G381" s="2" t="str">
        <f t="shared" si="54"/>
        <v/>
      </c>
      <c r="H381" s="2" t="str">
        <f t="shared" si="55"/>
        <v/>
      </c>
      <c r="I381" s="2" t="str">
        <f t="shared" si="56"/>
        <v/>
      </c>
      <c r="J381" s="2" t="str">
        <f t="shared" si="57"/>
        <v/>
      </c>
      <c r="K381" s="2" t="str">
        <f t="shared" si="58"/>
        <v/>
      </c>
      <c r="L381" s="2"/>
      <c r="M381" s="2"/>
      <c r="N381" s="2"/>
      <c r="O381" t="s">
        <v>1832</v>
      </c>
      <c r="P381" s="2"/>
      <c r="Q381" s="2"/>
      <c r="R381" t="str">
        <f t="shared" si="59"/>
        <v>치킨</v>
      </c>
    </row>
    <row r="382" spans="1:18" x14ac:dyDescent="0.4">
      <c r="A382" t="str">
        <f>'trim()'!B382</f>
        <v>음식점 &gt; 양식 &gt; 피자</v>
      </c>
      <c r="C382" s="2" t="str">
        <f t="shared" si="50"/>
        <v>피자,</v>
      </c>
      <c r="D382" s="2" t="str">
        <f t="shared" si="51"/>
        <v/>
      </c>
      <c r="E382" s="2" t="str">
        <f t="shared" si="52"/>
        <v/>
      </c>
      <c r="F382" s="2" t="str">
        <f t="shared" si="53"/>
        <v/>
      </c>
      <c r="G382" s="2" t="str">
        <f t="shared" si="54"/>
        <v/>
      </c>
      <c r="H382" s="2" t="str">
        <f t="shared" si="55"/>
        <v>양식,</v>
      </c>
      <c r="I382" s="2" t="str">
        <f t="shared" si="56"/>
        <v/>
      </c>
      <c r="J382" s="2" t="str">
        <f t="shared" si="57"/>
        <v/>
      </c>
      <c r="K382" s="2" t="str">
        <f t="shared" si="58"/>
        <v/>
      </c>
      <c r="L382" s="2"/>
      <c r="M382" s="2"/>
      <c r="N382" s="2"/>
      <c r="O382" t="s">
        <v>1832</v>
      </c>
      <c r="P382" s="2"/>
      <c r="Q382" s="2"/>
      <c r="R382" t="str">
        <f t="shared" si="59"/>
        <v>피자,양식</v>
      </c>
    </row>
    <row r="383" spans="1:18" x14ac:dyDescent="0.4">
      <c r="A383" t="str">
        <f>'trim()'!B383</f>
        <v>음식점 &gt; 패스트푸드</v>
      </c>
      <c r="C383" s="2" t="str">
        <f t="shared" si="50"/>
        <v/>
      </c>
      <c r="D383" s="2" t="str">
        <f t="shared" si="51"/>
        <v/>
      </c>
      <c r="E383" s="2" t="str">
        <f t="shared" si="52"/>
        <v/>
      </c>
      <c r="F383" s="2" t="str">
        <f t="shared" si="53"/>
        <v/>
      </c>
      <c r="G383" s="2" t="str">
        <f t="shared" si="54"/>
        <v/>
      </c>
      <c r="H383" s="2" t="str">
        <f t="shared" si="55"/>
        <v/>
      </c>
      <c r="I383" s="2" t="str">
        <f t="shared" si="56"/>
        <v/>
      </c>
      <c r="J383" s="2" t="str">
        <f t="shared" si="57"/>
        <v/>
      </c>
      <c r="K383" s="2" t="str">
        <f t="shared" si="58"/>
        <v>패스트푸드,</v>
      </c>
      <c r="L383" s="2"/>
      <c r="M383" s="2"/>
      <c r="N383" s="2"/>
      <c r="O383" t="s">
        <v>1832</v>
      </c>
      <c r="P383" s="2"/>
      <c r="Q383" s="2"/>
      <c r="R383" t="str">
        <f t="shared" si="59"/>
        <v>패스트푸드</v>
      </c>
    </row>
    <row r="384" spans="1:18" x14ac:dyDescent="0.4">
      <c r="A384" t="str">
        <f>'trim()'!B384</f>
        <v>음식점 &gt; 카페 &gt; 테마카페 &gt; 키즈카페</v>
      </c>
      <c r="C384" s="2" t="str">
        <f t="shared" si="50"/>
        <v/>
      </c>
      <c r="D384" s="2" t="str">
        <f t="shared" si="51"/>
        <v/>
      </c>
      <c r="E384" s="2" t="str">
        <f t="shared" si="52"/>
        <v/>
      </c>
      <c r="F384" s="2" t="str">
        <f t="shared" si="53"/>
        <v/>
      </c>
      <c r="G384" s="2" t="str">
        <f t="shared" si="54"/>
        <v/>
      </c>
      <c r="H384" s="2" t="str">
        <f t="shared" si="55"/>
        <v/>
      </c>
      <c r="I384" s="2" t="str">
        <f t="shared" si="56"/>
        <v>까페,</v>
      </c>
      <c r="J384" s="2" t="str">
        <f t="shared" si="57"/>
        <v/>
      </c>
      <c r="K384" s="2" t="str">
        <f t="shared" si="58"/>
        <v/>
      </c>
      <c r="L384" s="2"/>
      <c r="M384" s="2"/>
      <c r="N384" s="2"/>
      <c r="O384" t="s">
        <v>1832</v>
      </c>
      <c r="P384" s="2"/>
      <c r="Q384" s="2"/>
      <c r="R384" t="str">
        <f t="shared" si="59"/>
        <v>,</v>
      </c>
    </row>
    <row r="385" spans="1:18" x14ac:dyDescent="0.4">
      <c r="A385" t="str">
        <f>'trim()'!B385</f>
        <v>음식점 &gt; 양식</v>
      </c>
      <c r="C385" s="2" t="str">
        <f t="shared" si="50"/>
        <v/>
      </c>
      <c r="D385" s="2" t="str">
        <f t="shared" si="51"/>
        <v/>
      </c>
      <c r="E385" s="2" t="str">
        <f t="shared" si="52"/>
        <v/>
      </c>
      <c r="F385" s="2" t="str">
        <f t="shared" si="53"/>
        <v/>
      </c>
      <c r="G385" s="2" t="str">
        <f t="shared" si="54"/>
        <v/>
      </c>
      <c r="H385" s="2" t="str">
        <f t="shared" si="55"/>
        <v>양식,</v>
      </c>
      <c r="I385" s="2" t="str">
        <f t="shared" si="56"/>
        <v/>
      </c>
      <c r="J385" s="2" t="str">
        <f t="shared" si="57"/>
        <v/>
      </c>
      <c r="K385" s="2" t="str">
        <f t="shared" si="58"/>
        <v/>
      </c>
      <c r="L385" s="2"/>
      <c r="M385" s="2"/>
      <c r="N385" s="2"/>
      <c r="O385" t="s">
        <v>1832</v>
      </c>
      <c r="P385" s="2"/>
      <c r="Q385" s="2"/>
      <c r="R385" t="str">
        <f t="shared" si="59"/>
        <v>양식</v>
      </c>
    </row>
    <row r="386" spans="1:18" x14ac:dyDescent="0.4">
      <c r="A386" t="str">
        <f>'trim()'!B386</f>
        <v>음식점 &gt; 양식 &gt; 피자</v>
      </c>
      <c r="C386" s="2" t="str">
        <f t="shared" si="50"/>
        <v>피자,</v>
      </c>
      <c r="D386" s="2" t="str">
        <f t="shared" si="51"/>
        <v/>
      </c>
      <c r="E386" s="2" t="str">
        <f t="shared" si="52"/>
        <v/>
      </c>
      <c r="F386" s="2" t="str">
        <f t="shared" si="53"/>
        <v/>
      </c>
      <c r="G386" s="2" t="str">
        <f t="shared" si="54"/>
        <v/>
      </c>
      <c r="H386" s="2" t="str">
        <f t="shared" si="55"/>
        <v>양식,</v>
      </c>
      <c r="I386" s="2" t="str">
        <f t="shared" si="56"/>
        <v/>
      </c>
      <c r="J386" s="2" t="str">
        <f t="shared" si="57"/>
        <v/>
      </c>
      <c r="K386" s="2" t="str">
        <f t="shared" si="58"/>
        <v/>
      </c>
      <c r="L386" s="2"/>
      <c r="M386" s="2"/>
      <c r="N386" s="2"/>
      <c r="O386" t="s">
        <v>1832</v>
      </c>
      <c r="P386" s="2"/>
      <c r="Q386" s="2"/>
      <c r="R386" t="str">
        <f t="shared" si="59"/>
        <v>피자,양식</v>
      </c>
    </row>
    <row r="387" spans="1:18" x14ac:dyDescent="0.4">
      <c r="A387" t="str">
        <f>'trim()'!B387</f>
        <v>음식점 &gt; 카페</v>
      </c>
      <c r="C387" s="2" t="str">
        <f t="shared" ref="C387:C450" si="60">IFERROR(  IF( FIND("피자",A387,1)&gt;0,"피자,",""  ),"")</f>
        <v/>
      </c>
      <c r="D387" s="2" t="str">
        <f t="shared" ref="D387:D450" si="61">IFERROR(  IF( FIND("치킨",A387,1)&gt;0,"치킨,",""  ),"")</f>
        <v/>
      </c>
      <c r="E387" s="2" t="str">
        <f t="shared" ref="E387:E450" si="62">IFERROR(  IF( FIND("중식",A387,1)&gt;0,"중식,",""  ),"")</f>
        <v/>
      </c>
      <c r="F387" s="2" t="str">
        <f t="shared" ref="F387:F450" si="63">IFERROR(  IF( FIND("일식",A387,1)&gt;0,"일식,",""  ),"")</f>
        <v/>
      </c>
      <c r="G387" s="2" t="str">
        <f t="shared" ref="G387:G450" si="64">IFERROR(  IF( FIND("한식",A387,1)&gt;0,"한식,",""  ),"")</f>
        <v/>
      </c>
      <c r="H387" s="2" t="str">
        <f t="shared" ref="H387:H450" si="65">IFERROR(  IF( FIND("양식",A387,1)&gt;0,"양식,",""  ),"")</f>
        <v/>
      </c>
      <c r="I387" s="2" t="str">
        <f t="shared" ref="I387:I450" si="66">IFERROR(  IF( FIND("카페",A387,1)&gt;0,"까페,",""  ),"")</f>
        <v>까페,</v>
      </c>
      <c r="J387" s="2" t="str">
        <f t="shared" ref="J387:J450" si="67">IFERROR(  IF( FIND("술집",A387,1)&gt;0,"술집,",""  ),"")</f>
        <v/>
      </c>
      <c r="K387" s="2" t="str">
        <f t="shared" ref="K387:K450" si="68">IF(   OR(  IFERROR((FIND("패스트푸드",A387,1)&gt;0),FALSE),   IFERROR((FIND("햄버거",A387,1)&gt;0),FALSE),   IFERROR((FIND("버거",A387,1)&gt;0),FALSE) ),"패스트푸드,","")</f>
        <v/>
      </c>
      <c r="L387" s="2"/>
      <c r="M387" s="2"/>
      <c r="N387" s="2"/>
      <c r="O387" t="s">
        <v>1832</v>
      </c>
      <c r="P387" s="2"/>
      <c r="Q387" s="2"/>
      <c r="R387" t="str">
        <f t="shared" ref="R387:R450" si="69">SUBSTITUTE(CONCATENATE(C387,D387,E387,F387,G387,H387,J387,K387,O387),",,","",1)</f>
        <v>,</v>
      </c>
    </row>
    <row r="388" spans="1:18" x14ac:dyDescent="0.4">
      <c r="A388" t="str">
        <f>'trim()'!B388</f>
        <v>음식점 &gt; 일식 &gt; 일식집</v>
      </c>
      <c r="C388" s="2" t="str">
        <f t="shared" si="60"/>
        <v/>
      </c>
      <c r="D388" s="2" t="str">
        <f t="shared" si="61"/>
        <v/>
      </c>
      <c r="E388" s="2" t="str">
        <f t="shared" si="62"/>
        <v/>
      </c>
      <c r="F388" s="2" t="str">
        <f t="shared" si="63"/>
        <v>일식,</v>
      </c>
      <c r="G388" s="2" t="str">
        <f t="shared" si="64"/>
        <v/>
      </c>
      <c r="H388" s="2" t="str">
        <f t="shared" si="65"/>
        <v/>
      </c>
      <c r="I388" s="2" t="str">
        <f t="shared" si="66"/>
        <v/>
      </c>
      <c r="J388" s="2" t="str">
        <f t="shared" si="67"/>
        <v/>
      </c>
      <c r="K388" s="2" t="str">
        <f t="shared" si="68"/>
        <v/>
      </c>
      <c r="L388" s="2"/>
      <c r="M388" s="2"/>
      <c r="N388" s="2"/>
      <c r="O388" t="s">
        <v>1832</v>
      </c>
      <c r="P388" s="2"/>
      <c r="Q388" s="2"/>
      <c r="R388" t="str">
        <f t="shared" si="69"/>
        <v>일식</v>
      </c>
    </row>
    <row r="389" spans="1:18" x14ac:dyDescent="0.4">
      <c r="A389" t="str">
        <f>'trim()'!B389</f>
        <v>음식점 &gt; 카페</v>
      </c>
      <c r="C389" s="2" t="str">
        <f t="shared" si="60"/>
        <v/>
      </c>
      <c r="D389" s="2" t="str">
        <f t="shared" si="61"/>
        <v/>
      </c>
      <c r="E389" s="2" t="str">
        <f t="shared" si="62"/>
        <v/>
      </c>
      <c r="F389" s="2" t="str">
        <f t="shared" si="63"/>
        <v/>
      </c>
      <c r="G389" s="2" t="str">
        <f t="shared" si="64"/>
        <v/>
      </c>
      <c r="H389" s="2" t="str">
        <f t="shared" si="65"/>
        <v/>
      </c>
      <c r="I389" s="2" t="str">
        <f t="shared" si="66"/>
        <v>까페,</v>
      </c>
      <c r="J389" s="2" t="str">
        <f t="shared" si="67"/>
        <v/>
      </c>
      <c r="K389" s="2" t="str">
        <f t="shared" si="68"/>
        <v/>
      </c>
      <c r="L389" s="2"/>
      <c r="M389" s="2"/>
      <c r="N389" s="2"/>
      <c r="O389" t="s">
        <v>1832</v>
      </c>
      <c r="P389" s="2"/>
      <c r="Q389" s="2"/>
      <c r="R389" t="str">
        <f t="shared" si="69"/>
        <v>,</v>
      </c>
    </row>
    <row r="390" spans="1:18" x14ac:dyDescent="0.4">
      <c r="A390" t="str">
        <f>'trim()'!B390</f>
        <v>음식점 &gt; 한식</v>
      </c>
      <c r="C390" s="2" t="str">
        <f t="shared" si="60"/>
        <v/>
      </c>
      <c r="D390" s="2" t="str">
        <f t="shared" si="61"/>
        <v/>
      </c>
      <c r="E390" s="2" t="str">
        <f t="shared" si="62"/>
        <v/>
      </c>
      <c r="F390" s="2" t="str">
        <f t="shared" si="63"/>
        <v/>
      </c>
      <c r="G390" s="2" t="str">
        <f t="shared" si="64"/>
        <v>한식,</v>
      </c>
      <c r="H390" s="2" t="str">
        <f t="shared" si="65"/>
        <v/>
      </c>
      <c r="I390" s="2" t="str">
        <f t="shared" si="66"/>
        <v/>
      </c>
      <c r="J390" s="2" t="str">
        <f t="shared" si="67"/>
        <v/>
      </c>
      <c r="K390" s="2" t="str">
        <f t="shared" si="68"/>
        <v/>
      </c>
      <c r="L390" s="2"/>
      <c r="M390" s="2"/>
      <c r="N390" s="2"/>
      <c r="O390" t="s">
        <v>1832</v>
      </c>
      <c r="P390" s="2"/>
      <c r="Q390" s="2"/>
      <c r="R390" t="str">
        <f t="shared" si="69"/>
        <v>한식</v>
      </c>
    </row>
    <row r="391" spans="1:18" x14ac:dyDescent="0.4">
      <c r="A391" t="str">
        <f>'trim()'!B391</f>
        <v>음식점 &gt; 카페 &gt; 커피전문점 &gt; 탐앤탐스</v>
      </c>
      <c r="C391" s="2" t="str">
        <f t="shared" si="60"/>
        <v/>
      </c>
      <c r="D391" s="2" t="str">
        <f t="shared" si="61"/>
        <v/>
      </c>
      <c r="E391" s="2" t="str">
        <f t="shared" si="62"/>
        <v/>
      </c>
      <c r="F391" s="2" t="str">
        <f t="shared" si="63"/>
        <v/>
      </c>
      <c r="G391" s="2" t="str">
        <f t="shared" si="64"/>
        <v/>
      </c>
      <c r="H391" s="2" t="str">
        <f t="shared" si="65"/>
        <v/>
      </c>
      <c r="I391" s="2" t="str">
        <f t="shared" si="66"/>
        <v>까페,</v>
      </c>
      <c r="J391" s="2" t="str">
        <f t="shared" si="67"/>
        <v/>
      </c>
      <c r="K391" s="2" t="str">
        <f t="shared" si="68"/>
        <v/>
      </c>
      <c r="L391" s="2"/>
      <c r="M391" s="2"/>
      <c r="N391" s="2"/>
      <c r="O391" t="s">
        <v>1832</v>
      </c>
      <c r="P391" s="2"/>
      <c r="Q391" s="2"/>
      <c r="R391" t="str">
        <f t="shared" si="69"/>
        <v>,</v>
      </c>
    </row>
    <row r="392" spans="1:18" x14ac:dyDescent="0.4">
      <c r="A392" t="str">
        <f>'trim()'!B392</f>
        <v>음식점 &gt; 양식 &gt; 햄버거</v>
      </c>
      <c r="C392" s="2" t="str">
        <f t="shared" si="60"/>
        <v/>
      </c>
      <c r="D392" s="2" t="str">
        <f t="shared" si="61"/>
        <v/>
      </c>
      <c r="E392" s="2" t="str">
        <f t="shared" si="62"/>
        <v/>
      </c>
      <c r="F392" s="2" t="str">
        <f t="shared" si="63"/>
        <v/>
      </c>
      <c r="G392" s="2" t="str">
        <f t="shared" si="64"/>
        <v/>
      </c>
      <c r="H392" s="2" t="str">
        <f t="shared" si="65"/>
        <v>양식,</v>
      </c>
      <c r="I392" s="2" t="str">
        <f t="shared" si="66"/>
        <v/>
      </c>
      <c r="J392" s="2" t="str">
        <f t="shared" si="67"/>
        <v/>
      </c>
      <c r="K392" s="2" t="str">
        <f t="shared" si="68"/>
        <v>패스트푸드,</v>
      </c>
      <c r="L392" s="2"/>
      <c r="M392" s="2"/>
      <c r="N392" s="2"/>
      <c r="O392" t="s">
        <v>1832</v>
      </c>
      <c r="P392" s="2"/>
      <c r="Q392" s="2"/>
      <c r="R392" t="str">
        <f t="shared" si="69"/>
        <v>양식,패스트푸드</v>
      </c>
    </row>
    <row r="393" spans="1:18" x14ac:dyDescent="0.4">
      <c r="A393" t="str">
        <f>'trim()'!B393</f>
        <v>음식점 &gt; 카페 &gt; 커피전문점</v>
      </c>
      <c r="C393" s="2" t="str">
        <f t="shared" si="60"/>
        <v/>
      </c>
      <c r="D393" s="2" t="str">
        <f t="shared" si="61"/>
        <v/>
      </c>
      <c r="E393" s="2" t="str">
        <f t="shared" si="62"/>
        <v/>
      </c>
      <c r="F393" s="2" t="str">
        <f t="shared" si="63"/>
        <v/>
      </c>
      <c r="G393" s="2" t="str">
        <f t="shared" si="64"/>
        <v/>
      </c>
      <c r="H393" s="2" t="str">
        <f t="shared" si="65"/>
        <v/>
      </c>
      <c r="I393" s="2" t="str">
        <f t="shared" si="66"/>
        <v>까페,</v>
      </c>
      <c r="J393" s="2" t="str">
        <f t="shared" si="67"/>
        <v/>
      </c>
      <c r="K393" s="2" t="str">
        <f t="shared" si="68"/>
        <v/>
      </c>
      <c r="L393" s="2"/>
      <c r="M393" s="2"/>
      <c r="N393" s="2"/>
      <c r="O393" t="s">
        <v>1832</v>
      </c>
      <c r="P393" s="2"/>
      <c r="Q393" s="2"/>
      <c r="R393" t="str">
        <f t="shared" si="69"/>
        <v>,</v>
      </c>
    </row>
    <row r="394" spans="1:18" x14ac:dyDescent="0.4">
      <c r="A394" t="str">
        <f>'trim()'!B394</f>
        <v>음식점 &gt; 패스트푸드</v>
      </c>
      <c r="C394" s="2" t="str">
        <f t="shared" si="60"/>
        <v/>
      </c>
      <c r="D394" s="2" t="str">
        <f t="shared" si="61"/>
        <v/>
      </c>
      <c r="E394" s="2" t="str">
        <f t="shared" si="62"/>
        <v/>
      </c>
      <c r="F394" s="2" t="str">
        <f t="shared" si="63"/>
        <v/>
      </c>
      <c r="G394" s="2" t="str">
        <f t="shared" si="64"/>
        <v/>
      </c>
      <c r="H394" s="2" t="str">
        <f t="shared" si="65"/>
        <v/>
      </c>
      <c r="I394" s="2" t="str">
        <f t="shared" si="66"/>
        <v/>
      </c>
      <c r="J394" s="2" t="str">
        <f t="shared" si="67"/>
        <v/>
      </c>
      <c r="K394" s="2" t="str">
        <f t="shared" si="68"/>
        <v>패스트푸드,</v>
      </c>
      <c r="L394" s="2"/>
      <c r="M394" s="2"/>
      <c r="N394" s="2"/>
      <c r="O394" t="s">
        <v>1832</v>
      </c>
      <c r="P394" s="2"/>
      <c r="Q394" s="2"/>
      <c r="R394" t="str">
        <f t="shared" si="69"/>
        <v>패스트푸드</v>
      </c>
    </row>
    <row r="395" spans="1:18" x14ac:dyDescent="0.4">
      <c r="A395" t="str">
        <f>'trim()'!B395</f>
        <v>음식점 &gt; 패스트푸드</v>
      </c>
      <c r="C395" s="2" t="str">
        <f t="shared" si="60"/>
        <v/>
      </c>
      <c r="D395" s="2" t="str">
        <f t="shared" si="61"/>
        <v/>
      </c>
      <c r="E395" s="2" t="str">
        <f t="shared" si="62"/>
        <v/>
      </c>
      <c r="F395" s="2" t="str">
        <f t="shared" si="63"/>
        <v/>
      </c>
      <c r="G395" s="2" t="str">
        <f t="shared" si="64"/>
        <v/>
      </c>
      <c r="H395" s="2" t="str">
        <f t="shared" si="65"/>
        <v/>
      </c>
      <c r="I395" s="2" t="str">
        <f t="shared" si="66"/>
        <v/>
      </c>
      <c r="J395" s="2" t="str">
        <f t="shared" si="67"/>
        <v/>
      </c>
      <c r="K395" s="2" t="str">
        <f t="shared" si="68"/>
        <v>패스트푸드,</v>
      </c>
      <c r="L395" s="2"/>
      <c r="M395" s="2"/>
      <c r="N395" s="2"/>
      <c r="O395" t="s">
        <v>1832</v>
      </c>
      <c r="P395" s="2"/>
      <c r="Q395" s="2"/>
      <c r="R395" t="str">
        <f t="shared" si="69"/>
        <v>패스트푸드</v>
      </c>
    </row>
    <row r="396" spans="1:18" x14ac:dyDescent="0.4">
      <c r="A396" t="str">
        <f>'trim()'!B396</f>
        <v>음식점 &gt; 카페</v>
      </c>
      <c r="C396" s="2" t="str">
        <f t="shared" si="60"/>
        <v/>
      </c>
      <c r="D396" s="2" t="str">
        <f t="shared" si="61"/>
        <v/>
      </c>
      <c r="E396" s="2" t="str">
        <f t="shared" si="62"/>
        <v/>
      </c>
      <c r="F396" s="2" t="str">
        <f t="shared" si="63"/>
        <v/>
      </c>
      <c r="G396" s="2" t="str">
        <f t="shared" si="64"/>
        <v/>
      </c>
      <c r="H396" s="2" t="str">
        <f t="shared" si="65"/>
        <v/>
      </c>
      <c r="I396" s="2" t="str">
        <f t="shared" si="66"/>
        <v>까페,</v>
      </c>
      <c r="J396" s="2" t="str">
        <f t="shared" si="67"/>
        <v/>
      </c>
      <c r="K396" s="2" t="str">
        <f t="shared" si="68"/>
        <v/>
      </c>
      <c r="L396" s="2"/>
      <c r="M396" s="2"/>
      <c r="N396" s="2"/>
      <c r="O396" t="s">
        <v>1832</v>
      </c>
      <c r="P396" s="2"/>
      <c r="Q396" s="2"/>
      <c r="R396" t="str">
        <f t="shared" si="69"/>
        <v>,</v>
      </c>
    </row>
    <row r="397" spans="1:18" x14ac:dyDescent="0.4">
      <c r="A397" t="str">
        <f>'trim()'!B397</f>
        <v>음식점 &gt; 카페 &gt; 커피전문점 &gt; 투썸플레이스</v>
      </c>
      <c r="C397" s="2" t="str">
        <f t="shared" si="60"/>
        <v/>
      </c>
      <c r="D397" s="2" t="str">
        <f t="shared" si="61"/>
        <v/>
      </c>
      <c r="E397" s="2" t="str">
        <f t="shared" si="62"/>
        <v/>
      </c>
      <c r="F397" s="2" t="str">
        <f t="shared" si="63"/>
        <v/>
      </c>
      <c r="G397" s="2" t="str">
        <f t="shared" si="64"/>
        <v/>
      </c>
      <c r="H397" s="2" t="str">
        <f t="shared" si="65"/>
        <v/>
      </c>
      <c r="I397" s="2" t="str">
        <f t="shared" si="66"/>
        <v>까페,</v>
      </c>
      <c r="J397" s="2" t="str">
        <f t="shared" si="67"/>
        <v/>
      </c>
      <c r="K397" s="2" t="str">
        <f t="shared" si="68"/>
        <v/>
      </c>
      <c r="L397" s="2"/>
      <c r="M397" s="2"/>
      <c r="N397" s="2"/>
      <c r="O397" t="s">
        <v>1832</v>
      </c>
      <c r="P397" s="2"/>
      <c r="Q397" s="2"/>
      <c r="R397" t="str">
        <f t="shared" si="69"/>
        <v>,</v>
      </c>
    </row>
    <row r="398" spans="1:18" x14ac:dyDescent="0.4">
      <c r="A398" t="str">
        <f>'trim()'!B398</f>
        <v>음식점 &gt; 양식 &gt; 이탈리안</v>
      </c>
      <c r="C398" s="2" t="str">
        <f t="shared" si="60"/>
        <v/>
      </c>
      <c r="D398" s="2" t="str">
        <f t="shared" si="61"/>
        <v/>
      </c>
      <c r="E398" s="2" t="str">
        <f t="shared" si="62"/>
        <v/>
      </c>
      <c r="F398" s="2" t="str">
        <f t="shared" si="63"/>
        <v/>
      </c>
      <c r="G398" s="2" t="str">
        <f t="shared" si="64"/>
        <v/>
      </c>
      <c r="H398" s="2" t="str">
        <f t="shared" si="65"/>
        <v>양식,</v>
      </c>
      <c r="I398" s="2" t="str">
        <f t="shared" si="66"/>
        <v/>
      </c>
      <c r="J398" s="2" t="str">
        <f t="shared" si="67"/>
        <v/>
      </c>
      <c r="K398" s="2" t="str">
        <f t="shared" si="68"/>
        <v/>
      </c>
      <c r="L398" s="2"/>
      <c r="M398" s="2"/>
      <c r="N398" s="2"/>
      <c r="O398" t="s">
        <v>1832</v>
      </c>
      <c r="P398" s="2"/>
      <c r="Q398" s="2"/>
      <c r="R398" t="str">
        <f t="shared" si="69"/>
        <v>양식</v>
      </c>
    </row>
    <row r="399" spans="1:18" x14ac:dyDescent="0.4">
      <c r="A399" t="str">
        <f>'trim()'!B399</f>
        <v>음식점 &gt; 패스트푸드</v>
      </c>
      <c r="C399" s="2" t="str">
        <f t="shared" si="60"/>
        <v/>
      </c>
      <c r="D399" s="2" t="str">
        <f t="shared" si="61"/>
        <v/>
      </c>
      <c r="E399" s="2" t="str">
        <f t="shared" si="62"/>
        <v/>
      </c>
      <c r="F399" s="2" t="str">
        <f t="shared" si="63"/>
        <v/>
      </c>
      <c r="G399" s="2" t="str">
        <f t="shared" si="64"/>
        <v/>
      </c>
      <c r="H399" s="2" t="str">
        <f t="shared" si="65"/>
        <v/>
      </c>
      <c r="I399" s="2" t="str">
        <f t="shared" si="66"/>
        <v/>
      </c>
      <c r="J399" s="2" t="str">
        <f t="shared" si="67"/>
        <v/>
      </c>
      <c r="K399" s="2" t="str">
        <f t="shared" si="68"/>
        <v>패스트푸드,</v>
      </c>
      <c r="L399" s="2"/>
      <c r="M399" s="2"/>
      <c r="N399" s="2"/>
      <c r="O399" t="s">
        <v>1832</v>
      </c>
      <c r="P399" s="2"/>
      <c r="Q399" s="2"/>
      <c r="R399" t="str">
        <f t="shared" si="69"/>
        <v>패스트푸드</v>
      </c>
    </row>
    <row r="400" spans="1:18" x14ac:dyDescent="0.4">
      <c r="A400" t="str">
        <f>'trim()'!B400</f>
        <v>음식점 &gt; 양식 &gt; 이탈리안</v>
      </c>
      <c r="C400" s="2" t="str">
        <f t="shared" si="60"/>
        <v/>
      </c>
      <c r="D400" s="2" t="str">
        <f t="shared" si="61"/>
        <v/>
      </c>
      <c r="E400" s="2" t="str">
        <f t="shared" si="62"/>
        <v/>
      </c>
      <c r="F400" s="2" t="str">
        <f t="shared" si="63"/>
        <v/>
      </c>
      <c r="G400" s="2" t="str">
        <f t="shared" si="64"/>
        <v/>
      </c>
      <c r="H400" s="2" t="str">
        <f t="shared" si="65"/>
        <v>양식,</v>
      </c>
      <c r="I400" s="2" t="str">
        <f t="shared" si="66"/>
        <v/>
      </c>
      <c r="J400" s="2" t="str">
        <f t="shared" si="67"/>
        <v/>
      </c>
      <c r="K400" s="2" t="str">
        <f t="shared" si="68"/>
        <v/>
      </c>
      <c r="L400" s="2"/>
      <c r="M400" s="2"/>
      <c r="N400" s="2"/>
      <c r="O400" t="s">
        <v>1832</v>
      </c>
      <c r="P400" s="2"/>
      <c r="Q400" s="2"/>
      <c r="R400" t="str">
        <f t="shared" si="69"/>
        <v>양식</v>
      </c>
    </row>
    <row r="401" spans="1:18" x14ac:dyDescent="0.4">
      <c r="A401" t="str">
        <f>'trim()'!B401</f>
        <v>음식점 &gt; 패스트푸드 &gt; 파파이스</v>
      </c>
      <c r="C401" s="2" t="str">
        <f t="shared" si="60"/>
        <v/>
      </c>
      <c r="D401" s="2" t="str">
        <f t="shared" si="61"/>
        <v/>
      </c>
      <c r="E401" s="2" t="str">
        <f t="shared" si="62"/>
        <v/>
      </c>
      <c r="F401" s="2" t="str">
        <f t="shared" si="63"/>
        <v/>
      </c>
      <c r="G401" s="2" t="str">
        <f t="shared" si="64"/>
        <v/>
      </c>
      <c r="H401" s="2" t="str">
        <f t="shared" si="65"/>
        <v/>
      </c>
      <c r="I401" s="2" t="str">
        <f t="shared" si="66"/>
        <v/>
      </c>
      <c r="J401" s="2" t="str">
        <f t="shared" si="67"/>
        <v/>
      </c>
      <c r="K401" s="2" t="str">
        <f t="shared" si="68"/>
        <v>패스트푸드,</v>
      </c>
      <c r="L401" s="2"/>
      <c r="M401" s="2"/>
      <c r="N401" s="2"/>
      <c r="O401" t="s">
        <v>1832</v>
      </c>
      <c r="P401" s="2"/>
      <c r="Q401" s="2"/>
      <c r="R401" t="str">
        <f t="shared" si="69"/>
        <v>패스트푸드</v>
      </c>
    </row>
    <row r="402" spans="1:18" x14ac:dyDescent="0.4">
      <c r="A402" t="str">
        <f>'trim()'!B402</f>
        <v>음식점 &gt; 패스트푸드 &gt; 파파이스</v>
      </c>
      <c r="C402" s="2" t="str">
        <f t="shared" si="60"/>
        <v/>
      </c>
      <c r="D402" s="2" t="str">
        <f t="shared" si="61"/>
        <v/>
      </c>
      <c r="E402" s="2" t="str">
        <f t="shared" si="62"/>
        <v/>
      </c>
      <c r="F402" s="2" t="str">
        <f t="shared" si="63"/>
        <v/>
      </c>
      <c r="G402" s="2" t="str">
        <f t="shared" si="64"/>
        <v/>
      </c>
      <c r="H402" s="2" t="str">
        <f t="shared" si="65"/>
        <v/>
      </c>
      <c r="I402" s="2" t="str">
        <f t="shared" si="66"/>
        <v/>
      </c>
      <c r="J402" s="2" t="str">
        <f t="shared" si="67"/>
        <v/>
      </c>
      <c r="K402" s="2" t="str">
        <f t="shared" si="68"/>
        <v>패스트푸드,</v>
      </c>
      <c r="L402" s="2"/>
      <c r="M402" s="2"/>
      <c r="N402" s="2"/>
      <c r="O402" t="s">
        <v>1832</v>
      </c>
      <c r="P402" s="2"/>
      <c r="Q402" s="2"/>
      <c r="R402" t="str">
        <f t="shared" si="69"/>
        <v>패스트푸드</v>
      </c>
    </row>
    <row r="403" spans="1:18" x14ac:dyDescent="0.4">
      <c r="A403" t="str">
        <f>'trim()'!B403</f>
        <v>음식점 &gt; 양식 &gt; 피자 &gt; 파파존스</v>
      </c>
      <c r="C403" s="2" t="str">
        <f t="shared" si="60"/>
        <v>피자,</v>
      </c>
      <c r="D403" s="2" t="str">
        <f t="shared" si="61"/>
        <v/>
      </c>
      <c r="E403" s="2" t="str">
        <f t="shared" si="62"/>
        <v/>
      </c>
      <c r="F403" s="2" t="str">
        <f t="shared" si="63"/>
        <v/>
      </c>
      <c r="G403" s="2" t="str">
        <f t="shared" si="64"/>
        <v/>
      </c>
      <c r="H403" s="2" t="str">
        <f t="shared" si="65"/>
        <v>양식,</v>
      </c>
      <c r="I403" s="2" t="str">
        <f t="shared" si="66"/>
        <v/>
      </c>
      <c r="J403" s="2" t="str">
        <f t="shared" si="67"/>
        <v/>
      </c>
      <c r="K403" s="2" t="str">
        <f t="shared" si="68"/>
        <v/>
      </c>
      <c r="L403" s="2"/>
      <c r="M403" s="2"/>
      <c r="N403" s="2"/>
      <c r="O403" t="s">
        <v>1832</v>
      </c>
      <c r="P403" s="2"/>
      <c r="Q403" s="2"/>
      <c r="R403" t="str">
        <f t="shared" si="69"/>
        <v>피자,양식</v>
      </c>
    </row>
    <row r="404" spans="1:18" x14ac:dyDescent="0.4">
      <c r="A404" t="str">
        <f>'trim()'!B404</f>
        <v>음식점 &gt; 양식 &gt; 피자 &gt; 파파존스</v>
      </c>
      <c r="C404" s="2" t="str">
        <f t="shared" si="60"/>
        <v>피자,</v>
      </c>
      <c r="D404" s="2" t="str">
        <f t="shared" si="61"/>
        <v/>
      </c>
      <c r="E404" s="2" t="str">
        <f t="shared" si="62"/>
        <v/>
      </c>
      <c r="F404" s="2" t="str">
        <f t="shared" si="63"/>
        <v/>
      </c>
      <c r="G404" s="2" t="str">
        <f t="shared" si="64"/>
        <v/>
      </c>
      <c r="H404" s="2" t="str">
        <f t="shared" si="65"/>
        <v>양식,</v>
      </c>
      <c r="I404" s="2" t="str">
        <f t="shared" si="66"/>
        <v/>
      </c>
      <c r="J404" s="2" t="str">
        <f t="shared" si="67"/>
        <v/>
      </c>
      <c r="K404" s="2" t="str">
        <f t="shared" si="68"/>
        <v/>
      </c>
      <c r="L404" s="2"/>
      <c r="M404" s="2"/>
      <c r="N404" s="2"/>
      <c r="O404" t="s">
        <v>1832</v>
      </c>
      <c r="P404" s="2"/>
      <c r="Q404" s="2"/>
      <c r="R404" t="str">
        <f t="shared" si="69"/>
        <v>피자,양식</v>
      </c>
    </row>
    <row r="405" spans="1:18" x14ac:dyDescent="0.4">
      <c r="A405" t="str">
        <f>'trim()'!B405</f>
        <v>음식점 &gt; 양식 &gt; 피자</v>
      </c>
      <c r="C405" s="2" t="str">
        <f t="shared" si="60"/>
        <v>피자,</v>
      </c>
      <c r="D405" s="2" t="str">
        <f t="shared" si="61"/>
        <v/>
      </c>
      <c r="E405" s="2" t="str">
        <f t="shared" si="62"/>
        <v/>
      </c>
      <c r="F405" s="2" t="str">
        <f t="shared" si="63"/>
        <v/>
      </c>
      <c r="G405" s="2" t="str">
        <f t="shared" si="64"/>
        <v/>
      </c>
      <c r="H405" s="2" t="str">
        <f t="shared" si="65"/>
        <v>양식,</v>
      </c>
      <c r="I405" s="2" t="str">
        <f t="shared" si="66"/>
        <v/>
      </c>
      <c r="J405" s="2" t="str">
        <f t="shared" si="67"/>
        <v/>
      </c>
      <c r="K405" s="2" t="str">
        <f t="shared" si="68"/>
        <v/>
      </c>
      <c r="L405" s="2"/>
      <c r="M405" s="2"/>
      <c r="N405" s="2"/>
      <c r="O405" t="s">
        <v>1832</v>
      </c>
      <c r="P405" s="2"/>
      <c r="Q405" s="2"/>
      <c r="R405" t="str">
        <f t="shared" si="69"/>
        <v>피자,양식</v>
      </c>
    </row>
    <row r="406" spans="1:18" x14ac:dyDescent="0.4">
      <c r="A406" t="str">
        <f>'trim()'!B406</f>
        <v>음식점 &gt; 술집 &gt; 호프,요리주점 &gt; 펀비어킹</v>
      </c>
      <c r="C406" s="2" t="str">
        <f t="shared" si="60"/>
        <v/>
      </c>
      <c r="D406" s="2" t="str">
        <f t="shared" si="61"/>
        <v/>
      </c>
      <c r="E406" s="2" t="str">
        <f t="shared" si="62"/>
        <v/>
      </c>
      <c r="F406" s="2" t="str">
        <f t="shared" si="63"/>
        <v/>
      </c>
      <c r="G406" s="2" t="str">
        <f t="shared" si="64"/>
        <v/>
      </c>
      <c r="H406" s="2" t="str">
        <f t="shared" si="65"/>
        <v/>
      </c>
      <c r="I406" s="2" t="str">
        <f t="shared" si="66"/>
        <v/>
      </c>
      <c r="J406" s="2" t="str">
        <f t="shared" si="67"/>
        <v>술집,</v>
      </c>
      <c r="K406" s="2" t="str">
        <f t="shared" si="68"/>
        <v/>
      </c>
      <c r="L406" s="2"/>
      <c r="M406" s="2"/>
      <c r="N406" s="2"/>
      <c r="O406" t="s">
        <v>1832</v>
      </c>
      <c r="P406" s="2"/>
      <c r="Q406" s="2"/>
      <c r="R406" t="str">
        <f t="shared" si="69"/>
        <v>술집</v>
      </c>
    </row>
    <row r="407" spans="1:18" x14ac:dyDescent="0.4">
      <c r="A407" t="str">
        <f>'trim()'!B407</f>
        <v>음식점 &gt; 술집 &gt; 칵테일바</v>
      </c>
      <c r="C407" s="2" t="str">
        <f t="shared" si="60"/>
        <v/>
      </c>
      <c r="D407" s="2" t="str">
        <f t="shared" si="61"/>
        <v/>
      </c>
      <c r="E407" s="2" t="str">
        <f t="shared" si="62"/>
        <v/>
      </c>
      <c r="F407" s="2" t="str">
        <f t="shared" si="63"/>
        <v/>
      </c>
      <c r="G407" s="2" t="str">
        <f t="shared" si="64"/>
        <v/>
      </c>
      <c r="H407" s="2" t="str">
        <f t="shared" si="65"/>
        <v/>
      </c>
      <c r="I407" s="2" t="str">
        <f t="shared" si="66"/>
        <v/>
      </c>
      <c r="J407" s="2" t="str">
        <f t="shared" si="67"/>
        <v>술집,</v>
      </c>
      <c r="K407" s="2" t="str">
        <f t="shared" si="68"/>
        <v/>
      </c>
      <c r="L407" s="2"/>
      <c r="M407" s="2"/>
      <c r="N407" s="2"/>
      <c r="O407" t="s">
        <v>1832</v>
      </c>
      <c r="P407" s="2"/>
      <c r="Q407" s="2"/>
      <c r="R407" t="str">
        <f t="shared" si="69"/>
        <v>술집</v>
      </c>
    </row>
    <row r="408" spans="1:18" x14ac:dyDescent="0.4">
      <c r="A408" t="str">
        <f>'trim()'!B408</f>
        <v>음식점 &gt; 치킨 &gt; 페리카나</v>
      </c>
      <c r="C408" s="2" t="str">
        <f t="shared" si="60"/>
        <v/>
      </c>
      <c r="D408" s="2" t="str">
        <f t="shared" si="61"/>
        <v>치킨,</v>
      </c>
      <c r="E408" s="2" t="str">
        <f t="shared" si="62"/>
        <v/>
      </c>
      <c r="F408" s="2" t="str">
        <f t="shared" si="63"/>
        <v/>
      </c>
      <c r="G408" s="2" t="str">
        <f t="shared" si="64"/>
        <v/>
      </c>
      <c r="H408" s="2" t="str">
        <f t="shared" si="65"/>
        <v/>
      </c>
      <c r="I408" s="2" t="str">
        <f t="shared" si="66"/>
        <v/>
      </c>
      <c r="J408" s="2" t="str">
        <f t="shared" si="67"/>
        <v/>
      </c>
      <c r="K408" s="2" t="str">
        <f t="shared" si="68"/>
        <v/>
      </c>
      <c r="L408" s="2"/>
      <c r="M408" s="2"/>
      <c r="N408" s="2"/>
      <c r="O408" t="s">
        <v>1832</v>
      </c>
      <c r="P408" s="2"/>
      <c r="Q408" s="2"/>
      <c r="R408" t="str">
        <f t="shared" si="69"/>
        <v>치킨</v>
      </c>
    </row>
    <row r="409" spans="1:18" x14ac:dyDescent="0.4">
      <c r="A409" t="str">
        <f>'trim()'!B409</f>
        <v>음식점 &gt; 치킨 &gt; 페리카나</v>
      </c>
      <c r="C409" s="2" t="str">
        <f t="shared" si="60"/>
        <v/>
      </c>
      <c r="D409" s="2" t="str">
        <f t="shared" si="61"/>
        <v>치킨,</v>
      </c>
      <c r="E409" s="2" t="str">
        <f t="shared" si="62"/>
        <v/>
      </c>
      <c r="F409" s="2" t="str">
        <f t="shared" si="63"/>
        <v/>
      </c>
      <c r="G409" s="2" t="str">
        <f t="shared" si="64"/>
        <v/>
      </c>
      <c r="H409" s="2" t="str">
        <f t="shared" si="65"/>
        <v/>
      </c>
      <c r="I409" s="2" t="str">
        <f t="shared" si="66"/>
        <v/>
      </c>
      <c r="J409" s="2" t="str">
        <f t="shared" si="67"/>
        <v/>
      </c>
      <c r="K409" s="2" t="str">
        <f t="shared" si="68"/>
        <v/>
      </c>
      <c r="L409" s="2"/>
      <c r="M409" s="2"/>
      <c r="N409" s="2"/>
      <c r="O409" t="s">
        <v>1832</v>
      </c>
      <c r="P409" s="2"/>
      <c r="Q409" s="2"/>
      <c r="R409" t="str">
        <f t="shared" si="69"/>
        <v>치킨</v>
      </c>
    </row>
    <row r="410" spans="1:18" x14ac:dyDescent="0.4">
      <c r="A410" t="str">
        <f>'trim()'!B410</f>
        <v>음식점 &gt; 치킨 &gt; 페리카나</v>
      </c>
      <c r="C410" s="2" t="str">
        <f t="shared" si="60"/>
        <v/>
      </c>
      <c r="D410" s="2" t="str">
        <f t="shared" si="61"/>
        <v>치킨,</v>
      </c>
      <c r="E410" s="2" t="str">
        <f t="shared" si="62"/>
        <v/>
      </c>
      <c r="F410" s="2" t="str">
        <f t="shared" si="63"/>
        <v/>
      </c>
      <c r="G410" s="2" t="str">
        <f t="shared" si="64"/>
        <v/>
      </c>
      <c r="H410" s="2" t="str">
        <f t="shared" si="65"/>
        <v/>
      </c>
      <c r="I410" s="2" t="str">
        <f t="shared" si="66"/>
        <v/>
      </c>
      <c r="J410" s="2" t="str">
        <f t="shared" si="67"/>
        <v/>
      </c>
      <c r="K410" s="2" t="str">
        <f t="shared" si="68"/>
        <v/>
      </c>
      <c r="L410" s="2"/>
      <c r="M410" s="2"/>
      <c r="N410" s="2"/>
      <c r="O410" t="s">
        <v>1832</v>
      </c>
      <c r="P410" s="2"/>
      <c r="Q410" s="2"/>
      <c r="R410" t="str">
        <f t="shared" si="69"/>
        <v>치킨</v>
      </c>
    </row>
    <row r="411" spans="1:18" x14ac:dyDescent="0.4">
      <c r="A411" t="str">
        <f>'trim()'!B411</f>
        <v>음식점 &gt; 한식</v>
      </c>
      <c r="C411" s="2" t="str">
        <f t="shared" si="60"/>
        <v/>
      </c>
      <c r="D411" s="2" t="str">
        <f t="shared" si="61"/>
        <v/>
      </c>
      <c r="E411" s="2" t="str">
        <f t="shared" si="62"/>
        <v/>
      </c>
      <c r="F411" s="2" t="str">
        <f t="shared" si="63"/>
        <v/>
      </c>
      <c r="G411" s="2" t="str">
        <f t="shared" si="64"/>
        <v>한식,</v>
      </c>
      <c r="H411" s="2" t="str">
        <f t="shared" si="65"/>
        <v/>
      </c>
      <c r="I411" s="2" t="str">
        <f t="shared" si="66"/>
        <v/>
      </c>
      <c r="J411" s="2" t="str">
        <f t="shared" si="67"/>
        <v/>
      </c>
      <c r="K411" s="2" t="str">
        <f t="shared" si="68"/>
        <v/>
      </c>
      <c r="L411" s="2"/>
      <c r="M411" s="2"/>
      <c r="N411" s="2"/>
      <c r="O411" t="s">
        <v>1832</v>
      </c>
      <c r="P411" s="2"/>
      <c r="Q411" s="2"/>
      <c r="R411" t="str">
        <f t="shared" si="69"/>
        <v>한식</v>
      </c>
    </row>
    <row r="412" spans="1:18" x14ac:dyDescent="0.4">
      <c r="A412" t="str">
        <f>'trim()'!B412</f>
        <v>음식점 &gt; 한식 &gt; 국수</v>
      </c>
      <c r="C412" s="2" t="str">
        <f t="shared" si="60"/>
        <v/>
      </c>
      <c r="D412" s="2" t="str">
        <f t="shared" si="61"/>
        <v/>
      </c>
      <c r="E412" s="2" t="str">
        <f t="shared" si="62"/>
        <v/>
      </c>
      <c r="F412" s="2" t="str">
        <f t="shared" si="63"/>
        <v/>
      </c>
      <c r="G412" s="2" t="str">
        <f t="shared" si="64"/>
        <v>한식,</v>
      </c>
      <c r="H412" s="2" t="str">
        <f t="shared" si="65"/>
        <v/>
      </c>
      <c r="I412" s="2" t="str">
        <f t="shared" si="66"/>
        <v/>
      </c>
      <c r="J412" s="2" t="str">
        <f t="shared" si="67"/>
        <v/>
      </c>
      <c r="K412" s="2" t="str">
        <f t="shared" si="68"/>
        <v/>
      </c>
      <c r="L412" s="2"/>
      <c r="M412" s="2"/>
      <c r="N412" s="2"/>
      <c r="O412" t="s">
        <v>1832</v>
      </c>
      <c r="P412" s="2"/>
      <c r="Q412" s="2"/>
      <c r="R412" t="str">
        <f t="shared" si="69"/>
        <v>한식</v>
      </c>
    </row>
    <row r="413" spans="1:18" x14ac:dyDescent="0.4">
      <c r="A413" t="str">
        <f>'trim()'!B413</f>
        <v>음식점 &gt; 카페</v>
      </c>
      <c r="C413" s="2" t="str">
        <f t="shared" si="60"/>
        <v/>
      </c>
      <c r="D413" s="2" t="str">
        <f t="shared" si="61"/>
        <v/>
      </c>
      <c r="E413" s="2" t="str">
        <f t="shared" si="62"/>
        <v/>
      </c>
      <c r="F413" s="2" t="str">
        <f t="shared" si="63"/>
        <v/>
      </c>
      <c r="G413" s="2" t="str">
        <f t="shared" si="64"/>
        <v/>
      </c>
      <c r="H413" s="2" t="str">
        <f t="shared" si="65"/>
        <v/>
      </c>
      <c r="I413" s="2" t="str">
        <f t="shared" si="66"/>
        <v>까페,</v>
      </c>
      <c r="J413" s="2" t="str">
        <f t="shared" si="67"/>
        <v/>
      </c>
      <c r="K413" s="2" t="str">
        <f t="shared" si="68"/>
        <v/>
      </c>
      <c r="L413" s="2"/>
      <c r="M413" s="2"/>
      <c r="N413" s="2"/>
      <c r="O413" t="s">
        <v>1832</v>
      </c>
      <c r="P413" s="2"/>
      <c r="Q413" s="2"/>
      <c r="R413" t="str">
        <f t="shared" si="69"/>
        <v>,</v>
      </c>
    </row>
    <row r="414" spans="1:18" x14ac:dyDescent="0.4">
      <c r="A414" t="str">
        <f>'trim()'!B414</f>
        <v>음식점 &gt; 술집 &gt; 실내포장마차</v>
      </c>
      <c r="C414" s="2" t="str">
        <f t="shared" si="60"/>
        <v/>
      </c>
      <c r="D414" s="2" t="str">
        <f t="shared" si="61"/>
        <v/>
      </c>
      <c r="E414" s="2" t="str">
        <f t="shared" si="62"/>
        <v/>
      </c>
      <c r="F414" s="2" t="str">
        <f t="shared" si="63"/>
        <v/>
      </c>
      <c r="G414" s="2" t="str">
        <f t="shared" si="64"/>
        <v/>
      </c>
      <c r="H414" s="2" t="str">
        <f t="shared" si="65"/>
        <v/>
      </c>
      <c r="I414" s="2" t="str">
        <f t="shared" si="66"/>
        <v/>
      </c>
      <c r="J414" s="2" t="str">
        <f t="shared" si="67"/>
        <v>술집,</v>
      </c>
      <c r="K414" s="2" t="str">
        <f t="shared" si="68"/>
        <v/>
      </c>
      <c r="L414" s="2"/>
      <c r="M414" s="2"/>
      <c r="N414" s="2"/>
      <c r="O414" t="s">
        <v>1832</v>
      </c>
      <c r="P414" s="2"/>
      <c r="Q414" s="2"/>
      <c r="R414" t="str">
        <f t="shared" si="69"/>
        <v>술집</v>
      </c>
    </row>
    <row r="415" spans="1:18" x14ac:dyDescent="0.4">
      <c r="A415" t="str">
        <f>'trim()'!B415</f>
        <v>음식점 &gt; 치킨 &gt; 푸라닭치킨</v>
      </c>
      <c r="C415" s="2" t="str">
        <f t="shared" si="60"/>
        <v/>
      </c>
      <c r="D415" s="2" t="str">
        <f t="shared" si="61"/>
        <v>치킨,</v>
      </c>
      <c r="E415" s="2" t="str">
        <f t="shared" si="62"/>
        <v/>
      </c>
      <c r="F415" s="2" t="str">
        <f t="shared" si="63"/>
        <v/>
      </c>
      <c r="G415" s="2" t="str">
        <f t="shared" si="64"/>
        <v/>
      </c>
      <c r="H415" s="2" t="str">
        <f t="shared" si="65"/>
        <v/>
      </c>
      <c r="I415" s="2" t="str">
        <f t="shared" si="66"/>
        <v/>
      </c>
      <c r="J415" s="2" t="str">
        <f t="shared" si="67"/>
        <v/>
      </c>
      <c r="K415" s="2" t="str">
        <f t="shared" si="68"/>
        <v/>
      </c>
      <c r="L415" s="2"/>
      <c r="M415" s="2"/>
      <c r="N415" s="2"/>
      <c r="O415" t="s">
        <v>1832</v>
      </c>
      <c r="P415" s="2"/>
      <c r="Q415" s="2"/>
      <c r="R415" t="str">
        <f t="shared" si="69"/>
        <v>치킨</v>
      </c>
    </row>
    <row r="416" spans="1:18" x14ac:dyDescent="0.4">
      <c r="A416" t="str">
        <f>'trim()'!B416</f>
        <v>음식점 &gt; 일식</v>
      </c>
      <c r="C416" s="2" t="str">
        <f t="shared" si="60"/>
        <v/>
      </c>
      <c r="D416" s="2" t="str">
        <f t="shared" si="61"/>
        <v/>
      </c>
      <c r="E416" s="2" t="str">
        <f t="shared" si="62"/>
        <v/>
      </c>
      <c r="F416" s="2" t="str">
        <f t="shared" si="63"/>
        <v>일식,</v>
      </c>
      <c r="G416" s="2" t="str">
        <f t="shared" si="64"/>
        <v/>
      </c>
      <c r="H416" s="2" t="str">
        <f t="shared" si="65"/>
        <v/>
      </c>
      <c r="I416" s="2" t="str">
        <f t="shared" si="66"/>
        <v/>
      </c>
      <c r="J416" s="2" t="str">
        <f t="shared" si="67"/>
        <v/>
      </c>
      <c r="K416" s="2" t="str">
        <f t="shared" si="68"/>
        <v/>
      </c>
      <c r="L416" s="2"/>
      <c r="M416" s="2"/>
      <c r="N416" s="2"/>
      <c r="O416" t="s">
        <v>1832</v>
      </c>
      <c r="P416" s="2"/>
      <c r="Q416" s="2"/>
      <c r="R416" t="str">
        <f t="shared" si="69"/>
        <v>일식</v>
      </c>
    </row>
    <row r="417" spans="1:18" x14ac:dyDescent="0.4">
      <c r="A417" t="str">
        <f>'trim()'!B417</f>
        <v>음식점 &gt; 한식 &gt; 해물,생선 &gt; 장어</v>
      </c>
      <c r="C417" s="2" t="str">
        <f t="shared" si="60"/>
        <v/>
      </c>
      <c r="D417" s="2" t="str">
        <f t="shared" si="61"/>
        <v/>
      </c>
      <c r="E417" s="2" t="str">
        <f t="shared" si="62"/>
        <v/>
      </c>
      <c r="F417" s="2" t="str">
        <f t="shared" si="63"/>
        <v/>
      </c>
      <c r="G417" s="2" t="str">
        <f t="shared" si="64"/>
        <v>한식,</v>
      </c>
      <c r="H417" s="2" t="str">
        <f t="shared" si="65"/>
        <v/>
      </c>
      <c r="I417" s="2" t="str">
        <f t="shared" si="66"/>
        <v/>
      </c>
      <c r="J417" s="2" t="str">
        <f t="shared" si="67"/>
        <v/>
      </c>
      <c r="K417" s="2" t="str">
        <f t="shared" si="68"/>
        <v/>
      </c>
      <c r="L417" s="2"/>
      <c r="M417" s="2"/>
      <c r="N417" s="2"/>
      <c r="O417" t="s">
        <v>1832</v>
      </c>
      <c r="P417" s="2"/>
      <c r="Q417" s="2"/>
      <c r="R417" t="str">
        <f t="shared" si="69"/>
        <v>한식</v>
      </c>
    </row>
    <row r="418" spans="1:18" x14ac:dyDescent="0.4">
      <c r="A418" t="str">
        <f>'trim()'!B418</f>
        <v>음식점 &gt; 술집 &gt; 일본식주점</v>
      </c>
      <c r="C418" s="2" t="str">
        <f t="shared" si="60"/>
        <v/>
      </c>
      <c r="D418" s="2" t="str">
        <f t="shared" si="61"/>
        <v/>
      </c>
      <c r="E418" s="2" t="str">
        <f t="shared" si="62"/>
        <v/>
      </c>
      <c r="F418" s="2" t="str">
        <f t="shared" si="63"/>
        <v/>
      </c>
      <c r="G418" s="2" t="str">
        <f t="shared" si="64"/>
        <v/>
      </c>
      <c r="H418" s="2" t="str">
        <f t="shared" si="65"/>
        <v/>
      </c>
      <c r="I418" s="2" t="str">
        <f t="shared" si="66"/>
        <v/>
      </c>
      <c r="J418" s="2" t="str">
        <f t="shared" si="67"/>
        <v>술집,</v>
      </c>
      <c r="K418" s="2" t="str">
        <f t="shared" si="68"/>
        <v/>
      </c>
      <c r="L418" s="2"/>
      <c r="M418" s="2"/>
      <c r="N418" s="2"/>
      <c r="O418" t="s">
        <v>1832</v>
      </c>
      <c r="P418" s="2"/>
      <c r="Q418" s="2"/>
      <c r="R418" t="str">
        <f t="shared" si="69"/>
        <v>술집</v>
      </c>
    </row>
    <row r="419" spans="1:18" x14ac:dyDescent="0.4">
      <c r="A419" t="str">
        <f>'trim()'!B419</f>
        <v>음식점 &gt; 카페</v>
      </c>
      <c r="C419" s="2" t="str">
        <f t="shared" si="60"/>
        <v/>
      </c>
      <c r="D419" s="2" t="str">
        <f t="shared" si="61"/>
        <v/>
      </c>
      <c r="E419" s="2" t="str">
        <f t="shared" si="62"/>
        <v/>
      </c>
      <c r="F419" s="2" t="str">
        <f t="shared" si="63"/>
        <v/>
      </c>
      <c r="G419" s="2" t="str">
        <f t="shared" si="64"/>
        <v/>
      </c>
      <c r="H419" s="2" t="str">
        <f t="shared" si="65"/>
        <v/>
      </c>
      <c r="I419" s="2" t="str">
        <f t="shared" si="66"/>
        <v>까페,</v>
      </c>
      <c r="J419" s="2" t="str">
        <f t="shared" si="67"/>
        <v/>
      </c>
      <c r="K419" s="2" t="str">
        <f t="shared" si="68"/>
        <v/>
      </c>
      <c r="L419" s="2"/>
      <c r="M419" s="2"/>
      <c r="N419" s="2"/>
      <c r="O419" t="s">
        <v>1832</v>
      </c>
      <c r="P419" s="2"/>
      <c r="Q419" s="2"/>
      <c r="R419" t="str">
        <f t="shared" si="69"/>
        <v>,</v>
      </c>
    </row>
    <row r="420" spans="1:18" x14ac:dyDescent="0.4">
      <c r="A420" t="str">
        <f>'trim()'!B420</f>
        <v>음식점 &gt; 양식 &gt; 이탈리안</v>
      </c>
      <c r="C420" s="2" t="str">
        <f t="shared" si="60"/>
        <v/>
      </c>
      <c r="D420" s="2" t="str">
        <f t="shared" si="61"/>
        <v/>
      </c>
      <c r="E420" s="2" t="str">
        <f t="shared" si="62"/>
        <v/>
      </c>
      <c r="F420" s="2" t="str">
        <f t="shared" si="63"/>
        <v/>
      </c>
      <c r="G420" s="2" t="str">
        <f t="shared" si="64"/>
        <v/>
      </c>
      <c r="H420" s="2" t="str">
        <f t="shared" si="65"/>
        <v>양식,</v>
      </c>
      <c r="I420" s="2" t="str">
        <f t="shared" si="66"/>
        <v/>
      </c>
      <c r="J420" s="2" t="str">
        <f t="shared" si="67"/>
        <v/>
      </c>
      <c r="K420" s="2" t="str">
        <f t="shared" si="68"/>
        <v/>
      </c>
      <c r="L420" s="2"/>
      <c r="M420" s="2"/>
      <c r="N420" s="2"/>
      <c r="O420" t="s">
        <v>1832</v>
      </c>
      <c r="P420" s="2"/>
      <c r="Q420" s="2"/>
      <c r="R420" t="str">
        <f t="shared" si="69"/>
        <v>양식</v>
      </c>
    </row>
    <row r="421" spans="1:18" x14ac:dyDescent="0.4">
      <c r="A421" t="str">
        <f>'trim()'!B421</f>
        <v>음식점 &gt; 양식 &gt; 피자</v>
      </c>
      <c r="C421" s="2" t="str">
        <f t="shared" si="60"/>
        <v>피자,</v>
      </c>
      <c r="D421" s="2" t="str">
        <f t="shared" si="61"/>
        <v/>
      </c>
      <c r="E421" s="2" t="str">
        <f t="shared" si="62"/>
        <v/>
      </c>
      <c r="F421" s="2" t="str">
        <f t="shared" si="63"/>
        <v/>
      </c>
      <c r="G421" s="2" t="str">
        <f t="shared" si="64"/>
        <v/>
      </c>
      <c r="H421" s="2" t="str">
        <f t="shared" si="65"/>
        <v>양식,</v>
      </c>
      <c r="I421" s="2" t="str">
        <f t="shared" si="66"/>
        <v/>
      </c>
      <c r="J421" s="2" t="str">
        <f t="shared" si="67"/>
        <v/>
      </c>
      <c r="K421" s="2" t="str">
        <f t="shared" si="68"/>
        <v/>
      </c>
      <c r="L421" s="2"/>
      <c r="M421" s="2"/>
      <c r="N421" s="2"/>
      <c r="O421" t="s">
        <v>1832</v>
      </c>
      <c r="P421" s="2"/>
      <c r="Q421" s="2"/>
      <c r="R421" t="str">
        <f t="shared" si="69"/>
        <v>피자,양식</v>
      </c>
    </row>
    <row r="422" spans="1:18" x14ac:dyDescent="0.4">
      <c r="A422" t="str">
        <f>'trim()'!B422</f>
        <v>음식점 &gt; 술집 &gt; 호프,요리주점</v>
      </c>
      <c r="C422" s="2" t="str">
        <f t="shared" si="60"/>
        <v/>
      </c>
      <c r="D422" s="2" t="str">
        <f t="shared" si="61"/>
        <v/>
      </c>
      <c r="E422" s="2" t="str">
        <f t="shared" si="62"/>
        <v/>
      </c>
      <c r="F422" s="2" t="str">
        <f t="shared" si="63"/>
        <v/>
      </c>
      <c r="G422" s="2" t="str">
        <f t="shared" si="64"/>
        <v/>
      </c>
      <c r="H422" s="2" t="str">
        <f t="shared" si="65"/>
        <v/>
      </c>
      <c r="I422" s="2" t="str">
        <f t="shared" si="66"/>
        <v/>
      </c>
      <c r="J422" s="2" t="str">
        <f t="shared" si="67"/>
        <v>술집,</v>
      </c>
      <c r="K422" s="2" t="str">
        <f t="shared" si="68"/>
        <v/>
      </c>
      <c r="L422" s="2"/>
      <c r="M422" s="2"/>
      <c r="N422" s="2"/>
      <c r="O422" t="s">
        <v>1832</v>
      </c>
      <c r="P422" s="2"/>
      <c r="Q422" s="2"/>
      <c r="R422" t="str">
        <f t="shared" si="69"/>
        <v>술집</v>
      </c>
    </row>
    <row r="423" spans="1:18" x14ac:dyDescent="0.4">
      <c r="A423" t="str">
        <f>'trim()'!B423</f>
        <v>음식점 &gt; 카페</v>
      </c>
      <c r="C423" s="2" t="str">
        <f t="shared" si="60"/>
        <v/>
      </c>
      <c r="D423" s="2" t="str">
        <f t="shared" si="61"/>
        <v/>
      </c>
      <c r="E423" s="2" t="str">
        <f t="shared" si="62"/>
        <v/>
      </c>
      <c r="F423" s="2" t="str">
        <f t="shared" si="63"/>
        <v/>
      </c>
      <c r="G423" s="2" t="str">
        <f t="shared" si="64"/>
        <v/>
      </c>
      <c r="H423" s="2" t="str">
        <f t="shared" si="65"/>
        <v/>
      </c>
      <c r="I423" s="2" t="str">
        <f t="shared" si="66"/>
        <v>까페,</v>
      </c>
      <c r="J423" s="2" t="str">
        <f t="shared" si="67"/>
        <v/>
      </c>
      <c r="K423" s="2" t="str">
        <f t="shared" si="68"/>
        <v/>
      </c>
      <c r="L423" s="2"/>
      <c r="M423" s="2"/>
      <c r="N423" s="2"/>
      <c r="O423" t="s">
        <v>1832</v>
      </c>
      <c r="P423" s="2"/>
      <c r="Q423" s="2"/>
      <c r="R423" t="str">
        <f t="shared" si="69"/>
        <v>,</v>
      </c>
    </row>
    <row r="424" spans="1:18" x14ac:dyDescent="0.4">
      <c r="A424" t="str">
        <f>'trim()'!B424</f>
        <v>음식점 &gt; 양식 &gt; 피자</v>
      </c>
      <c r="C424" s="2" t="str">
        <f t="shared" si="60"/>
        <v>피자,</v>
      </c>
      <c r="D424" s="2" t="str">
        <f t="shared" si="61"/>
        <v/>
      </c>
      <c r="E424" s="2" t="str">
        <f t="shared" si="62"/>
        <v/>
      </c>
      <c r="F424" s="2" t="str">
        <f t="shared" si="63"/>
        <v/>
      </c>
      <c r="G424" s="2" t="str">
        <f t="shared" si="64"/>
        <v/>
      </c>
      <c r="H424" s="2" t="str">
        <f t="shared" si="65"/>
        <v>양식,</v>
      </c>
      <c r="I424" s="2" t="str">
        <f t="shared" si="66"/>
        <v/>
      </c>
      <c r="J424" s="2" t="str">
        <f t="shared" si="67"/>
        <v/>
      </c>
      <c r="K424" s="2" t="str">
        <f t="shared" si="68"/>
        <v/>
      </c>
      <c r="L424" s="2"/>
      <c r="M424" s="2"/>
      <c r="N424" s="2"/>
      <c r="O424" t="s">
        <v>1832</v>
      </c>
      <c r="P424" s="2"/>
      <c r="Q424" s="2"/>
      <c r="R424" t="str">
        <f t="shared" si="69"/>
        <v>피자,양식</v>
      </c>
    </row>
    <row r="425" spans="1:18" x14ac:dyDescent="0.4">
      <c r="A425" t="str">
        <f>'trim()'!B425</f>
        <v>음식점 &gt; 양식 &gt; 피자 &gt; 피자마루</v>
      </c>
      <c r="C425" s="2" t="str">
        <f t="shared" si="60"/>
        <v>피자,</v>
      </c>
      <c r="D425" s="2" t="str">
        <f t="shared" si="61"/>
        <v/>
      </c>
      <c r="E425" s="2" t="str">
        <f t="shared" si="62"/>
        <v/>
      </c>
      <c r="F425" s="2" t="str">
        <f t="shared" si="63"/>
        <v/>
      </c>
      <c r="G425" s="2" t="str">
        <f t="shared" si="64"/>
        <v/>
      </c>
      <c r="H425" s="2" t="str">
        <f t="shared" si="65"/>
        <v>양식,</v>
      </c>
      <c r="I425" s="2" t="str">
        <f t="shared" si="66"/>
        <v/>
      </c>
      <c r="J425" s="2" t="str">
        <f t="shared" si="67"/>
        <v/>
      </c>
      <c r="K425" s="2" t="str">
        <f t="shared" si="68"/>
        <v/>
      </c>
      <c r="L425" s="2"/>
      <c r="M425" s="2"/>
      <c r="N425" s="2"/>
      <c r="O425" t="s">
        <v>1832</v>
      </c>
      <c r="P425" s="2"/>
      <c r="Q425" s="2"/>
      <c r="R425" t="str">
        <f t="shared" si="69"/>
        <v>피자,양식</v>
      </c>
    </row>
    <row r="426" spans="1:18" x14ac:dyDescent="0.4">
      <c r="A426" t="str">
        <f>'trim()'!B426</f>
        <v>음식점 &gt; 양식 &gt; 피자 &gt; 피자몰</v>
      </c>
      <c r="C426" s="2" t="str">
        <f t="shared" si="60"/>
        <v>피자,</v>
      </c>
      <c r="D426" s="2" t="str">
        <f t="shared" si="61"/>
        <v/>
      </c>
      <c r="E426" s="2" t="str">
        <f t="shared" si="62"/>
        <v/>
      </c>
      <c r="F426" s="2" t="str">
        <f t="shared" si="63"/>
        <v/>
      </c>
      <c r="G426" s="2" t="str">
        <f t="shared" si="64"/>
        <v/>
      </c>
      <c r="H426" s="2" t="str">
        <f t="shared" si="65"/>
        <v>양식,</v>
      </c>
      <c r="I426" s="2" t="str">
        <f t="shared" si="66"/>
        <v/>
      </c>
      <c r="J426" s="2" t="str">
        <f t="shared" si="67"/>
        <v/>
      </c>
      <c r="K426" s="2" t="str">
        <f t="shared" si="68"/>
        <v/>
      </c>
      <c r="L426" s="2"/>
      <c r="M426" s="2"/>
      <c r="N426" s="2"/>
      <c r="O426" t="s">
        <v>1832</v>
      </c>
      <c r="P426" s="2"/>
      <c r="Q426" s="2"/>
      <c r="R426" t="str">
        <f t="shared" si="69"/>
        <v>피자,양식</v>
      </c>
    </row>
    <row r="427" spans="1:18" x14ac:dyDescent="0.4">
      <c r="A427" t="str">
        <f>'trim()'!B427</f>
        <v>음식점 &gt; 양식 &gt; 피자</v>
      </c>
      <c r="C427" s="2" t="str">
        <f t="shared" si="60"/>
        <v>피자,</v>
      </c>
      <c r="D427" s="2" t="str">
        <f t="shared" si="61"/>
        <v/>
      </c>
      <c r="E427" s="2" t="str">
        <f t="shared" si="62"/>
        <v/>
      </c>
      <c r="F427" s="2" t="str">
        <f t="shared" si="63"/>
        <v/>
      </c>
      <c r="G427" s="2" t="str">
        <f t="shared" si="64"/>
        <v/>
      </c>
      <c r="H427" s="2" t="str">
        <f t="shared" si="65"/>
        <v>양식,</v>
      </c>
      <c r="I427" s="2" t="str">
        <f t="shared" si="66"/>
        <v/>
      </c>
      <c r="J427" s="2" t="str">
        <f t="shared" si="67"/>
        <v/>
      </c>
      <c r="K427" s="2" t="str">
        <f t="shared" si="68"/>
        <v/>
      </c>
      <c r="L427" s="2"/>
      <c r="M427" s="2"/>
      <c r="N427" s="2"/>
      <c r="O427" t="s">
        <v>1832</v>
      </c>
      <c r="P427" s="2"/>
      <c r="Q427" s="2"/>
      <c r="R427" t="str">
        <f t="shared" si="69"/>
        <v>피자,양식</v>
      </c>
    </row>
    <row r="428" spans="1:18" x14ac:dyDescent="0.4">
      <c r="A428" t="str">
        <f>'trim()'!B428</f>
        <v>음식점 &gt; 양식 &gt; 피자 &gt; 피자스쿨</v>
      </c>
      <c r="C428" s="2" t="str">
        <f t="shared" si="60"/>
        <v>피자,</v>
      </c>
      <c r="D428" s="2" t="str">
        <f t="shared" si="61"/>
        <v/>
      </c>
      <c r="E428" s="2" t="str">
        <f t="shared" si="62"/>
        <v/>
      </c>
      <c r="F428" s="2" t="str">
        <f t="shared" si="63"/>
        <v/>
      </c>
      <c r="G428" s="2" t="str">
        <f t="shared" si="64"/>
        <v/>
      </c>
      <c r="H428" s="2" t="str">
        <f t="shared" si="65"/>
        <v>양식,</v>
      </c>
      <c r="I428" s="2" t="str">
        <f t="shared" si="66"/>
        <v/>
      </c>
      <c r="J428" s="2" t="str">
        <f t="shared" si="67"/>
        <v/>
      </c>
      <c r="K428" s="2" t="str">
        <f t="shared" si="68"/>
        <v/>
      </c>
      <c r="L428" s="2"/>
      <c r="M428" s="2"/>
      <c r="N428" s="2"/>
      <c r="O428" t="s">
        <v>1832</v>
      </c>
      <c r="P428" s="2"/>
      <c r="Q428" s="2"/>
      <c r="R428" t="str">
        <f t="shared" si="69"/>
        <v>피자,양식</v>
      </c>
    </row>
    <row r="429" spans="1:18" x14ac:dyDescent="0.4">
      <c r="A429" t="str">
        <f>'trim()'!B429</f>
        <v>음식점 &gt; 양식 &gt; 피자 &gt; 피자스쿨</v>
      </c>
      <c r="C429" s="2" t="str">
        <f t="shared" si="60"/>
        <v>피자,</v>
      </c>
      <c r="D429" s="2" t="str">
        <f t="shared" si="61"/>
        <v/>
      </c>
      <c r="E429" s="2" t="str">
        <f t="shared" si="62"/>
        <v/>
      </c>
      <c r="F429" s="2" t="str">
        <f t="shared" si="63"/>
        <v/>
      </c>
      <c r="G429" s="2" t="str">
        <f t="shared" si="64"/>
        <v/>
      </c>
      <c r="H429" s="2" t="str">
        <f t="shared" si="65"/>
        <v>양식,</v>
      </c>
      <c r="I429" s="2" t="str">
        <f t="shared" si="66"/>
        <v/>
      </c>
      <c r="J429" s="2" t="str">
        <f t="shared" si="67"/>
        <v/>
      </c>
      <c r="K429" s="2" t="str">
        <f t="shared" si="68"/>
        <v/>
      </c>
      <c r="L429" s="2"/>
      <c r="M429" s="2"/>
      <c r="N429" s="2"/>
      <c r="O429" t="s">
        <v>1832</v>
      </c>
      <c r="P429" s="2"/>
      <c r="Q429" s="2"/>
      <c r="R429" t="str">
        <f t="shared" si="69"/>
        <v>피자,양식</v>
      </c>
    </row>
    <row r="430" spans="1:18" x14ac:dyDescent="0.4">
      <c r="A430" t="str">
        <f>'trim()'!B430</f>
        <v>음식점 &gt; 양식 &gt; 피자 &gt; 피자스쿨</v>
      </c>
      <c r="C430" s="2" t="str">
        <f t="shared" si="60"/>
        <v>피자,</v>
      </c>
      <c r="D430" s="2" t="str">
        <f t="shared" si="61"/>
        <v/>
      </c>
      <c r="E430" s="2" t="str">
        <f t="shared" si="62"/>
        <v/>
      </c>
      <c r="F430" s="2" t="str">
        <f t="shared" si="63"/>
        <v/>
      </c>
      <c r="G430" s="2" t="str">
        <f t="shared" si="64"/>
        <v/>
      </c>
      <c r="H430" s="2" t="str">
        <f t="shared" si="65"/>
        <v>양식,</v>
      </c>
      <c r="I430" s="2" t="str">
        <f t="shared" si="66"/>
        <v/>
      </c>
      <c r="J430" s="2" t="str">
        <f t="shared" si="67"/>
        <v/>
      </c>
      <c r="K430" s="2" t="str">
        <f t="shared" si="68"/>
        <v/>
      </c>
      <c r="L430" s="2"/>
      <c r="M430" s="2"/>
      <c r="N430" s="2"/>
      <c r="O430" t="s">
        <v>1832</v>
      </c>
      <c r="P430" s="2"/>
      <c r="Q430" s="2"/>
      <c r="R430" t="str">
        <f t="shared" si="69"/>
        <v>피자,양식</v>
      </c>
    </row>
    <row r="431" spans="1:18" x14ac:dyDescent="0.4">
      <c r="A431" t="str">
        <f>'trim()'!B431</f>
        <v>음식점 &gt; 양식 &gt; 피자 &gt; 피자스쿨</v>
      </c>
      <c r="C431" s="2" t="str">
        <f t="shared" si="60"/>
        <v>피자,</v>
      </c>
      <c r="D431" s="2" t="str">
        <f t="shared" si="61"/>
        <v/>
      </c>
      <c r="E431" s="2" t="str">
        <f t="shared" si="62"/>
        <v/>
      </c>
      <c r="F431" s="2" t="str">
        <f t="shared" si="63"/>
        <v/>
      </c>
      <c r="G431" s="2" t="str">
        <f t="shared" si="64"/>
        <v/>
      </c>
      <c r="H431" s="2" t="str">
        <f t="shared" si="65"/>
        <v>양식,</v>
      </c>
      <c r="I431" s="2" t="str">
        <f t="shared" si="66"/>
        <v/>
      </c>
      <c r="J431" s="2" t="str">
        <f t="shared" si="67"/>
        <v/>
      </c>
      <c r="K431" s="2" t="str">
        <f t="shared" si="68"/>
        <v/>
      </c>
      <c r="L431" s="2"/>
      <c r="M431" s="2"/>
      <c r="N431" s="2"/>
      <c r="O431" t="s">
        <v>1832</v>
      </c>
      <c r="P431" s="2"/>
      <c r="Q431" s="2"/>
      <c r="R431" t="str">
        <f t="shared" si="69"/>
        <v>피자,양식</v>
      </c>
    </row>
    <row r="432" spans="1:18" x14ac:dyDescent="0.4">
      <c r="A432" t="str">
        <f>'trim()'!B432</f>
        <v>음식점 &gt; 양식 &gt; 피자 &gt; 피자스쿨</v>
      </c>
      <c r="C432" s="2" t="str">
        <f t="shared" si="60"/>
        <v>피자,</v>
      </c>
      <c r="D432" s="2" t="str">
        <f t="shared" si="61"/>
        <v/>
      </c>
      <c r="E432" s="2" t="str">
        <f t="shared" si="62"/>
        <v/>
      </c>
      <c r="F432" s="2" t="str">
        <f t="shared" si="63"/>
        <v/>
      </c>
      <c r="G432" s="2" t="str">
        <f t="shared" si="64"/>
        <v/>
      </c>
      <c r="H432" s="2" t="str">
        <f t="shared" si="65"/>
        <v>양식,</v>
      </c>
      <c r="I432" s="2" t="str">
        <f t="shared" si="66"/>
        <v/>
      </c>
      <c r="J432" s="2" t="str">
        <f t="shared" si="67"/>
        <v/>
      </c>
      <c r="K432" s="2" t="str">
        <f t="shared" si="68"/>
        <v/>
      </c>
      <c r="L432" s="2"/>
      <c r="M432" s="2"/>
      <c r="N432" s="2"/>
      <c r="O432" t="s">
        <v>1832</v>
      </c>
      <c r="P432" s="2"/>
      <c r="Q432" s="2"/>
      <c r="R432" t="str">
        <f t="shared" si="69"/>
        <v>피자,양식</v>
      </c>
    </row>
    <row r="433" spans="1:18" x14ac:dyDescent="0.4">
      <c r="A433" t="str">
        <f>'trim()'!B433</f>
        <v>음식점 &gt; 양식 &gt; 피자 &gt; 피자스쿨</v>
      </c>
      <c r="C433" s="2" t="str">
        <f t="shared" si="60"/>
        <v>피자,</v>
      </c>
      <c r="D433" s="2" t="str">
        <f t="shared" si="61"/>
        <v/>
      </c>
      <c r="E433" s="2" t="str">
        <f t="shared" si="62"/>
        <v/>
      </c>
      <c r="F433" s="2" t="str">
        <f t="shared" si="63"/>
        <v/>
      </c>
      <c r="G433" s="2" t="str">
        <f t="shared" si="64"/>
        <v/>
      </c>
      <c r="H433" s="2" t="str">
        <f t="shared" si="65"/>
        <v>양식,</v>
      </c>
      <c r="I433" s="2" t="str">
        <f t="shared" si="66"/>
        <v/>
      </c>
      <c r="J433" s="2" t="str">
        <f t="shared" si="67"/>
        <v/>
      </c>
      <c r="K433" s="2" t="str">
        <f t="shared" si="68"/>
        <v/>
      </c>
      <c r="L433" s="2"/>
      <c r="M433" s="2"/>
      <c r="N433" s="2"/>
      <c r="O433" t="s">
        <v>1832</v>
      </c>
      <c r="P433" s="2"/>
      <c r="Q433" s="2"/>
      <c r="R433" t="str">
        <f t="shared" si="69"/>
        <v>피자,양식</v>
      </c>
    </row>
    <row r="434" spans="1:18" x14ac:dyDescent="0.4">
      <c r="A434" t="str">
        <f>'trim()'!B434</f>
        <v>음식점 &gt; 양식 &gt; 피자 &gt; 피자알볼로</v>
      </c>
      <c r="C434" s="2" t="str">
        <f t="shared" si="60"/>
        <v>피자,</v>
      </c>
      <c r="D434" s="2" t="str">
        <f t="shared" si="61"/>
        <v/>
      </c>
      <c r="E434" s="2" t="str">
        <f t="shared" si="62"/>
        <v/>
      </c>
      <c r="F434" s="2" t="str">
        <f t="shared" si="63"/>
        <v/>
      </c>
      <c r="G434" s="2" t="str">
        <f t="shared" si="64"/>
        <v/>
      </c>
      <c r="H434" s="2" t="str">
        <f t="shared" si="65"/>
        <v>양식,</v>
      </c>
      <c r="I434" s="2" t="str">
        <f t="shared" si="66"/>
        <v/>
      </c>
      <c r="J434" s="2" t="str">
        <f t="shared" si="67"/>
        <v/>
      </c>
      <c r="K434" s="2" t="str">
        <f t="shared" si="68"/>
        <v/>
      </c>
      <c r="L434" s="2"/>
      <c r="M434" s="2"/>
      <c r="N434" s="2"/>
      <c r="O434" t="s">
        <v>1832</v>
      </c>
      <c r="P434" s="2"/>
      <c r="Q434" s="2"/>
      <c r="R434" t="str">
        <f t="shared" si="69"/>
        <v>피자,양식</v>
      </c>
    </row>
    <row r="435" spans="1:18" x14ac:dyDescent="0.4">
      <c r="A435" t="str">
        <f>'trim()'!B435</f>
        <v>음식점 &gt; 양식 &gt; 피자 &gt; 피자에땅</v>
      </c>
      <c r="C435" s="2" t="str">
        <f t="shared" si="60"/>
        <v>피자,</v>
      </c>
      <c r="D435" s="2" t="str">
        <f t="shared" si="61"/>
        <v/>
      </c>
      <c r="E435" s="2" t="str">
        <f t="shared" si="62"/>
        <v/>
      </c>
      <c r="F435" s="2" t="str">
        <f t="shared" si="63"/>
        <v/>
      </c>
      <c r="G435" s="2" t="str">
        <f t="shared" si="64"/>
        <v/>
      </c>
      <c r="H435" s="2" t="str">
        <f t="shared" si="65"/>
        <v>양식,</v>
      </c>
      <c r="I435" s="2" t="str">
        <f t="shared" si="66"/>
        <v/>
      </c>
      <c r="J435" s="2" t="str">
        <f t="shared" si="67"/>
        <v/>
      </c>
      <c r="K435" s="2" t="str">
        <f t="shared" si="68"/>
        <v/>
      </c>
      <c r="L435" s="2"/>
      <c r="M435" s="2"/>
      <c r="N435" s="2"/>
      <c r="O435" t="s">
        <v>1832</v>
      </c>
      <c r="P435" s="2"/>
      <c r="Q435" s="2"/>
      <c r="R435" t="str">
        <f t="shared" si="69"/>
        <v>피자,양식</v>
      </c>
    </row>
    <row r="436" spans="1:18" x14ac:dyDescent="0.4">
      <c r="A436" t="str">
        <f>'trim()'!B436</f>
        <v>음식점 &gt; 패스트푸드</v>
      </c>
      <c r="C436" s="2" t="str">
        <f t="shared" si="60"/>
        <v/>
      </c>
      <c r="D436" s="2" t="str">
        <f t="shared" si="61"/>
        <v/>
      </c>
      <c r="E436" s="2" t="str">
        <f t="shared" si="62"/>
        <v/>
      </c>
      <c r="F436" s="2" t="str">
        <f t="shared" si="63"/>
        <v/>
      </c>
      <c r="G436" s="2" t="str">
        <f t="shared" si="64"/>
        <v/>
      </c>
      <c r="H436" s="2" t="str">
        <f t="shared" si="65"/>
        <v/>
      </c>
      <c r="I436" s="2" t="str">
        <f t="shared" si="66"/>
        <v/>
      </c>
      <c r="J436" s="2" t="str">
        <f t="shared" si="67"/>
        <v/>
      </c>
      <c r="K436" s="2" t="str">
        <f t="shared" si="68"/>
        <v>패스트푸드,</v>
      </c>
      <c r="L436" s="2"/>
      <c r="M436" s="2"/>
      <c r="N436" s="2"/>
      <c r="O436" t="s">
        <v>1832</v>
      </c>
      <c r="P436" s="2"/>
      <c r="Q436" s="2"/>
      <c r="R436" t="str">
        <f t="shared" si="69"/>
        <v>패스트푸드</v>
      </c>
    </row>
    <row r="437" spans="1:18" x14ac:dyDescent="0.4">
      <c r="A437" t="str">
        <f>'trim()'!B437</f>
        <v>음식점 &gt; 양식 &gt; 피자</v>
      </c>
      <c r="C437" s="2" t="str">
        <f t="shared" si="60"/>
        <v>피자,</v>
      </c>
      <c r="D437" s="2" t="str">
        <f t="shared" si="61"/>
        <v/>
      </c>
      <c r="E437" s="2" t="str">
        <f t="shared" si="62"/>
        <v/>
      </c>
      <c r="F437" s="2" t="str">
        <f t="shared" si="63"/>
        <v/>
      </c>
      <c r="G437" s="2" t="str">
        <f t="shared" si="64"/>
        <v/>
      </c>
      <c r="H437" s="2" t="str">
        <f t="shared" si="65"/>
        <v>양식,</v>
      </c>
      <c r="I437" s="2" t="str">
        <f t="shared" si="66"/>
        <v/>
      </c>
      <c r="J437" s="2" t="str">
        <f t="shared" si="67"/>
        <v/>
      </c>
      <c r="K437" s="2" t="str">
        <f t="shared" si="68"/>
        <v/>
      </c>
      <c r="L437" s="2"/>
      <c r="M437" s="2"/>
      <c r="N437" s="2"/>
      <c r="O437" t="s">
        <v>1832</v>
      </c>
      <c r="P437" s="2"/>
      <c r="Q437" s="2"/>
      <c r="R437" t="str">
        <f t="shared" si="69"/>
        <v>피자,양식</v>
      </c>
    </row>
    <row r="438" spans="1:18" x14ac:dyDescent="0.4">
      <c r="A438" t="str">
        <f>'trim()'!B438</f>
        <v>음식점 &gt; 양식 &gt; 피자</v>
      </c>
      <c r="C438" s="2" t="str">
        <f t="shared" si="60"/>
        <v>피자,</v>
      </c>
      <c r="D438" s="2" t="str">
        <f t="shared" si="61"/>
        <v/>
      </c>
      <c r="E438" s="2" t="str">
        <f t="shared" si="62"/>
        <v/>
      </c>
      <c r="F438" s="2" t="str">
        <f t="shared" si="63"/>
        <v/>
      </c>
      <c r="G438" s="2" t="str">
        <f t="shared" si="64"/>
        <v/>
      </c>
      <c r="H438" s="2" t="str">
        <f t="shared" si="65"/>
        <v>양식,</v>
      </c>
      <c r="I438" s="2" t="str">
        <f t="shared" si="66"/>
        <v/>
      </c>
      <c r="J438" s="2" t="str">
        <f t="shared" si="67"/>
        <v/>
      </c>
      <c r="K438" s="2" t="str">
        <f t="shared" si="68"/>
        <v/>
      </c>
      <c r="L438" s="2"/>
      <c r="M438" s="2"/>
      <c r="N438" s="2"/>
      <c r="O438" t="s">
        <v>1832</v>
      </c>
      <c r="P438" s="2"/>
      <c r="Q438" s="2"/>
      <c r="R438" t="str">
        <f t="shared" si="69"/>
        <v>피자,양식</v>
      </c>
    </row>
    <row r="439" spans="1:18" x14ac:dyDescent="0.4">
      <c r="A439" t="str">
        <f>'trim()'!B439</f>
        <v>음식점 &gt; 양식 &gt; 피자 &gt; 피자헛</v>
      </c>
      <c r="C439" s="2" t="str">
        <f t="shared" si="60"/>
        <v>피자,</v>
      </c>
      <c r="D439" s="2" t="str">
        <f t="shared" si="61"/>
        <v/>
      </c>
      <c r="E439" s="2" t="str">
        <f t="shared" si="62"/>
        <v/>
      </c>
      <c r="F439" s="2" t="str">
        <f t="shared" si="63"/>
        <v/>
      </c>
      <c r="G439" s="2" t="str">
        <f t="shared" si="64"/>
        <v/>
      </c>
      <c r="H439" s="2" t="str">
        <f t="shared" si="65"/>
        <v>양식,</v>
      </c>
      <c r="I439" s="2" t="str">
        <f t="shared" si="66"/>
        <v/>
      </c>
      <c r="J439" s="2" t="str">
        <f t="shared" si="67"/>
        <v/>
      </c>
      <c r="K439" s="2" t="str">
        <f t="shared" si="68"/>
        <v/>
      </c>
      <c r="L439" s="2"/>
      <c r="M439" s="2"/>
      <c r="N439" s="2"/>
      <c r="O439" t="s">
        <v>1832</v>
      </c>
      <c r="P439" s="2"/>
      <c r="Q439" s="2"/>
      <c r="R439" t="str">
        <f t="shared" si="69"/>
        <v>피자,양식</v>
      </c>
    </row>
    <row r="440" spans="1:18" x14ac:dyDescent="0.4">
      <c r="A440" t="str">
        <f>'trim()'!B440</f>
        <v>음식점 &gt; 양식 &gt; 피자 &gt; 피자헛</v>
      </c>
      <c r="C440" s="2" t="str">
        <f t="shared" si="60"/>
        <v>피자,</v>
      </c>
      <c r="D440" s="2" t="str">
        <f t="shared" si="61"/>
        <v/>
      </c>
      <c r="E440" s="2" t="str">
        <f t="shared" si="62"/>
        <v/>
      </c>
      <c r="F440" s="2" t="str">
        <f t="shared" si="63"/>
        <v/>
      </c>
      <c r="G440" s="2" t="str">
        <f t="shared" si="64"/>
        <v/>
      </c>
      <c r="H440" s="2" t="str">
        <f t="shared" si="65"/>
        <v>양식,</v>
      </c>
      <c r="I440" s="2" t="str">
        <f t="shared" si="66"/>
        <v/>
      </c>
      <c r="J440" s="2" t="str">
        <f t="shared" si="67"/>
        <v/>
      </c>
      <c r="K440" s="2" t="str">
        <f t="shared" si="68"/>
        <v/>
      </c>
      <c r="L440" s="2"/>
      <c r="M440" s="2"/>
      <c r="N440" s="2"/>
      <c r="O440" t="s">
        <v>1832</v>
      </c>
      <c r="P440" s="2"/>
      <c r="Q440" s="2"/>
      <c r="R440" t="str">
        <f t="shared" si="69"/>
        <v>피자,양식</v>
      </c>
    </row>
    <row r="441" spans="1:18" x14ac:dyDescent="0.4">
      <c r="A441" t="str">
        <f>'trim()'!B441</f>
        <v>음식점 &gt; 양식 &gt; 피자 &gt; 피자헛</v>
      </c>
      <c r="C441" s="2" t="str">
        <f t="shared" si="60"/>
        <v>피자,</v>
      </c>
      <c r="D441" s="2" t="str">
        <f t="shared" si="61"/>
        <v/>
      </c>
      <c r="E441" s="2" t="str">
        <f t="shared" si="62"/>
        <v/>
      </c>
      <c r="F441" s="2" t="str">
        <f t="shared" si="63"/>
        <v/>
      </c>
      <c r="G441" s="2" t="str">
        <f t="shared" si="64"/>
        <v/>
      </c>
      <c r="H441" s="2" t="str">
        <f t="shared" si="65"/>
        <v>양식,</v>
      </c>
      <c r="I441" s="2" t="str">
        <f t="shared" si="66"/>
        <v/>
      </c>
      <c r="J441" s="2" t="str">
        <f t="shared" si="67"/>
        <v/>
      </c>
      <c r="K441" s="2" t="str">
        <f t="shared" si="68"/>
        <v/>
      </c>
      <c r="L441" s="2"/>
      <c r="M441" s="2"/>
      <c r="N441" s="2"/>
      <c r="O441" t="s">
        <v>1832</v>
      </c>
      <c r="P441" s="2"/>
      <c r="Q441" s="2"/>
      <c r="R441" t="str">
        <f t="shared" si="69"/>
        <v>피자,양식</v>
      </c>
    </row>
    <row r="442" spans="1:18" x14ac:dyDescent="0.4">
      <c r="A442" t="str">
        <f>'trim()'!B442</f>
        <v>음식점 &gt; 양식 &gt; 피자 &gt; 피자헛</v>
      </c>
      <c r="C442" s="2" t="str">
        <f t="shared" si="60"/>
        <v>피자,</v>
      </c>
      <c r="D442" s="2" t="str">
        <f t="shared" si="61"/>
        <v/>
      </c>
      <c r="E442" s="2" t="str">
        <f t="shared" si="62"/>
        <v/>
      </c>
      <c r="F442" s="2" t="str">
        <f t="shared" si="63"/>
        <v/>
      </c>
      <c r="G442" s="2" t="str">
        <f t="shared" si="64"/>
        <v/>
      </c>
      <c r="H442" s="2" t="str">
        <f t="shared" si="65"/>
        <v>양식,</v>
      </c>
      <c r="I442" s="2" t="str">
        <f t="shared" si="66"/>
        <v/>
      </c>
      <c r="J442" s="2" t="str">
        <f t="shared" si="67"/>
        <v/>
      </c>
      <c r="K442" s="2" t="str">
        <f t="shared" si="68"/>
        <v/>
      </c>
      <c r="L442" s="2"/>
      <c r="M442" s="2"/>
      <c r="N442" s="2"/>
      <c r="O442" t="s">
        <v>1832</v>
      </c>
      <c r="P442" s="2"/>
      <c r="Q442" s="2"/>
      <c r="R442" t="str">
        <f t="shared" si="69"/>
        <v>피자,양식</v>
      </c>
    </row>
    <row r="443" spans="1:18" x14ac:dyDescent="0.4">
      <c r="A443" t="str">
        <f>'trim()'!B443</f>
        <v>음식점 &gt; 양식 &gt; 피자</v>
      </c>
      <c r="C443" s="2" t="str">
        <f t="shared" si="60"/>
        <v>피자,</v>
      </c>
      <c r="D443" s="2" t="str">
        <f t="shared" si="61"/>
        <v/>
      </c>
      <c r="E443" s="2" t="str">
        <f t="shared" si="62"/>
        <v/>
      </c>
      <c r="F443" s="2" t="str">
        <f t="shared" si="63"/>
        <v/>
      </c>
      <c r="G443" s="2" t="str">
        <f t="shared" si="64"/>
        <v/>
      </c>
      <c r="H443" s="2" t="str">
        <f t="shared" si="65"/>
        <v>양식,</v>
      </c>
      <c r="I443" s="2" t="str">
        <f t="shared" si="66"/>
        <v/>
      </c>
      <c r="J443" s="2" t="str">
        <f t="shared" si="67"/>
        <v/>
      </c>
      <c r="K443" s="2" t="str">
        <f t="shared" si="68"/>
        <v/>
      </c>
      <c r="L443" s="2"/>
      <c r="M443" s="2"/>
      <c r="N443" s="2"/>
      <c r="O443" t="s">
        <v>1832</v>
      </c>
      <c r="P443" s="2"/>
      <c r="Q443" s="2"/>
      <c r="R443" t="str">
        <f t="shared" si="69"/>
        <v>피자,양식</v>
      </c>
    </row>
    <row r="444" spans="1:18" x14ac:dyDescent="0.4">
      <c r="A444" t="str">
        <f>'trim()'!B444</f>
        <v>음식점 &gt; 양식 &gt; 피자</v>
      </c>
      <c r="C444" s="2" t="str">
        <f t="shared" si="60"/>
        <v>피자,</v>
      </c>
      <c r="D444" s="2" t="str">
        <f t="shared" si="61"/>
        <v/>
      </c>
      <c r="E444" s="2" t="str">
        <f t="shared" si="62"/>
        <v/>
      </c>
      <c r="F444" s="2" t="str">
        <f t="shared" si="63"/>
        <v/>
      </c>
      <c r="G444" s="2" t="str">
        <f t="shared" si="64"/>
        <v/>
      </c>
      <c r="H444" s="2" t="str">
        <f t="shared" si="65"/>
        <v>양식,</v>
      </c>
      <c r="I444" s="2" t="str">
        <f t="shared" si="66"/>
        <v/>
      </c>
      <c r="J444" s="2" t="str">
        <f t="shared" si="67"/>
        <v/>
      </c>
      <c r="K444" s="2" t="str">
        <f t="shared" si="68"/>
        <v/>
      </c>
      <c r="L444" s="2"/>
      <c r="M444" s="2"/>
      <c r="N444" s="2"/>
      <c r="O444" t="s">
        <v>1832</v>
      </c>
      <c r="P444" s="2"/>
      <c r="Q444" s="2"/>
      <c r="R444" t="str">
        <f t="shared" si="69"/>
        <v>피자,양식</v>
      </c>
    </row>
    <row r="445" spans="1:18" x14ac:dyDescent="0.4">
      <c r="A445" t="str">
        <f>'trim()'!B445</f>
        <v>음식점 &gt; 일식 &gt; 돈까스,우동</v>
      </c>
      <c r="C445" s="2" t="str">
        <f t="shared" si="60"/>
        <v/>
      </c>
      <c r="D445" s="2" t="str">
        <f t="shared" si="61"/>
        <v/>
      </c>
      <c r="E445" s="2" t="str">
        <f t="shared" si="62"/>
        <v/>
      </c>
      <c r="F445" s="2" t="str">
        <f t="shared" si="63"/>
        <v>일식,</v>
      </c>
      <c r="G445" s="2" t="str">
        <f t="shared" si="64"/>
        <v/>
      </c>
      <c r="H445" s="2" t="str">
        <f t="shared" si="65"/>
        <v/>
      </c>
      <c r="I445" s="2" t="str">
        <f t="shared" si="66"/>
        <v/>
      </c>
      <c r="J445" s="2" t="str">
        <f t="shared" si="67"/>
        <v/>
      </c>
      <c r="K445" s="2" t="str">
        <f t="shared" si="68"/>
        <v/>
      </c>
      <c r="L445" s="2"/>
      <c r="M445" s="2"/>
      <c r="N445" s="2"/>
      <c r="O445" t="s">
        <v>1832</v>
      </c>
      <c r="P445" s="2"/>
      <c r="Q445" s="2"/>
      <c r="R445" t="str">
        <f t="shared" si="69"/>
        <v>일식</v>
      </c>
    </row>
    <row r="446" spans="1:18" x14ac:dyDescent="0.4">
      <c r="A446" t="str">
        <f>'trim()'!B446</f>
        <v>음식점 &gt; 술집 &gt; 일본식주점</v>
      </c>
      <c r="C446" s="2" t="str">
        <f t="shared" si="60"/>
        <v/>
      </c>
      <c r="D446" s="2" t="str">
        <f t="shared" si="61"/>
        <v/>
      </c>
      <c r="E446" s="2" t="str">
        <f t="shared" si="62"/>
        <v/>
      </c>
      <c r="F446" s="2" t="str">
        <f t="shared" si="63"/>
        <v/>
      </c>
      <c r="G446" s="2" t="str">
        <f t="shared" si="64"/>
        <v/>
      </c>
      <c r="H446" s="2" t="str">
        <f t="shared" si="65"/>
        <v/>
      </c>
      <c r="I446" s="2" t="str">
        <f t="shared" si="66"/>
        <v/>
      </c>
      <c r="J446" s="2" t="str">
        <f t="shared" si="67"/>
        <v>술집,</v>
      </c>
      <c r="K446" s="2" t="str">
        <f t="shared" si="68"/>
        <v/>
      </c>
      <c r="L446" s="2"/>
      <c r="M446" s="2"/>
      <c r="N446" s="2"/>
      <c r="O446" t="s">
        <v>1832</v>
      </c>
      <c r="P446" s="2"/>
      <c r="Q446" s="2"/>
      <c r="R446" t="str">
        <f t="shared" si="69"/>
        <v>술집</v>
      </c>
    </row>
    <row r="447" spans="1:18" x14ac:dyDescent="0.4">
      <c r="A447" t="str">
        <f>'trim()'!B447</f>
        <v>음식점 &gt; 한식 &gt; 육류,고기</v>
      </c>
      <c r="C447" s="2" t="str">
        <f t="shared" si="60"/>
        <v/>
      </c>
      <c r="D447" s="2" t="str">
        <f t="shared" si="61"/>
        <v/>
      </c>
      <c r="E447" s="2" t="str">
        <f t="shared" si="62"/>
        <v/>
      </c>
      <c r="F447" s="2" t="str">
        <f t="shared" si="63"/>
        <v/>
      </c>
      <c r="G447" s="2" t="str">
        <f t="shared" si="64"/>
        <v>한식,</v>
      </c>
      <c r="H447" s="2" t="str">
        <f t="shared" si="65"/>
        <v/>
      </c>
      <c r="I447" s="2" t="str">
        <f t="shared" si="66"/>
        <v/>
      </c>
      <c r="J447" s="2" t="str">
        <f t="shared" si="67"/>
        <v/>
      </c>
      <c r="K447" s="2" t="str">
        <f t="shared" si="68"/>
        <v/>
      </c>
      <c r="L447" s="2"/>
      <c r="M447" s="2"/>
      <c r="N447" s="2"/>
      <c r="O447" t="s">
        <v>1832</v>
      </c>
      <c r="P447" s="2"/>
      <c r="Q447" s="2"/>
      <c r="R447" t="str">
        <f t="shared" si="69"/>
        <v>한식</v>
      </c>
    </row>
    <row r="448" spans="1:18" x14ac:dyDescent="0.4">
      <c r="A448" t="str">
        <f>'trim()'!B448</f>
        <v>음식점 &gt; 한식 &gt; 육류,고기</v>
      </c>
      <c r="C448" s="2" t="str">
        <f t="shared" si="60"/>
        <v/>
      </c>
      <c r="D448" s="2" t="str">
        <f t="shared" si="61"/>
        <v/>
      </c>
      <c r="E448" s="2" t="str">
        <f t="shared" si="62"/>
        <v/>
      </c>
      <c r="F448" s="2" t="str">
        <f t="shared" si="63"/>
        <v/>
      </c>
      <c r="G448" s="2" t="str">
        <f t="shared" si="64"/>
        <v>한식,</v>
      </c>
      <c r="H448" s="2" t="str">
        <f t="shared" si="65"/>
        <v/>
      </c>
      <c r="I448" s="2" t="str">
        <f t="shared" si="66"/>
        <v/>
      </c>
      <c r="J448" s="2" t="str">
        <f t="shared" si="67"/>
        <v/>
      </c>
      <c r="K448" s="2" t="str">
        <f t="shared" si="68"/>
        <v/>
      </c>
      <c r="L448" s="2"/>
      <c r="M448" s="2"/>
      <c r="N448" s="2"/>
      <c r="O448" t="s">
        <v>1832</v>
      </c>
      <c r="P448" s="2"/>
      <c r="Q448" s="2"/>
      <c r="R448" t="str">
        <f t="shared" si="69"/>
        <v>한식</v>
      </c>
    </row>
    <row r="449" spans="1:18" x14ac:dyDescent="0.4">
      <c r="A449" t="str">
        <f>'trim()'!B449</f>
        <v>음식점 &gt; 치킨</v>
      </c>
      <c r="C449" s="2" t="str">
        <f t="shared" si="60"/>
        <v/>
      </c>
      <c r="D449" s="2" t="str">
        <f t="shared" si="61"/>
        <v>치킨,</v>
      </c>
      <c r="E449" s="2" t="str">
        <f t="shared" si="62"/>
        <v/>
      </c>
      <c r="F449" s="2" t="str">
        <f t="shared" si="63"/>
        <v/>
      </c>
      <c r="G449" s="2" t="str">
        <f t="shared" si="64"/>
        <v/>
      </c>
      <c r="H449" s="2" t="str">
        <f t="shared" si="65"/>
        <v/>
      </c>
      <c r="I449" s="2" t="str">
        <f t="shared" si="66"/>
        <v/>
      </c>
      <c r="J449" s="2" t="str">
        <f t="shared" si="67"/>
        <v/>
      </c>
      <c r="K449" s="2" t="str">
        <f t="shared" si="68"/>
        <v/>
      </c>
      <c r="L449" s="2"/>
      <c r="M449" s="2"/>
      <c r="N449" s="2"/>
      <c r="O449" t="s">
        <v>1832</v>
      </c>
      <c r="P449" s="2"/>
      <c r="Q449" s="2"/>
      <c r="R449" t="str">
        <f t="shared" si="69"/>
        <v>치킨</v>
      </c>
    </row>
    <row r="450" spans="1:18" x14ac:dyDescent="0.4">
      <c r="A450" t="str">
        <f>'trim()'!B450</f>
        <v>음식점 &gt; 일식 &gt; 돈까스,우동</v>
      </c>
      <c r="C450" s="2" t="str">
        <f t="shared" si="60"/>
        <v/>
      </c>
      <c r="D450" s="2" t="str">
        <f t="shared" si="61"/>
        <v/>
      </c>
      <c r="E450" s="2" t="str">
        <f t="shared" si="62"/>
        <v/>
      </c>
      <c r="F450" s="2" t="str">
        <f t="shared" si="63"/>
        <v>일식,</v>
      </c>
      <c r="G450" s="2" t="str">
        <f t="shared" si="64"/>
        <v/>
      </c>
      <c r="H450" s="2" t="str">
        <f t="shared" si="65"/>
        <v/>
      </c>
      <c r="I450" s="2" t="str">
        <f t="shared" si="66"/>
        <v/>
      </c>
      <c r="J450" s="2" t="str">
        <f t="shared" si="67"/>
        <v/>
      </c>
      <c r="K450" s="2" t="str">
        <f t="shared" si="68"/>
        <v/>
      </c>
      <c r="L450" s="2"/>
      <c r="M450" s="2"/>
      <c r="N450" s="2"/>
      <c r="O450" t="s">
        <v>1832</v>
      </c>
      <c r="P450" s="2"/>
      <c r="Q450" s="2"/>
      <c r="R450" t="str">
        <f t="shared" si="69"/>
        <v>일식</v>
      </c>
    </row>
    <row r="451" spans="1:18" x14ac:dyDescent="0.4">
      <c r="A451" t="str">
        <f>'trim()'!B451</f>
        <v>음식점 &gt; 한식 &gt; 육류,고기 &gt; 갈비</v>
      </c>
      <c r="C451" s="2" t="str">
        <f t="shared" ref="C451:C507" si="70">IFERROR(  IF( FIND("피자",A451,1)&gt;0,"피자,",""  ),"")</f>
        <v/>
      </c>
      <c r="D451" s="2" t="str">
        <f t="shared" ref="D451:D507" si="71">IFERROR(  IF( FIND("치킨",A451,1)&gt;0,"치킨,",""  ),"")</f>
        <v/>
      </c>
      <c r="E451" s="2" t="str">
        <f t="shared" ref="E451:E507" si="72">IFERROR(  IF( FIND("중식",A451,1)&gt;0,"중식,",""  ),"")</f>
        <v/>
      </c>
      <c r="F451" s="2" t="str">
        <f t="shared" ref="F451:F507" si="73">IFERROR(  IF( FIND("일식",A451,1)&gt;0,"일식,",""  ),"")</f>
        <v/>
      </c>
      <c r="G451" s="2" t="str">
        <f t="shared" ref="G451:G507" si="74">IFERROR(  IF( FIND("한식",A451,1)&gt;0,"한식,",""  ),"")</f>
        <v>한식,</v>
      </c>
      <c r="H451" s="2" t="str">
        <f t="shared" ref="H451:H507" si="75">IFERROR(  IF( FIND("양식",A451,1)&gt;0,"양식,",""  ),"")</f>
        <v/>
      </c>
      <c r="I451" s="2" t="str">
        <f t="shared" ref="I451:I507" si="76">IFERROR(  IF( FIND("카페",A451,1)&gt;0,"까페,",""  ),"")</f>
        <v/>
      </c>
      <c r="J451" s="2" t="str">
        <f t="shared" ref="J451:J507" si="77">IFERROR(  IF( FIND("술집",A451,1)&gt;0,"술집,",""  ),"")</f>
        <v/>
      </c>
      <c r="K451" s="2" t="str">
        <f t="shared" ref="K451:K507" si="78">IF(   OR(  IFERROR((FIND("패스트푸드",A451,1)&gt;0),FALSE),   IFERROR((FIND("햄버거",A451,1)&gt;0),FALSE),   IFERROR((FIND("버거",A451,1)&gt;0),FALSE) ),"패스트푸드,","")</f>
        <v/>
      </c>
      <c r="L451" s="2"/>
      <c r="M451" s="2"/>
      <c r="N451" s="2"/>
      <c r="O451" t="s">
        <v>1832</v>
      </c>
      <c r="P451" s="2"/>
      <c r="Q451" s="2"/>
      <c r="R451" t="str">
        <f t="shared" ref="R451:R507" si="79">SUBSTITUTE(CONCATENATE(C451,D451,E451,F451,G451,H451,J451,K451,O451),",,","",1)</f>
        <v>한식</v>
      </c>
    </row>
    <row r="452" spans="1:18" x14ac:dyDescent="0.4">
      <c r="A452" t="str">
        <f>'trim()'!B452</f>
        <v>음식점 &gt; 카페 &gt; 커피전문점 &gt; 할리스커피</v>
      </c>
      <c r="C452" s="2" t="str">
        <f t="shared" si="70"/>
        <v/>
      </c>
      <c r="D452" s="2" t="str">
        <f t="shared" si="71"/>
        <v/>
      </c>
      <c r="E452" s="2" t="str">
        <f t="shared" si="72"/>
        <v/>
      </c>
      <c r="F452" s="2" t="str">
        <f t="shared" si="73"/>
        <v/>
      </c>
      <c r="G452" s="2" t="str">
        <f t="shared" si="74"/>
        <v/>
      </c>
      <c r="H452" s="2" t="str">
        <f t="shared" si="75"/>
        <v/>
      </c>
      <c r="I452" s="2" t="str">
        <f t="shared" si="76"/>
        <v>까페,</v>
      </c>
      <c r="J452" s="2" t="str">
        <f t="shared" si="77"/>
        <v/>
      </c>
      <c r="K452" s="2" t="str">
        <f t="shared" si="78"/>
        <v/>
      </c>
      <c r="L452" s="2"/>
      <c r="M452" s="2"/>
      <c r="N452" s="2"/>
      <c r="O452" t="s">
        <v>1832</v>
      </c>
      <c r="P452" s="2"/>
      <c r="Q452" s="2"/>
      <c r="R452" t="str">
        <f t="shared" si="79"/>
        <v>,</v>
      </c>
    </row>
    <row r="453" spans="1:18" x14ac:dyDescent="0.4">
      <c r="A453" t="str">
        <f>'trim()'!B453</f>
        <v>음식점 &gt; 한식 &gt; 육류,고기 &gt; 곱창,막창</v>
      </c>
      <c r="C453" s="2" t="str">
        <f t="shared" si="70"/>
        <v/>
      </c>
      <c r="D453" s="2" t="str">
        <f t="shared" si="71"/>
        <v/>
      </c>
      <c r="E453" s="2" t="str">
        <f t="shared" si="72"/>
        <v/>
      </c>
      <c r="F453" s="2" t="str">
        <f t="shared" si="73"/>
        <v/>
      </c>
      <c r="G453" s="2" t="str">
        <f t="shared" si="74"/>
        <v>한식,</v>
      </c>
      <c r="H453" s="2" t="str">
        <f t="shared" si="75"/>
        <v/>
      </c>
      <c r="I453" s="2" t="str">
        <f t="shared" si="76"/>
        <v/>
      </c>
      <c r="J453" s="2" t="str">
        <f t="shared" si="77"/>
        <v/>
      </c>
      <c r="K453" s="2" t="str">
        <f t="shared" si="78"/>
        <v/>
      </c>
      <c r="L453" s="2"/>
      <c r="M453" s="2"/>
      <c r="N453" s="2"/>
      <c r="O453" t="s">
        <v>1832</v>
      </c>
      <c r="P453" s="2"/>
      <c r="Q453" s="2"/>
      <c r="R453" t="str">
        <f t="shared" si="79"/>
        <v>한식</v>
      </c>
    </row>
    <row r="454" spans="1:18" x14ac:dyDescent="0.4">
      <c r="A454" t="str">
        <f>'trim()'!B454</f>
        <v>음식점 &gt; 일식 &gt; 돈까스,우동</v>
      </c>
      <c r="C454" s="2" t="str">
        <f t="shared" si="70"/>
        <v/>
      </c>
      <c r="D454" s="2" t="str">
        <f t="shared" si="71"/>
        <v/>
      </c>
      <c r="E454" s="2" t="str">
        <f t="shared" si="72"/>
        <v/>
      </c>
      <c r="F454" s="2" t="str">
        <f t="shared" si="73"/>
        <v>일식,</v>
      </c>
      <c r="G454" s="2" t="str">
        <f t="shared" si="74"/>
        <v/>
      </c>
      <c r="H454" s="2" t="str">
        <f t="shared" si="75"/>
        <v/>
      </c>
      <c r="I454" s="2" t="str">
        <f t="shared" si="76"/>
        <v/>
      </c>
      <c r="J454" s="2" t="str">
        <f t="shared" si="77"/>
        <v/>
      </c>
      <c r="K454" s="2" t="str">
        <f t="shared" si="78"/>
        <v/>
      </c>
      <c r="L454" s="2"/>
      <c r="M454" s="2"/>
      <c r="N454" s="2"/>
      <c r="O454" t="s">
        <v>1832</v>
      </c>
      <c r="P454" s="2"/>
      <c r="Q454" s="2"/>
      <c r="R454" t="str">
        <f t="shared" si="79"/>
        <v>일식</v>
      </c>
    </row>
    <row r="455" spans="1:18" x14ac:dyDescent="0.4">
      <c r="A455" t="str">
        <f>'trim()'!B455</f>
        <v>음식점 &gt; 한식 &gt; 육류,고기 &gt; 삼겹살</v>
      </c>
      <c r="C455" s="2" t="str">
        <f t="shared" si="70"/>
        <v/>
      </c>
      <c r="D455" s="2" t="str">
        <f t="shared" si="71"/>
        <v/>
      </c>
      <c r="E455" s="2" t="str">
        <f t="shared" si="72"/>
        <v/>
      </c>
      <c r="F455" s="2" t="str">
        <f t="shared" si="73"/>
        <v/>
      </c>
      <c r="G455" s="2" t="str">
        <f t="shared" si="74"/>
        <v>한식,</v>
      </c>
      <c r="H455" s="2" t="str">
        <f t="shared" si="75"/>
        <v/>
      </c>
      <c r="I455" s="2" t="str">
        <f t="shared" si="76"/>
        <v/>
      </c>
      <c r="J455" s="2" t="str">
        <f t="shared" si="77"/>
        <v/>
      </c>
      <c r="K455" s="2" t="str">
        <f t="shared" si="78"/>
        <v/>
      </c>
      <c r="L455" s="2"/>
      <c r="M455" s="2"/>
      <c r="N455" s="2"/>
      <c r="O455" t="s">
        <v>1832</v>
      </c>
      <c r="P455" s="2"/>
      <c r="Q455" s="2"/>
      <c r="R455" t="str">
        <f t="shared" si="79"/>
        <v>한식</v>
      </c>
    </row>
    <row r="456" spans="1:18" x14ac:dyDescent="0.4">
      <c r="A456" t="str">
        <f>'trim()'!B456</f>
        <v>음식점 &gt; 일식 &gt; 돈까스,우동</v>
      </c>
      <c r="C456" s="2" t="str">
        <f t="shared" si="70"/>
        <v/>
      </c>
      <c r="D456" s="2" t="str">
        <f t="shared" si="71"/>
        <v/>
      </c>
      <c r="E456" s="2" t="str">
        <f t="shared" si="72"/>
        <v/>
      </c>
      <c r="F456" s="2" t="str">
        <f t="shared" si="73"/>
        <v>일식,</v>
      </c>
      <c r="G456" s="2" t="str">
        <f t="shared" si="74"/>
        <v/>
      </c>
      <c r="H456" s="2" t="str">
        <f t="shared" si="75"/>
        <v/>
      </c>
      <c r="I456" s="2" t="str">
        <f t="shared" si="76"/>
        <v/>
      </c>
      <c r="J456" s="2" t="str">
        <f t="shared" si="77"/>
        <v/>
      </c>
      <c r="K456" s="2" t="str">
        <f t="shared" si="78"/>
        <v/>
      </c>
      <c r="L456" s="2"/>
      <c r="M456" s="2"/>
      <c r="N456" s="2"/>
      <c r="O456" t="s">
        <v>1832</v>
      </c>
      <c r="P456" s="2"/>
      <c r="Q456" s="2"/>
      <c r="R456" t="str">
        <f t="shared" si="79"/>
        <v>일식</v>
      </c>
    </row>
    <row r="457" spans="1:18" x14ac:dyDescent="0.4">
      <c r="A457" t="str">
        <f>'trim()'!B457</f>
        <v>음식점 &gt; 카페 &gt; 테마카페 &gt; 키즈카페</v>
      </c>
      <c r="C457" s="2" t="str">
        <f t="shared" si="70"/>
        <v/>
      </c>
      <c r="D457" s="2" t="str">
        <f t="shared" si="71"/>
        <v/>
      </c>
      <c r="E457" s="2" t="str">
        <f t="shared" si="72"/>
        <v/>
      </c>
      <c r="F457" s="2" t="str">
        <f t="shared" si="73"/>
        <v/>
      </c>
      <c r="G457" s="2" t="str">
        <f t="shared" si="74"/>
        <v/>
      </c>
      <c r="H457" s="2" t="str">
        <f t="shared" si="75"/>
        <v/>
      </c>
      <c r="I457" s="2" t="str">
        <f t="shared" si="76"/>
        <v>까페,</v>
      </c>
      <c r="J457" s="2" t="str">
        <f t="shared" si="77"/>
        <v/>
      </c>
      <c r="K457" s="2" t="str">
        <f t="shared" si="78"/>
        <v/>
      </c>
      <c r="L457" s="2"/>
      <c r="M457" s="2"/>
      <c r="N457" s="2"/>
      <c r="O457" t="s">
        <v>1832</v>
      </c>
      <c r="P457" s="2"/>
      <c r="Q457" s="2"/>
      <c r="R457" t="str">
        <f t="shared" si="79"/>
        <v>,</v>
      </c>
    </row>
    <row r="458" spans="1:18" x14ac:dyDescent="0.4">
      <c r="A458" t="str">
        <f>'trim()'!B458</f>
        <v>음식점 &gt; 술집 &gt; 호프,요리주점</v>
      </c>
      <c r="C458" s="2" t="str">
        <f t="shared" si="70"/>
        <v/>
      </c>
      <c r="D458" s="2" t="str">
        <f t="shared" si="71"/>
        <v/>
      </c>
      <c r="E458" s="2" t="str">
        <f t="shared" si="72"/>
        <v/>
      </c>
      <c r="F458" s="2" t="str">
        <f t="shared" si="73"/>
        <v/>
      </c>
      <c r="G458" s="2" t="str">
        <f t="shared" si="74"/>
        <v/>
      </c>
      <c r="H458" s="2" t="str">
        <f t="shared" si="75"/>
        <v/>
      </c>
      <c r="I458" s="2" t="str">
        <f t="shared" si="76"/>
        <v/>
      </c>
      <c r="J458" s="2" t="str">
        <f t="shared" si="77"/>
        <v>술집,</v>
      </c>
      <c r="K458" s="2" t="str">
        <f t="shared" si="78"/>
        <v/>
      </c>
      <c r="L458" s="2"/>
      <c r="M458" s="2"/>
      <c r="N458" s="2"/>
      <c r="O458" t="s">
        <v>1832</v>
      </c>
      <c r="P458" s="2"/>
      <c r="Q458" s="2"/>
      <c r="R458" t="str">
        <f t="shared" si="79"/>
        <v>술집</v>
      </c>
    </row>
    <row r="459" spans="1:18" x14ac:dyDescent="0.4">
      <c r="A459" t="str">
        <f>'trim()'!B459</f>
        <v>음식점 &gt; 술집 &gt; 실내포장마차</v>
      </c>
      <c r="C459" s="2" t="str">
        <f t="shared" si="70"/>
        <v/>
      </c>
      <c r="D459" s="2" t="str">
        <f t="shared" si="71"/>
        <v/>
      </c>
      <c r="E459" s="2" t="str">
        <f t="shared" si="72"/>
        <v/>
      </c>
      <c r="F459" s="2" t="str">
        <f t="shared" si="73"/>
        <v/>
      </c>
      <c r="G459" s="2" t="str">
        <f t="shared" si="74"/>
        <v/>
      </c>
      <c r="H459" s="2" t="str">
        <f t="shared" si="75"/>
        <v/>
      </c>
      <c r="I459" s="2" t="str">
        <f t="shared" si="76"/>
        <v/>
      </c>
      <c r="J459" s="2" t="str">
        <f t="shared" si="77"/>
        <v>술집,</v>
      </c>
      <c r="K459" s="2" t="str">
        <f t="shared" si="78"/>
        <v/>
      </c>
      <c r="L459" s="2"/>
      <c r="M459" s="2"/>
      <c r="N459" s="2"/>
      <c r="O459" t="s">
        <v>1832</v>
      </c>
      <c r="P459" s="2"/>
      <c r="Q459" s="2"/>
      <c r="R459" t="str">
        <f t="shared" si="79"/>
        <v>술집</v>
      </c>
    </row>
    <row r="460" spans="1:18" x14ac:dyDescent="0.4">
      <c r="A460" t="str">
        <f>'trim()'!B460</f>
        <v>음식점 &gt; 술집 &gt; 일본식주점</v>
      </c>
      <c r="C460" s="2" t="str">
        <f t="shared" si="70"/>
        <v/>
      </c>
      <c r="D460" s="2" t="str">
        <f t="shared" si="71"/>
        <v/>
      </c>
      <c r="E460" s="2" t="str">
        <f t="shared" si="72"/>
        <v/>
      </c>
      <c r="F460" s="2" t="str">
        <f t="shared" si="73"/>
        <v/>
      </c>
      <c r="G460" s="2" t="str">
        <f t="shared" si="74"/>
        <v/>
      </c>
      <c r="H460" s="2" t="str">
        <f t="shared" si="75"/>
        <v/>
      </c>
      <c r="I460" s="2" t="str">
        <f t="shared" si="76"/>
        <v/>
      </c>
      <c r="J460" s="2" t="str">
        <f t="shared" si="77"/>
        <v>술집,</v>
      </c>
      <c r="K460" s="2" t="str">
        <f t="shared" si="78"/>
        <v/>
      </c>
      <c r="L460" s="2"/>
      <c r="M460" s="2"/>
      <c r="N460" s="2"/>
      <c r="O460" t="s">
        <v>1832</v>
      </c>
      <c r="P460" s="2"/>
      <c r="Q460" s="2"/>
      <c r="R460" t="str">
        <f t="shared" si="79"/>
        <v>술집</v>
      </c>
    </row>
    <row r="461" spans="1:18" x14ac:dyDescent="0.4">
      <c r="A461" t="str">
        <f>'trim()'!B461</f>
        <v>음식점 &gt; 술집 &gt; 호프,요리주점</v>
      </c>
      <c r="C461" s="2" t="str">
        <f t="shared" si="70"/>
        <v/>
      </c>
      <c r="D461" s="2" t="str">
        <f t="shared" si="71"/>
        <v/>
      </c>
      <c r="E461" s="2" t="str">
        <f t="shared" si="72"/>
        <v/>
      </c>
      <c r="F461" s="2" t="str">
        <f t="shared" si="73"/>
        <v/>
      </c>
      <c r="G461" s="2" t="str">
        <f t="shared" si="74"/>
        <v/>
      </c>
      <c r="H461" s="2" t="str">
        <f t="shared" si="75"/>
        <v/>
      </c>
      <c r="I461" s="2" t="str">
        <f t="shared" si="76"/>
        <v/>
      </c>
      <c r="J461" s="2" t="str">
        <f t="shared" si="77"/>
        <v>술집,</v>
      </c>
      <c r="K461" s="2" t="str">
        <f t="shared" si="78"/>
        <v/>
      </c>
      <c r="L461" s="2"/>
      <c r="M461" s="2"/>
      <c r="N461" s="2"/>
      <c r="O461" t="s">
        <v>1832</v>
      </c>
      <c r="P461" s="2"/>
      <c r="Q461" s="2"/>
      <c r="R461" t="str">
        <f t="shared" si="79"/>
        <v>술집</v>
      </c>
    </row>
    <row r="462" spans="1:18" x14ac:dyDescent="0.4">
      <c r="A462" t="str">
        <f>'trim()'!B462</f>
        <v>음식점 &gt; 양식 &gt; 피자</v>
      </c>
      <c r="C462" s="2" t="str">
        <f t="shared" si="70"/>
        <v>피자,</v>
      </c>
      <c r="D462" s="2" t="str">
        <f t="shared" si="71"/>
        <v/>
      </c>
      <c r="E462" s="2" t="str">
        <f t="shared" si="72"/>
        <v/>
      </c>
      <c r="F462" s="2" t="str">
        <f t="shared" si="73"/>
        <v/>
      </c>
      <c r="G462" s="2" t="str">
        <f t="shared" si="74"/>
        <v/>
      </c>
      <c r="H462" s="2" t="str">
        <f t="shared" si="75"/>
        <v>양식,</v>
      </c>
      <c r="I462" s="2" t="str">
        <f t="shared" si="76"/>
        <v/>
      </c>
      <c r="J462" s="2" t="str">
        <f t="shared" si="77"/>
        <v/>
      </c>
      <c r="K462" s="2" t="str">
        <f t="shared" si="78"/>
        <v/>
      </c>
      <c r="L462" s="2"/>
      <c r="M462" s="2"/>
      <c r="N462" s="2"/>
      <c r="O462" t="s">
        <v>1832</v>
      </c>
      <c r="P462" s="2"/>
      <c r="Q462" s="2"/>
      <c r="R462" t="str">
        <f t="shared" si="79"/>
        <v>피자,양식</v>
      </c>
    </row>
    <row r="463" spans="1:18" x14ac:dyDescent="0.4">
      <c r="A463" t="str">
        <f>'trim()'!B463</f>
        <v>음식점 &gt; 일식 &gt; 돈까스,우동</v>
      </c>
      <c r="C463" s="2" t="str">
        <f t="shared" si="70"/>
        <v/>
      </c>
      <c r="D463" s="2" t="str">
        <f t="shared" si="71"/>
        <v/>
      </c>
      <c r="E463" s="2" t="str">
        <f t="shared" si="72"/>
        <v/>
      </c>
      <c r="F463" s="2" t="str">
        <f t="shared" si="73"/>
        <v>일식,</v>
      </c>
      <c r="G463" s="2" t="str">
        <f t="shared" si="74"/>
        <v/>
      </c>
      <c r="H463" s="2" t="str">
        <f t="shared" si="75"/>
        <v/>
      </c>
      <c r="I463" s="2" t="str">
        <f t="shared" si="76"/>
        <v/>
      </c>
      <c r="J463" s="2" t="str">
        <f t="shared" si="77"/>
        <v/>
      </c>
      <c r="K463" s="2" t="str">
        <f t="shared" si="78"/>
        <v/>
      </c>
      <c r="L463" s="2"/>
      <c r="M463" s="2"/>
      <c r="N463" s="2"/>
      <c r="O463" t="s">
        <v>1832</v>
      </c>
      <c r="P463" s="2"/>
      <c r="Q463" s="2"/>
      <c r="R463" t="str">
        <f t="shared" si="79"/>
        <v>일식</v>
      </c>
    </row>
    <row r="464" spans="1:18" x14ac:dyDescent="0.4">
      <c r="A464" t="str">
        <f>'trim()'!B464</f>
        <v>음식점 &gt; 한식 &gt; 육류,고기 &gt; 족발,보쌈</v>
      </c>
      <c r="C464" s="2" t="str">
        <f t="shared" si="70"/>
        <v/>
      </c>
      <c r="D464" s="2" t="str">
        <f t="shared" si="71"/>
        <v/>
      </c>
      <c r="E464" s="2" t="str">
        <f t="shared" si="72"/>
        <v/>
      </c>
      <c r="F464" s="2" t="str">
        <f t="shared" si="73"/>
        <v/>
      </c>
      <c r="G464" s="2" t="str">
        <f t="shared" si="74"/>
        <v>한식,</v>
      </c>
      <c r="H464" s="2" t="str">
        <f t="shared" si="75"/>
        <v/>
      </c>
      <c r="I464" s="2" t="str">
        <f t="shared" si="76"/>
        <v/>
      </c>
      <c r="J464" s="2" t="str">
        <f t="shared" si="77"/>
        <v/>
      </c>
      <c r="K464" s="2" t="str">
        <f t="shared" si="78"/>
        <v/>
      </c>
      <c r="L464" s="2"/>
      <c r="M464" s="2"/>
      <c r="N464" s="2"/>
      <c r="O464" t="s">
        <v>1832</v>
      </c>
      <c r="P464" s="2"/>
      <c r="Q464" s="2"/>
      <c r="R464" t="str">
        <f t="shared" si="79"/>
        <v>한식</v>
      </c>
    </row>
    <row r="465" spans="1:18" x14ac:dyDescent="0.4">
      <c r="A465" t="str">
        <f>'trim()'!B465</f>
        <v>음식점 &gt; 치킨</v>
      </c>
      <c r="C465" s="2" t="str">
        <f t="shared" si="70"/>
        <v/>
      </c>
      <c r="D465" s="2" t="str">
        <f t="shared" si="71"/>
        <v>치킨,</v>
      </c>
      <c r="E465" s="2" t="str">
        <f t="shared" si="72"/>
        <v/>
      </c>
      <c r="F465" s="2" t="str">
        <f t="shared" si="73"/>
        <v/>
      </c>
      <c r="G465" s="2" t="str">
        <f t="shared" si="74"/>
        <v/>
      </c>
      <c r="H465" s="2" t="str">
        <f t="shared" si="75"/>
        <v/>
      </c>
      <c r="I465" s="2" t="str">
        <f t="shared" si="76"/>
        <v/>
      </c>
      <c r="J465" s="2" t="str">
        <f t="shared" si="77"/>
        <v/>
      </c>
      <c r="K465" s="2" t="str">
        <f t="shared" si="78"/>
        <v/>
      </c>
      <c r="L465" s="2"/>
      <c r="M465" s="2"/>
      <c r="N465" s="2"/>
      <c r="O465" t="s">
        <v>1832</v>
      </c>
      <c r="P465" s="2"/>
      <c r="Q465" s="2"/>
      <c r="R465" t="str">
        <f t="shared" si="79"/>
        <v>치킨</v>
      </c>
    </row>
    <row r="466" spans="1:18" x14ac:dyDescent="0.4">
      <c r="A466" t="str">
        <f>'trim()'!B466</f>
        <v>음식점 &gt; 일식</v>
      </c>
      <c r="C466" s="2" t="str">
        <f t="shared" si="70"/>
        <v/>
      </c>
      <c r="D466" s="2" t="str">
        <f t="shared" si="71"/>
        <v/>
      </c>
      <c r="E466" s="2" t="str">
        <f t="shared" si="72"/>
        <v/>
      </c>
      <c r="F466" s="2" t="str">
        <f t="shared" si="73"/>
        <v>일식,</v>
      </c>
      <c r="G466" s="2" t="str">
        <f t="shared" si="74"/>
        <v/>
      </c>
      <c r="H466" s="2" t="str">
        <f t="shared" si="75"/>
        <v/>
      </c>
      <c r="I466" s="2" t="str">
        <f t="shared" si="76"/>
        <v/>
      </c>
      <c r="J466" s="2" t="str">
        <f t="shared" si="77"/>
        <v/>
      </c>
      <c r="K466" s="2" t="str">
        <f t="shared" si="78"/>
        <v/>
      </c>
      <c r="L466" s="2"/>
      <c r="M466" s="2"/>
      <c r="N466" s="2"/>
      <c r="O466" t="s">
        <v>1832</v>
      </c>
      <c r="P466" s="2"/>
      <c r="Q466" s="2"/>
      <c r="R466" t="str">
        <f t="shared" si="79"/>
        <v>일식</v>
      </c>
    </row>
    <row r="467" spans="1:18" x14ac:dyDescent="0.4">
      <c r="A467" t="str">
        <f>'trim()'!B467</f>
        <v>음식점 &gt; 술집 &gt; 일본식주점</v>
      </c>
      <c r="C467" s="2" t="str">
        <f t="shared" si="70"/>
        <v/>
      </c>
      <c r="D467" s="2" t="str">
        <f t="shared" si="71"/>
        <v/>
      </c>
      <c r="E467" s="2" t="str">
        <f t="shared" si="72"/>
        <v/>
      </c>
      <c r="F467" s="2" t="str">
        <f t="shared" si="73"/>
        <v/>
      </c>
      <c r="G467" s="2" t="str">
        <f t="shared" si="74"/>
        <v/>
      </c>
      <c r="H467" s="2" t="str">
        <f t="shared" si="75"/>
        <v/>
      </c>
      <c r="I467" s="2" t="str">
        <f t="shared" si="76"/>
        <v/>
      </c>
      <c r="J467" s="2" t="str">
        <f t="shared" si="77"/>
        <v>술집,</v>
      </c>
      <c r="K467" s="2" t="str">
        <f t="shared" si="78"/>
        <v/>
      </c>
      <c r="L467" s="2"/>
      <c r="M467" s="2"/>
      <c r="N467" s="2"/>
      <c r="O467" t="s">
        <v>1832</v>
      </c>
      <c r="P467" s="2"/>
      <c r="Q467" s="2"/>
      <c r="R467" t="str">
        <f t="shared" si="79"/>
        <v>술집</v>
      </c>
    </row>
    <row r="468" spans="1:18" x14ac:dyDescent="0.4">
      <c r="A468" t="str">
        <f>'trim()'!B468</f>
        <v>음식점 &gt; 한식 &gt; 해물,생선</v>
      </c>
      <c r="C468" s="2" t="str">
        <f t="shared" si="70"/>
        <v/>
      </c>
      <c r="D468" s="2" t="str">
        <f t="shared" si="71"/>
        <v/>
      </c>
      <c r="E468" s="2" t="str">
        <f t="shared" si="72"/>
        <v/>
      </c>
      <c r="F468" s="2" t="str">
        <f t="shared" si="73"/>
        <v/>
      </c>
      <c r="G468" s="2" t="str">
        <f t="shared" si="74"/>
        <v>한식,</v>
      </c>
      <c r="H468" s="2" t="str">
        <f t="shared" si="75"/>
        <v/>
      </c>
      <c r="I468" s="2" t="str">
        <f t="shared" si="76"/>
        <v/>
      </c>
      <c r="J468" s="2" t="str">
        <f t="shared" si="77"/>
        <v/>
      </c>
      <c r="K468" s="2" t="str">
        <f t="shared" si="78"/>
        <v/>
      </c>
      <c r="L468" s="2"/>
      <c r="M468" s="2"/>
      <c r="N468" s="2"/>
      <c r="O468" t="s">
        <v>1832</v>
      </c>
      <c r="P468" s="2"/>
      <c r="Q468" s="2"/>
      <c r="R468" t="str">
        <f t="shared" si="79"/>
        <v>한식</v>
      </c>
    </row>
    <row r="469" spans="1:18" x14ac:dyDescent="0.4">
      <c r="A469" t="str">
        <f>'trim()'!B469</f>
        <v>음식점 &gt; 카페</v>
      </c>
      <c r="C469" s="2" t="str">
        <f t="shared" si="70"/>
        <v/>
      </c>
      <c r="D469" s="2" t="str">
        <f t="shared" si="71"/>
        <v/>
      </c>
      <c r="E469" s="2" t="str">
        <f t="shared" si="72"/>
        <v/>
      </c>
      <c r="F469" s="2" t="str">
        <f t="shared" si="73"/>
        <v/>
      </c>
      <c r="G469" s="2" t="str">
        <f t="shared" si="74"/>
        <v/>
      </c>
      <c r="H469" s="2" t="str">
        <f t="shared" si="75"/>
        <v/>
      </c>
      <c r="I469" s="2" t="str">
        <f t="shared" si="76"/>
        <v>까페,</v>
      </c>
      <c r="J469" s="2" t="str">
        <f t="shared" si="77"/>
        <v/>
      </c>
      <c r="K469" s="2" t="str">
        <f t="shared" si="78"/>
        <v/>
      </c>
      <c r="L469" s="2"/>
      <c r="M469" s="2"/>
      <c r="N469" s="2"/>
      <c r="O469" t="s">
        <v>1832</v>
      </c>
      <c r="P469" s="2"/>
      <c r="Q469" s="2"/>
      <c r="R469" t="str">
        <f t="shared" si="79"/>
        <v>,</v>
      </c>
    </row>
    <row r="470" spans="1:18" x14ac:dyDescent="0.4">
      <c r="A470" t="str">
        <f>'trim()'!B470</f>
        <v/>
      </c>
      <c r="C470" s="2" t="str">
        <f t="shared" si="70"/>
        <v/>
      </c>
      <c r="D470" s="2" t="str">
        <f t="shared" si="71"/>
        <v/>
      </c>
      <c r="E470" s="2" t="str">
        <f t="shared" si="72"/>
        <v/>
      </c>
      <c r="F470" s="2" t="str">
        <f t="shared" si="73"/>
        <v/>
      </c>
      <c r="G470" s="2" t="str">
        <f t="shared" si="74"/>
        <v/>
      </c>
      <c r="H470" s="2" t="str">
        <f t="shared" si="75"/>
        <v/>
      </c>
      <c r="I470" s="2" t="str">
        <f t="shared" si="76"/>
        <v/>
      </c>
      <c r="J470" s="2" t="str">
        <f t="shared" si="77"/>
        <v/>
      </c>
      <c r="K470" s="2" t="str">
        <f t="shared" si="78"/>
        <v/>
      </c>
      <c r="L470" s="2"/>
      <c r="M470" s="2"/>
      <c r="N470" s="2"/>
      <c r="O470" t="s">
        <v>1832</v>
      </c>
      <c r="P470" s="2"/>
      <c r="Q470" s="2"/>
      <c r="R470" t="str">
        <f t="shared" si="79"/>
        <v>,</v>
      </c>
    </row>
    <row r="471" spans="1:18" x14ac:dyDescent="0.4">
      <c r="A471" t="str">
        <f>'trim()'!B471</f>
        <v/>
      </c>
      <c r="C471" s="2" t="str">
        <f t="shared" si="70"/>
        <v/>
      </c>
      <c r="D471" s="2" t="str">
        <f t="shared" si="71"/>
        <v/>
      </c>
      <c r="E471" s="2" t="str">
        <f t="shared" si="72"/>
        <v/>
      </c>
      <c r="F471" s="2" t="str">
        <f t="shared" si="73"/>
        <v/>
      </c>
      <c r="G471" s="2" t="str">
        <f t="shared" si="74"/>
        <v/>
      </c>
      <c r="H471" s="2" t="str">
        <f t="shared" si="75"/>
        <v/>
      </c>
      <c r="I471" s="2" t="str">
        <f t="shared" si="76"/>
        <v/>
      </c>
      <c r="J471" s="2" t="str">
        <f t="shared" si="77"/>
        <v/>
      </c>
      <c r="K471" s="2" t="str">
        <f t="shared" si="78"/>
        <v/>
      </c>
      <c r="L471" s="2"/>
      <c r="M471" s="2"/>
      <c r="N471" s="2"/>
      <c r="O471" t="s">
        <v>1832</v>
      </c>
      <c r="P471" s="2"/>
      <c r="Q471" s="2"/>
      <c r="R471" t="str">
        <f t="shared" si="79"/>
        <v>,</v>
      </c>
    </row>
    <row r="472" spans="1:18" x14ac:dyDescent="0.4">
      <c r="A472" t="str">
        <f>'trim()'!B472</f>
        <v/>
      </c>
      <c r="C472" s="2" t="str">
        <f t="shared" si="70"/>
        <v/>
      </c>
      <c r="D472" s="2" t="str">
        <f t="shared" si="71"/>
        <v/>
      </c>
      <c r="E472" s="2" t="str">
        <f t="shared" si="72"/>
        <v/>
      </c>
      <c r="F472" s="2" t="str">
        <f t="shared" si="73"/>
        <v/>
      </c>
      <c r="G472" s="2" t="str">
        <f t="shared" si="74"/>
        <v/>
      </c>
      <c r="H472" s="2" t="str">
        <f t="shared" si="75"/>
        <v/>
      </c>
      <c r="I472" s="2" t="str">
        <f t="shared" si="76"/>
        <v/>
      </c>
      <c r="J472" s="2" t="str">
        <f t="shared" si="77"/>
        <v/>
      </c>
      <c r="K472" s="2" t="str">
        <f t="shared" si="78"/>
        <v/>
      </c>
      <c r="L472" s="2"/>
      <c r="M472" s="2"/>
      <c r="N472" s="2"/>
      <c r="O472" t="s">
        <v>1832</v>
      </c>
      <c r="P472" s="2"/>
      <c r="Q472" s="2"/>
      <c r="R472" t="str">
        <f t="shared" si="79"/>
        <v>,</v>
      </c>
    </row>
    <row r="473" spans="1:18" x14ac:dyDescent="0.4">
      <c r="A473" t="str">
        <f>'trim()'!B473</f>
        <v/>
      </c>
      <c r="C473" s="2" t="str">
        <f t="shared" si="70"/>
        <v/>
      </c>
      <c r="D473" s="2" t="str">
        <f t="shared" si="71"/>
        <v/>
      </c>
      <c r="E473" s="2" t="str">
        <f t="shared" si="72"/>
        <v/>
      </c>
      <c r="F473" s="2" t="str">
        <f t="shared" si="73"/>
        <v/>
      </c>
      <c r="G473" s="2" t="str">
        <f t="shared" si="74"/>
        <v/>
      </c>
      <c r="H473" s="2" t="str">
        <f t="shared" si="75"/>
        <v/>
      </c>
      <c r="I473" s="2" t="str">
        <f t="shared" si="76"/>
        <v/>
      </c>
      <c r="J473" s="2" t="str">
        <f t="shared" si="77"/>
        <v/>
      </c>
      <c r="K473" s="2" t="str">
        <f t="shared" si="78"/>
        <v/>
      </c>
      <c r="L473" s="2"/>
      <c r="M473" s="2"/>
      <c r="N473" s="2"/>
      <c r="O473" t="s">
        <v>1832</v>
      </c>
      <c r="P473" s="2"/>
      <c r="Q473" s="2"/>
      <c r="R473" t="str">
        <f t="shared" si="79"/>
        <v>,</v>
      </c>
    </row>
    <row r="474" spans="1:18" x14ac:dyDescent="0.4">
      <c r="A474" t="str">
        <f>'trim()'!B474</f>
        <v/>
      </c>
      <c r="C474" s="2" t="str">
        <f t="shared" si="70"/>
        <v/>
      </c>
      <c r="D474" s="2" t="str">
        <f t="shared" si="71"/>
        <v/>
      </c>
      <c r="E474" s="2" t="str">
        <f t="shared" si="72"/>
        <v/>
      </c>
      <c r="F474" s="2" t="str">
        <f t="shared" si="73"/>
        <v/>
      </c>
      <c r="G474" s="2" t="str">
        <f t="shared" si="74"/>
        <v/>
      </c>
      <c r="H474" s="2" t="str">
        <f t="shared" si="75"/>
        <v/>
      </c>
      <c r="I474" s="2" t="str">
        <f t="shared" si="76"/>
        <v/>
      </c>
      <c r="J474" s="2" t="str">
        <f t="shared" si="77"/>
        <v/>
      </c>
      <c r="K474" s="2" t="str">
        <f t="shared" si="78"/>
        <v/>
      </c>
      <c r="L474" s="2"/>
      <c r="M474" s="2"/>
      <c r="N474" s="2"/>
      <c r="O474" t="s">
        <v>1832</v>
      </c>
      <c r="P474" s="2"/>
      <c r="Q474" s="2"/>
      <c r="R474" t="str">
        <f t="shared" si="79"/>
        <v>,</v>
      </c>
    </row>
    <row r="475" spans="1:18" x14ac:dyDescent="0.4">
      <c r="A475" t="str">
        <f>'trim()'!B475</f>
        <v/>
      </c>
      <c r="C475" s="2" t="str">
        <f t="shared" si="70"/>
        <v/>
      </c>
      <c r="D475" s="2" t="str">
        <f t="shared" si="71"/>
        <v/>
      </c>
      <c r="E475" s="2" t="str">
        <f t="shared" si="72"/>
        <v/>
      </c>
      <c r="F475" s="2" t="str">
        <f t="shared" si="73"/>
        <v/>
      </c>
      <c r="G475" s="2" t="str">
        <f t="shared" si="74"/>
        <v/>
      </c>
      <c r="H475" s="2" t="str">
        <f t="shared" si="75"/>
        <v/>
      </c>
      <c r="I475" s="2" t="str">
        <f t="shared" si="76"/>
        <v/>
      </c>
      <c r="J475" s="2" t="str">
        <f t="shared" si="77"/>
        <v/>
      </c>
      <c r="K475" s="2" t="str">
        <f t="shared" si="78"/>
        <v/>
      </c>
      <c r="L475" s="2"/>
      <c r="M475" s="2"/>
      <c r="N475" s="2"/>
      <c r="O475" t="s">
        <v>1832</v>
      </c>
      <c r="P475" s="2"/>
      <c r="Q475" s="2"/>
      <c r="R475" t="str">
        <f t="shared" si="79"/>
        <v>,</v>
      </c>
    </row>
    <row r="476" spans="1:18" x14ac:dyDescent="0.4">
      <c r="A476" t="str">
        <f>'trim()'!B476</f>
        <v/>
      </c>
      <c r="C476" s="2" t="str">
        <f t="shared" si="70"/>
        <v/>
      </c>
      <c r="D476" s="2" t="str">
        <f t="shared" si="71"/>
        <v/>
      </c>
      <c r="E476" s="2" t="str">
        <f t="shared" si="72"/>
        <v/>
      </c>
      <c r="F476" s="2" t="str">
        <f t="shared" si="73"/>
        <v/>
      </c>
      <c r="G476" s="2" t="str">
        <f t="shared" si="74"/>
        <v/>
      </c>
      <c r="H476" s="2" t="str">
        <f t="shared" si="75"/>
        <v/>
      </c>
      <c r="I476" s="2" t="str">
        <f t="shared" si="76"/>
        <v/>
      </c>
      <c r="J476" s="2" t="str">
        <f t="shared" si="77"/>
        <v/>
      </c>
      <c r="K476" s="2" t="str">
        <f t="shared" si="78"/>
        <v/>
      </c>
      <c r="L476" s="2"/>
      <c r="M476" s="2"/>
      <c r="N476" s="2"/>
      <c r="O476" t="s">
        <v>1832</v>
      </c>
      <c r="P476" s="2"/>
      <c r="Q476" s="2"/>
      <c r="R476" t="str">
        <f t="shared" si="79"/>
        <v>,</v>
      </c>
    </row>
    <row r="477" spans="1:18" x14ac:dyDescent="0.4">
      <c r="A477" t="str">
        <f>'trim()'!B477</f>
        <v/>
      </c>
      <c r="C477" s="2" t="str">
        <f t="shared" si="70"/>
        <v/>
      </c>
      <c r="D477" s="2" t="str">
        <f t="shared" si="71"/>
        <v/>
      </c>
      <c r="E477" s="2" t="str">
        <f t="shared" si="72"/>
        <v/>
      </c>
      <c r="F477" s="2" t="str">
        <f t="shared" si="73"/>
        <v/>
      </c>
      <c r="G477" s="2" t="str">
        <f t="shared" si="74"/>
        <v/>
      </c>
      <c r="H477" s="2" t="str">
        <f t="shared" si="75"/>
        <v/>
      </c>
      <c r="I477" s="2" t="str">
        <f t="shared" si="76"/>
        <v/>
      </c>
      <c r="J477" s="2" t="str">
        <f t="shared" si="77"/>
        <v/>
      </c>
      <c r="K477" s="2" t="str">
        <f t="shared" si="78"/>
        <v/>
      </c>
      <c r="L477" s="2"/>
      <c r="M477" s="2"/>
      <c r="N477" s="2"/>
      <c r="O477" t="s">
        <v>1832</v>
      </c>
      <c r="P477" s="2"/>
      <c r="Q477" s="2"/>
      <c r="R477" t="str">
        <f t="shared" si="79"/>
        <v>,</v>
      </c>
    </row>
    <row r="478" spans="1:18" x14ac:dyDescent="0.4">
      <c r="A478" t="str">
        <f>'trim()'!B478</f>
        <v/>
      </c>
      <c r="C478" s="2" t="str">
        <f t="shared" si="70"/>
        <v/>
      </c>
      <c r="D478" s="2" t="str">
        <f t="shared" si="71"/>
        <v/>
      </c>
      <c r="E478" s="2" t="str">
        <f t="shared" si="72"/>
        <v/>
      </c>
      <c r="F478" s="2" t="str">
        <f t="shared" si="73"/>
        <v/>
      </c>
      <c r="G478" s="2" t="str">
        <f t="shared" si="74"/>
        <v/>
      </c>
      <c r="H478" s="2" t="str">
        <f t="shared" si="75"/>
        <v/>
      </c>
      <c r="I478" s="2" t="str">
        <f t="shared" si="76"/>
        <v/>
      </c>
      <c r="J478" s="2" t="str">
        <f t="shared" si="77"/>
        <v/>
      </c>
      <c r="K478" s="2" t="str">
        <f t="shared" si="78"/>
        <v/>
      </c>
      <c r="L478" s="2"/>
      <c r="M478" s="2"/>
      <c r="N478" s="2"/>
      <c r="O478" t="s">
        <v>1832</v>
      </c>
      <c r="P478" s="2"/>
      <c r="Q478" s="2"/>
      <c r="R478" t="str">
        <f t="shared" si="79"/>
        <v>,</v>
      </c>
    </row>
    <row r="479" spans="1:18" x14ac:dyDescent="0.4">
      <c r="A479" t="str">
        <f>'trim()'!B479</f>
        <v/>
      </c>
      <c r="C479" s="2" t="str">
        <f t="shared" si="70"/>
        <v/>
      </c>
      <c r="D479" s="2" t="str">
        <f t="shared" si="71"/>
        <v/>
      </c>
      <c r="E479" s="2" t="str">
        <f t="shared" si="72"/>
        <v/>
      </c>
      <c r="F479" s="2" t="str">
        <f t="shared" si="73"/>
        <v/>
      </c>
      <c r="G479" s="2" t="str">
        <f t="shared" si="74"/>
        <v/>
      </c>
      <c r="H479" s="2" t="str">
        <f t="shared" si="75"/>
        <v/>
      </c>
      <c r="I479" s="2" t="str">
        <f t="shared" si="76"/>
        <v/>
      </c>
      <c r="J479" s="2" t="str">
        <f t="shared" si="77"/>
        <v/>
      </c>
      <c r="K479" s="2" t="str">
        <f t="shared" si="78"/>
        <v/>
      </c>
      <c r="L479" s="2"/>
      <c r="M479" s="2"/>
      <c r="N479" s="2"/>
      <c r="O479" t="s">
        <v>1832</v>
      </c>
      <c r="P479" s="2"/>
      <c r="Q479" s="2"/>
      <c r="R479" t="str">
        <f t="shared" si="79"/>
        <v>,</v>
      </c>
    </row>
    <row r="480" spans="1:18" x14ac:dyDescent="0.4">
      <c r="A480" t="str">
        <f>'trim()'!B480</f>
        <v/>
      </c>
      <c r="C480" s="2" t="str">
        <f t="shared" si="70"/>
        <v/>
      </c>
      <c r="D480" s="2" t="str">
        <f t="shared" si="71"/>
        <v/>
      </c>
      <c r="E480" s="2" t="str">
        <f t="shared" si="72"/>
        <v/>
      </c>
      <c r="F480" s="2" t="str">
        <f t="shared" si="73"/>
        <v/>
      </c>
      <c r="G480" s="2" t="str">
        <f t="shared" si="74"/>
        <v/>
      </c>
      <c r="H480" s="2" t="str">
        <f t="shared" si="75"/>
        <v/>
      </c>
      <c r="I480" s="2" t="str">
        <f t="shared" si="76"/>
        <v/>
      </c>
      <c r="J480" s="2" t="str">
        <f t="shared" si="77"/>
        <v/>
      </c>
      <c r="K480" s="2" t="str">
        <f t="shared" si="78"/>
        <v/>
      </c>
      <c r="L480" s="2"/>
      <c r="M480" s="2"/>
      <c r="N480" s="2"/>
      <c r="O480" t="s">
        <v>1832</v>
      </c>
      <c r="P480" s="2"/>
      <c r="Q480" s="2"/>
      <c r="R480" t="str">
        <f t="shared" si="79"/>
        <v>,</v>
      </c>
    </row>
    <row r="481" spans="1:18" x14ac:dyDescent="0.4">
      <c r="A481" t="str">
        <f>'trim()'!B481</f>
        <v/>
      </c>
      <c r="C481" s="2" t="str">
        <f t="shared" si="70"/>
        <v/>
      </c>
      <c r="D481" s="2" t="str">
        <f t="shared" si="71"/>
        <v/>
      </c>
      <c r="E481" s="2" t="str">
        <f t="shared" si="72"/>
        <v/>
      </c>
      <c r="F481" s="2" t="str">
        <f t="shared" si="73"/>
        <v/>
      </c>
      <c r="G481" s="2" t="str">
        <f t="shared" si="74"/>
        <v/>
      </c>
      <c r="H481" s="2" t="str">
        <f t="shared" si="75"/>
        <v/>
      </c>
      <c r="I481" s="2" t="str">
        <f t="shared" si="76"/>
        <v/>
      </c>
      <c r="J481" s="2" t="str">
        <f t="shared" si="77"/>
        <v/>
      </c>
      <c r="K481" s="2" t="str">
        <f t="shared" si="78"/>
        <v/>
      </c>
      <c r="L481" s="2"/>
      <c r="M481" s="2"/>
      <c r="N481" s="2"/>
      <c r="O481" t="s">
        <v>1832</v>
      </c>
      <c r="P481" s="2"/>
      <c r="Q481" s="2"/>
      <c r="R481" t="str">
        <f t="shared" si="79"/>
        <v>,</v>
      </c>
    </row>
    <row r="482" spans="1:18" x14ac:dyDescent="0.4">
      <c r="A482" t="str">
        <f>'trim()'!B482</f>
        <v/>
      </c>
      <c r="C482" s="2" t="str">
        <f t="shared" si="70"/>
        <v/>
      </c>
      <c r="D482" s="2" t="str">
        <f t="shared" si="71"/>
        <v/>
      </c>
      <c r="E482" s="2" t="str">
        <f t="shared" si="72"/>
        <v/>
      </c>
      <c r="F482" s="2" t="str">
        <f t="shared" si="73"/>
        <v/>
      </c>
      <c r="G482" s="2" t="str">
        <f t="shared" si="74"/>
        <v/>
      </c>
      <c r="H482" s="2" t="str">
        <f t="shared" si="75"/>
        <v/>
      </c>
      <c r="I482" s="2" t="str">
        <f t="shared" si="76"/>
        <v/>
      </c>
      <c r="J482" s="2" t="str">
        <f t="shared" si="77"/>
        <v/>
      </c>
      <c r="K482" s="2" t="str">
        <f t="shared" si="78"/>
        <v/>
      </c>
      <c r="L482" s="2"/>
      <c r="M482" s="2"/>
      <c r="N482" s="2"/>
      <c r="O482" t="s">
        <v>1832</v>
      </c>
      <c r="P482" s="2"/>
      <c r="Q482" s="2"/>
      <c r="R482" t="str">
        <f t="shared" si="79"/>
        <v>,</v>
      </c>
    </row>
    <row r="483" spans="1:18" x14ac:dyDescent="0.4">
      <c r="A483" t="str">
        <f>'trim()'!B483</f>
        <v/>
      </c>
      <c r="C483" s="2" t="str">
        <f t="shared" si="70"/>
        <v/>
      </c>
      <c r="D483" s="2" t="str">
        <f t="shared" si="71"/>
        <v/>
      </c>
      <c r="E483" s="2" t="str">
        <f t="shared" si="72"/>
        <v/>
      </c>
      <c r="F483" s="2" t="str">
        <f t="shared" si="73"/>
        <v/>
      </c>
      <c r="G483" s="2" t="str">
        <f t="shared" si="74"/>
        <v/>
      </c>
      <c r="H483" s="2" t="str">
        <f t="shared" si="75"/>
        <v/>
      </c>
      <c r="I483" s="2" t="str">
        <f t="shared" si="76"/>
        <v/>
      </c>
      <c r="J483" s="2" t="str">
        <f t="shared" si="77"/>
        <v/>
      </c>
      <c r="K483" s="2" t="str">
        <f t="shared" si="78"/>
        <v/>
      </c>
      <c r="L483" s="2"/>
      <c r="M483" s="2"/>
      <c r="N483" s="2"/>
      <c r="O483" t="s">
        <v>1832</v>
      </c>
      <c r="P483" s="2"/>
      <c r="Q483" s="2"/>
      <c r="R483" t="str">
        <f t="shared" si="79"/>
        <v>,</v>
      </c>
    </row>
    <row r="484" spans="1:18" x14ac:dyDescent="0.4">
      <c r="A484" t="str">
        <f>'trim()'!B484</f>
        <v/>
      </c>
      <c r="C484" s="2" t="str">
        <f t="shared" si="70"/>
        <v/>
      </c>
      <c r="D484" s="2" t="str">
        <f t="shared" si="71"/>
        <v/>
      </c>
      <c r="E484" s="2" t="str">
        <f t="shared" si="72"/>
        <v/>
      </c>
      <c r="F484" s="2" t="str">
        <f t="shared" si="73"/>
        <v/>
      </c>
      <c r="G484" s="2" t="str">
        <f t="shared" si="74"/>
        <v/>
      </c>
      <c r="H484" s="2" t="str">
        <f t="shared" si="75"/>
        <v/>
      </c>
      <c r="I484" s="2" t="str">
        <f t="shared" si="76"/>
        <v/>
      </c>
      <c r="J484" s="2" t="str">
        <f t="shared" si="77"/>
        <v/>
      </c>
      <c r="K484" s="2" t="str">
        <f t="shared" si="78"/>
        <v/>
      </c>
      <c r="L484" s="2"/>
      <c r="M484" s="2"/>
      <c r="N484" s="2"/>
      <c r="O484" t="s">
        <v>1832</v>
      </c>
      <c r="P484" s="2"/>
      <c r="Q484" s="2"/>
      <c r="R484" t="str">
        <f t="shared" si="79"/>
        <v>,</v>
      </c>
    </row>
    <row r="485" spans="1:18" x14ac:dyDescent="0.4">
      <c r="A485" t="str">
        <f>'trim()'!B485</f>
        <v/>
      </c>
      <c r="C485" s="2" t="str">
        <f t="shared" si="70"/>
        <v/>
      </c>
      <c r="D485" s="2" t="str">
        <f t="shared" si="71"/>
        <v/>
      </c>
      <c r="E485" s="2" t="str">
        <f t="shared" si="72"/>
        <v/>
      </c>
      <c r="F485" s="2" t="str">
        <f t="shared" si="73"/>
        <v/>
      </c>
      <c r="G485" s="2" t="str">
        <f t="shared" si="74"/>
        <v/>
      </c>
      <c r="H485" s="2" t="str">
        <f t="shared" si="75"/>
        <v/>
      </c>
      <c r="I485" s="2" t="str">
        <f t="shared" si="76"/>
        <v/>
      </c>
      <c r="J485" s="2" t="str">
        <f t="shared" si="77"/>
        <v/>
      </c>
      <c r="K485" s="2" t="str">
        <f t="shared" si="78"/>
        <v/>
      </c>
      <c r="L485" s="2"/>
      <c r="M485" s="2"/>
      <c r="N485" s="2"/>
      <c r="O485" t="s">
        <v>1832</v>
      </c>
      <c r="P485" s="2"/>
      <c r="Q485" s="2"/>
      <c r="R485" t="str">
        <f t="shared" si="79"/>
        <v>,</v>
      </c>
    </row>
    <row r="486" spans="1:18" x14ac:dyDescent="0.4">
      <c r="A486" t="str">
        <f>'trim()'!B486</f>
        <v/>
      </c>
      <c r="C486" s="2" t="str">
        <f t="shared" si="70"/>
        <v/>
      </c>
      <c r="D486" s="2" t="str">
        <f t="shared" si="71"/>
        <v/>
      </c>
      <c r="E486" s="2" t="str">
        <f t="shared" si="72"/>
        <v/>
      </c>
      <c r="F486" s="2" t="str">
        <f t="shared" si="73"/>
        <v/>
      </c>
      <c r="G486" s="2" t="str">
        <f t="shared" si="74"/>
        <v/>
      </c>
      <c r="H486" s="2" t="str">
        <f t="shared" si="75"/>
        <v/>
      </c>
      <c r="I486" s="2" t="str">
        <f t="shared" si="76"/>
        <v/>
      </c>
      <c r="J486" s="2" t="str">
        <f t="shared" si="77"/>
        <v/>
      </c>
      <c r="K486" s="2" t="str">
        <f t="shared" si="78"/>
        <v/>
      </c>
      <c r="L486" s="2"/>
      <c r="M486" s="2"/>
      <c r="N486" s="2"/>
      <c r="O486" t="s">
        <v>1832</v>
      </c>
      <c r="P486" s="2"/>
      <c r="Q486" s="2"/>
      <c r="R486" t="str">
        <f t="shared" si="79"/>
        <v>,</v>
      </c>
    </row>
    <row r="487" spans="1:18" x14ac:dyDescent="0.4">
      <c r="A487" t="str">
        <f>'trim()'!B487</f>
        <v/>
      </c>
      <c r="C487" s="2" t="str">
        <f t="shared" si="70"/>
        <v/>
      </c>
      <c r="D487" s="2" t="str">
        <f t="shared" si="71"/>
        <v/>
      </c>
      <c r="E487" s="2" t="str">
        <f t="shared" si="72"/>
        <v/>
      </c>
      <c r="F487" s="2" t="str">
        <f t="shared" si="73"/>
        <v/>
      </c>
      <c r="G487" s="2" t="str">
        <f t="shared" si="74"/>
        <v/>
      </c>
      <c r="H487" s="2" t="str">
        <f t="shared" si="75"/>
        <v/>
      </c>
      <c r="I487" s="2" t="str">
        <f t="shared" si="76"/>
        <v/>
      </c>
      <c r="J487" s="2" t="str">
        <f t="shared" si="77"/>
        <v/>
      </c>
      <c r="K487" s="2" t="str">
        <f t="shared" si="78"/>
        <v/>
      </c>
      <c r="L487" s="2"/>
      <c r="M487" s="2"/>
      <c r="N487" s="2"/>
      <c r="O487" t="s">
        <v>1832</v>
      </c>
      <c r="P487" s="2"/>
      <c r="Q487" s="2"/>
      <c r="R487" t="str">
        <f t="shared" si="79"/>
        <v>,</v>
      </c>
    </row>
    <row r="488" spans="1:18" x14ac:dyDescent="0.4">
      <c r="A488" t="str">
        <f>'trim()'!B488</f>
        <v/>
      </c>
      <c r="C488" s="2" t="str">
        <f t="shared" si="70"/>
        <v/>
      </c>
      <c r="D488" s="2" t="str">
        <f t="shared" si="71"/>
        <v/>
      </c>
      <c r="E488" s="2" t="str">
        <f t="shared" si="72"/>
        <v/>
      </c>
      <c r="F488" s="2" t="str">
        <f t="shared" si="73"/>
        <v/>
      </c>
      <c r="G488" s="2" t="str">
        <f t="shared" si="74"/>
        <v/>
      </c>
      <c r="H488" s="2" t="str">
        <f t="shared" si="75"/>
        <v/>
      </c>
      <c r="I488" s="2" t="str">
        <f t="shared" si="76"/>
        <v/>
      </c>
      <c r="J488" s="2" t="str">
        <f t="shared" si="77"/>
        <v/>
      </c>
      <c r="K488" s="2" t="str">
        <f t="shared" si="78"/>
        <v/>
      </c>
      <c r="L488" s="2"/>
      <c r="M488" s="2"/>
      <c r="N488" s="2"/>
      <c r="O488" t="s">
        <v>1832</v>
      </c>
      <c r="P488" s="2"/>
      <c r="Q488" s="2"/>
      <c r="R488" t="str">
        <f t="shared" si="79"/>
        <v>,</v>
      </c>
    </row>
    <row r="489" spans="1:18" x14ac:dyDescent="0.4">
      <c r="A489" t="str">
        <f>'trim()'!B489</f>
        <v/>
      </c>
      <c r="C489" s="2" t="str">
        <f t="shared" si="70"/>
        <v/>
      </c>
      <c r="D489" s="2" t="str">
        <f t="shared" si="71"/>
        <v/>
      </c>
      <c r="E489" s="2" t="str">
        <f t="shared" si="72"/>
        <v/>
      </c>
      <c r="F489" s="2" t="str">
        <f t="shared" si="73"/>
        <v/>
      </c>
      <c r="G489" s="2" t="str">
        <f t="shared" si="74"/>
        <v/>
      </c>
      <c r="H489" s="2" t="str">
        <f t="shared" si="75"/>
        <v/>
      </c>
      <c r="I489" s="2" t="str">
        <f t="shared" si="76"/>
        <v/>
      </c>
      <c r="J489" s="2" t="str">
        <f t="shared" si="77"/>
        <v/>
      </c>
      <c r="K489" s="2" t="str">
        <f t="shared" si="78"/>
        <v/>
      </c>
      <c r="L489" s="2"/>
      <c r="M489" s="2"/>
      <c r="N489" s="2"/>
      <c r="O489" t="s">
        <v>1832</v>
      </c>
      <c r="P489" s="2"/>
      <c r="Q489" s="2"/>
      <c r="R489" t="str">
        <f t="shared" si="79"/>
        <v>,</v>
      </c>
    </row>
    <row r="490" spans="1:18" x14ac:dyDescent="0.4">
      <c r="A490" t="str">
        <f>'trim()'!B490</f>
        <v/>
      </c>
      <c r="C490" s="2" t="str">
        <f t="shared" si="70"/>
        <v/>
      </c>
      <c r="D490" s="2" t="str">
        <f t="shared" si="71"/>
        <v/>
      </c>
      <c r="E490" s="2" t="str">
        <f t="shared" si="72"/>
        <v/>
      </c>
      <c r="F490" s="2" t="str">
        <f t="shared" si="73"/>
        <v/>
      </c>
      <c r="G490" s="2" t="str">
        <f t="shared" si="74"/>
        <v/>
      </c>
      <c r="H490" s="2" t="str">
        <f t="shared" si="75"/>
        <v/>
      </c>
      <c r="I490" s="2" t="str">
        <f t="shared" si="76"/>
        <v/>
      </c>
      <c r="J490" s="2" t="str">
        <f t="shared" si="77"/>
        <v/>
      </c>
      <c r="K490" s="2" t="str">
        <f t="shared" si="78"/>
        <v/>
      </c>
      <c r="L490" s="2"/>
      <c r="M490" s="2"/>
      <c r="N490" s="2"/>
      <c r="O490" t="s">
        <v>1832</v>
      </c>
      <c r="P490" s="2"/>
      <c r="Q490" s="2"/>
      <c r="R490" t="str">
        <f t="shared" si="79"/>
        <v>,</v>
      </c>
    </row>
    <row r="491" spans="1:18" x14ac:dyDescent="0.4">
      <c r="A491" t="str">
        <f>'trim()'!B491</f>
        <v/>
      </c>
      <c r="C491" s="2" t="str">
        <f t="shared" si="70"/>
        <v/>
      </c>
      <c r="D491" s="2" t="str">
        <f t="shared" si="71"/>
        <v/>
      </c>
      <c r="E491" s="2" t="str">
        <f t="shared" si="72"/>
        <v/>
      </c>
      <c r="F491" s="2" t="str">
        <f t="shared" si="73"/>
        <v/>
      </c>
      <c r="G491" s="2" t="str">
        <f t="shared" si="74"/>
        <v/>
      </c>
      <c r="H491" s="2" t="str">
        <f t="shared" si="75"/>
        <v/>
      </c>
      <c r="I491" s="2" t="str">
        <f t="shared" si="76"/>
        <v/>
      </c>
      <c r="J491" s="2" t="str">
        <f t="shared" si="77"/>
        <v/>
      </c>
      <c r="K491" s="2" t="str">
        <f t="shared" si="78"/>
        <v/>
      </c>
      <c r="L491" s="2"/>
      <c r="M491" s="2"/>
      <c r="N491" s="2"/>
      <c r="O491" t="s">
        <v>1832</v>
      </c>
      <c r="P491" s="2"/>
      <c r="Q491" s="2"/>
      <c r="R491" t="str">
        <f t="shared" si="79"/>
        <v>,</v>
      </c>
    </row>
    <row r="492" spans="1:18" x14ac:dyDescent="0.4">
      <c r="A492" t="str">
        <f>'trim()'!B492</f>
        <v/>
      </c>
      <c r="C492" s="2" t="str">
        <f t="shared" si="70"/>
        <v/>
      </c>
      <c r="D492" s="2" t="str">
        <f t="shared" si="71"/>
        <v/>
      </c>
      <c r="E492" s="2" t="str">
        <f t="shared" si="72"/>
        <v/>
      </c>
      <c r="F492" s="2" t="str">
        <f t="shared" si="73"/>
        <v/>
      </c>
      <c r="G492" s="2" t="str">
        <f t="shared" si="74"/>
        <v/>
      </c>
      <c r="H492" s="2" t="str">
        <f t="shared" si="75"/>
        <v/>
      </c>
      <c r="I492" s="2" t="str">
        <f t="shared" si="76"/>
        <v/>
      </c>
      <c r="J492" s="2" t="str">
        <f t="shared" si="77"/>
        <v/>
      </c>
      <c r="K492" s="2" t="str">
        <f t="shared" si="78"/>
        <v/>
      </c>
      <c r="L492" s="2"/>
      <c r="M492" s="2"/>
      <c r="N492" s="2"/>
      <c r="O492" t="s">
        <v>1832</v>
      </c>
      <c r="P492" s="2"/>
      <c r="Q492" s="2"/>
      <c r="R492" t="str">
        <f t="shared" si="79"/>
        <v>,</v>
      </c>
    </row>
    <row r="493" spans="1:18" x14ac:dyDescent="0.4">
      <c r="A493" t="str">
        <f>'trim()'!B493</f>
        <v/>
      </c>
      <c r="C493" s="2" t="str">
        <f t="shared" si="70"/>
        <v/>
      </c>
      <c r="D493" s="2" t="str">
        <f t="shared" si="71"/>
        <v/>
      </c>
      <c r="E493" s="2" t="str">
        <f t="shared" si="72"/>
        <v/>
      </c>
      <c r="F493" s="2" t="str">
        <f t="shared" si="73"/>
        <v/>
      </c>
      <c r="G493" s="2" t="str">
        <f t="shared" si="74"/>
        <v/>
      </c>
      <c r="H493" s="2" t="str">
        <f t="shared" si="75"/>
        <v/>
      </c>
      <c r="I493" s="2" t="str">
        <f t="shared" si="76"/>
        <v/>
      </c>
      <c r="J493" s="2" t="str">
        <f t="shared" si="77"/>
        <v/>
      </c>
      <c r="K493" s="2" t="str">
        <f t="shared" si="78"/>
        <v/>
      </c>
      <c r="L493" s="2"/>
      <c r="M493" s="2"/>
      <c r="N493" s="2"/>
      <c r="O493" t="s">
        <v>1832</v>
      </c>
      <c r="P493" s="2"/>
      <c r="Q493" s="2"/>
      <c r="R493" t="str">
        <f t="shared" si="79"/>
        <v>,</v>
      </c>
    </row>
    <row r="494" spans="1:18" x14ac:dyDescent="0.4">
      <c r="A494" t="str">
        <f>'trim()'!B494</f>
        <v/>
      </c>
      <c r="C494" s="2" t="str">
        <f t="shared" si="70"/>
        <v/>
      </c>
      <c r="D494" s="2" t="str">
        <f t="shared" si="71"/>
        <v/>
      </c>
      <c r="E494" s="2" t="str">
        <f t="shared" si="72"/>
        <v/>
      </c>
      <c r="F494" s="2" t="str">
        <f t="shared" si="73"/>
        <v/>
      </c>
      <c r="G494" s="2" t="str">
        <f t="shared" si="74"/>
        <v/>
      </c>
      <c r="H494" s="2" t="str">
        <f t="shared" si="75"/>
        <v/>
      </c>
      <c r="I494" s="2" t="str">
        <f t="shared" si="76"/>
        <v/>
      </c>
      <c r="J494" s="2" t="str">
        <f t="shared" si="77"/>
        <v/>
      </c>
      <c r="K494" s="2" t="str">
        <f t="shared" si="78"/>
        <v/>
      </c>
      <c r="L494" s="2"/>
      <c r="M494" s="2"/>
      <c r="N494" s="2"/>
      <c r="O494" t="s">
        <v>1832</v>
      </c>
      <c r="P494" s="2"/>
      <c r="Q494" s="2"/>
      <c r="R494" t="str">
        <f t="shared" si="79"/>
        <v>,</v>
      </c>
    </row>
    <row r="495" spans="1:18" x14ac:dyDescent="0.4">
      <c r="A495" t="str">
        <f>'trim()'!B495</f>
        <v/>
      </c>
      <c r="C495" s="2" t="str">
        <f t="shared" si="70"/>
        <v/>
      </c>
      <c r="D495" s="2" t="str">
        <f t="shared" si="71"/>
        <v/>
      </c>
      <c r="E495" s="2" t="str">
        <f t="shared" si="72"/>
        <v/>
      </c>
      <c r="F495" s="2" t="str">
        <f t="shared" si="73"/>
        <v/>
      </c>
      <c r="G495" s="2" t="str">
        <f t="shared" si="74"/>
        <v/>
      </c>
      <c r="H495" s="2" t="str">
        <f t="shared" si="75"/>
        <v/>
      </c>
      <c r="I495" s="2" t="str">
        <f t="shared" si="76"/>
        <v/>
      </c>
      <c r="J495" s="2" t="str">
        <f t="shared" si="77"/>
        <v/>
      </c>
      <c r="K495" s="2" t="str">
        <f t="shared" si="78"/>
        <v/>
      </c>
      <c r="L495" s="2"/>
      <c r="M495" s="2"/>
      <c r="N495" s="2"/>
      <c r="O495" t="s">
        <v>1832</v>
      </c>
      <c r="P495" s="2"/>
      <c r="Q495" s="2"/>
      <c r="R495" t="str">
        <f t="shared" si="79"/>
        <v>,</v>
      </c>
    </row>
    <row r="496" spans="1:18" x14ac:dyDescent="0.4">
      <c r="A496" t="str">
        <f>'trim()'!B496</f>
        <v/>
      </c>
      <c r="C496" s="2" t="str">
        <f t="shared" si="70"/>
        <v/>
      </c>
      <c r="D496" s="2" t="str">
        <f t="shared" si="71"/>
        <v/>
      </c>
      <c r="E496" s="2" t="str">
        <f t="shared" si="72"/>
        <v/>
      </c>
      <c r="F496" s="2" t="str">
        <f t="shared" si="73"/>
        <v/>
      </c>
      <c r="G496" s="2" t="str">
        <f t="shared" si="74"/>
        <v/>
      </c>
      <c r="H496" s="2" t="str">
        <f t="shared" si="75"/>
        <v/>
      </c>
      <c r="I496" s="2" t="str">
        <f t="shared" si="76"/>
        <v/>
      </c>
      <c r="J496" s="2" t="str">
        <f t="shared" si="77"/>
        <v/>
      </c>
      <c r="K496" s="2" t="str">
        <f t="shared" si="78"/>
        <v/>
      </c>
      <c r="L496" s="2"/>
      <c r="M496" s="2"/>
      <c r="N496" s="2"/>
      <c r="O496" t="s">
        <v>1832</v>
      </c>
      <c r="P496" s="2"/>
      <c r="Q496" s="2"/>
      <c r="R496" t="str">
        <f t="shared" si="79"/>
        <v>,</v>
      </c>
    </row>
    <row r="497" spans="1:18" x14ac:dyDescent="0.4">
      <c r="A497" t="str">
        <f>'trim()'!B497</f>
        <v/>
      </c>
      <c r="C497" s="2" t="str">
        <f t="shared" si="70"/>
        <v/>
      </c>
      <c r="D497" s="2" t="str">
        <f t="shared" si="71"/>
        <v/>
      </c>
      <c r="E497" s="2" t="str">
        <f t="shared" si="72"/>
        <v/>
      </c>
      <c r="F497" s="2" t="str">
        <f t="shared" si="73"/>
        <v/>
      </c>
      <c r="G497" s="2" t="str">
        <f t="shared" si="74"/>
        <v/>
      </c>
      <c r="H497" s="2" t="str">
        <f t="shared" si="75"/>
        <v/>
      </c>
      <c r="I497" s="2" t="str">
        <f t="shared" si="76"/>
        <v/>
      </c>
      <c r="J497" s="2" t="str">
        <f t="shared" si="77"/>
        <v/>
      </c>
      <c r="K497" s="2" t="str">
        <f t="shared" si="78"/>
        <v/>
      </c>
      <c r="L497" s="2"/>
      <c r="M497" s="2"/>
      <c r="N497" s="2"/>
      <c r="O497" t="s">
        <v>1832</v>
      </c>
      <c r="P497" s="2"/>
      <c r="Q497" s="2"/>
      <c r="R497" t="str">
        <f t="shared" si="79"/>
        <v>,</v>
      </c>
    </row>
    <row r="498" spans="1:18" x14ac:dyDescent="0.4">
      <c r="A498" t="str">
        <f>'trim()'!B498</f>
        <v/>
      </c>
      <c r="C498" s="2" t="str">
        <f t="shared" si="70"/>
        <v/>
      </c>
      <c r="D498" s="2" t="str">
        <f t="shared" si="71"/>
        <v/>
      </c>
      <c r="E498" s="2" t="str">
        <f t="shared" si="72"/>
        <v/>
      </c>
      <c r="F498" s="2" t="str">
        <f t="shared" si="73"/>
        <v/>
      </c>
      <c r="G498" s="2" t="str">
        <f t="shared" si="74"/>
        <v/>
      </c>
      <c r="H498" s="2" t="str">
        <f t="shared" si="75"/>
        <v/>
      </c>
      <c r="I498" s="2" t="str">
        <f t="shared" si="76"/>
        <v/>
      </c>
      <c r="J498" s="2" t="str">
        <f t="shared" si="77"/>
        <v/>
      </c>
      <c r="K498" s="2" t="str">
        <f t="shared" si="78"/>
        <v/>
      </c>
      <c r="L498" s="2"/>
      <c r="M498" s="2"/>
      <c r="N498" s="2"/>
      <c r="O498" t="s">
        <v>1832</v>
      </c>
      <c r="P498" s="2"/>
      <c r="Q498" s="2"/>
      <c r="R498" t="str">
        <f t="shared" si="79"/>
        <v>,</v>
      </c>
    </row>
    <row r="499" spans="1:18" x14ac:dyDescent="0.4">
      <c r="A499" t="str">
        <f>'trim()'!B499</f>
        <v/>
      </c>
      <c r="C499" s="2" t="str">
        <f t="shared" si="70"/>
        <v/>
      </c>
      <c r="D499" s="2" t="str">
        <f t="shared" si="71"/>
        <v/>
      </c>
      <c r="E499" s="2" t="str">
        <f t="shared" si="72"/>
        <v/>
      </c>
      <c r="F499" s="2" t="str">
        <f t="shared" si="73"/>
        <v/>
      </c>
      <c r="G499" s="2" t="str">
        <f t="shared" si="74"/>
        <v/>
      </c>
      <c r="H499" s="2" t="str">
        <f t="shared" si="75"/>
        <v/>
      </c>
      <c r="I499" s="2" t="str">
        <f t="shared" si="76"/>
        <v/>
      </c>
      <c r="J499" s="2" t="str">
        <f t="shared" si="77"/>
        <v/>
      </c>
      <c r="K499" s="2" t="str">
        <f t="shared" si="78"/>
        <v/>
      </c>
      <c r="L499" s="2"/>
      <c r="M499" s="2"/>
      <c r="N499" s="2"/>
      <c r="O499" t="s">
        <v>1832</v>
      </c>
      <c r="P499" s="2"/>
      <c r="Q499" s="2"/>
      <c r="R499" t="str">
        <f t="shared" si="79"/>
        <v>,</v>
      </c>
    </row>
    <row r="500" spans="1:18" x14ac:dyDescent="0.4">
      <c r="A500" t="str">
        <f>'trim()'!B500</f>
        <v/>
      </c>
      <c r="C500" s="2" t="str">
        <f t="shared" si="70"/>
        <v/>
      </c>
      <c r="D500" s="2" t="str">
        <f t="shared" si="71"/>
        <v/>
      </c>
      <c r="E500" s="2" t="str">
        <f t="shared" si="72"/>
        <v/>
      </c>
      <c r="F500" s="2" t="str">
        <f t="shared" si="73"/>
        <v/>
      </c>
      <c r="G500" s="2" t="str">
        <f t="shared" si="74"/>
        <v/>
      </c>
      <c r="H500" s="2" t="str">
        <f t="shared" si="75"/>
        <v/>
      </c>
      <c r="I500" s="2" t="str">
        <f t="shared" si="76"/>
        <v/>
      </c>
      <c r="J500" s="2" t="str">
        <f t="shared" si="77"/>
        <v/>
      </c>
      <c r="K500" s="2" t="str">
        <f t="shared" si="78"/>
        <v/>
      </c>
      <c r="L500" s="2"/>
      <c r="M500" s="2"/>
      <c r="N500" s="2"/>
      <c r="O500" t="s">
        <v>1832</v>
      </c>
      <c r="P500" s="2"/>
      <c r="Q500" s="2"/>
      <c r="R500" t="str">
        <f t="shared" si="79"/>
        <v>,</v>
      </c>
    </row>
    <row r="501" spans="1:18" x14ac:dyDescent="0.4">
      <c r="A501" t="str">
        <f>'trim()'!B501</f>
        <v/>
      </c>
      <c r="C501" s="2" t="str">
        <f t="shared" si="70"/>
        <v/>
      </c>
      <c r="D501" s="2" t="str">
        <f t="shared" si="71"/>
        <v/>
      </c>
      <c r="E501" s="2" t="str">
        <f t="shared" si="72"/>
        <v/>
      </c>
      <c r="F501" s="2" t="str">
        <f t="shared" si="73"/>
        <v/>
      </c>
      <c r="G501" s="2" t="str">
        <f t="shared" si="74"/>
        <v/>
      </c>
      <c r="H501" s="2" t="str">
        <f t="shared" si="75"/>
        <v/>
      </c>
      <c r="I501" s="2" t="str">
        <f t="shared" si="76"/>
        <v/>
      </c>
      <c r="J501" s="2" t="str">
        <f t="shared" si="77"/>
        <v/>
      </c>
      <c r="K501" s="2" t="str">
        <f t="shared" si="78"/>
        <v/>
      </c>
      <c r="L501" s="2"/>
      <c r="M501" s="2"/>
      <c r="N501" s="2"/>
      <c r="O501" t="s">
        <v>1832</v>
      </c>
      <c r="P501" s="2"/>
      <c r="Q501" s="2"/>
      <c r="R501" t="str">
        <f t="shared" si="79"/>
        <v>,</v>
      </c>
    </row>
    <row r="502" spans="1:18" x14ac:dyDescent="0.4">
      <c r="A502" t="str">
        <f>'trim()'!B502</f>
        <v/>
      </c>
      <c r="C502" s="2" t="str">
        <f t="shared" si="70"/>
        <v/>
      </c>
      <c r="D502" s="2" t="str">
        <f t="shared" si="71"/>
        <v/>
      </c>
      <c r="E502" s="2" t="str">
        <f t="shared" si="72"/>
        <v/>
      </c>
      <c r="F502" s="2" t="str">
        <f t="shared" si="73"/>
        <v/>
      </c>
      <c r="G502" s="2" t="str">
        <f t="shared" si="74"/>
        <v/>
      </c>
      <c r="H502" s="2" t="str">
        <f t="shared" si="75"/>
        <v/>
      </c>
      <c r="I502" s="2" t="str">
        <f t="shared" si="76"/>
        <v/>
      </c>
      <c r="J502" s="2" t="str">
        <f t="shared" si="77"/>
        <v/>
      </c>
      <c r="K502" s="2" t="str">
        <f t="shared" si="78"/>
        <v/>
      </c>
      <c r="L502" s="2"/>
      <c r="M502" s="2"/>
      <c r="N502" s="2"/>
      <c r="O502" t="s">
        <v>1832</v>
      </c>
      <c r="P502" s="2"/>
      <c r="Q502" s="2"/>
      <c r="R502" t="str">
        <f t="shared" si="79"/>
        <v>,</v>
      </c>
    </row>
    <row r="503" spans="1:18" x14ac:dyDescent="0.4">
      <c r="A503" t="str">
        <f>'trim()'!B503</f>
        <v/>
      </c>
      <c r="C503" s="2" t="str">
        <f t="shared" si="70"/>
        <v/>
      </c>
      <c r="D503" s="2" t="str">
        <f t="shared" si="71"/>
        <v/>
      </c>
      <c r="E503" s="2" t="str">
        <f t="shared" si="72"/>
        <v/>
      </c>
      <c r="F503" s="2" t="str">
        <f t="shared" si="73"/>
        <v/>
      </c>
      <c r="G503" s="2" t="str">
        <f t="shared" si="74"/>
        <v/>
      </c>
      <c r="H503" s="2" t="str">
        <f t="shared" si="75"/>
        <v/>
      </c>
      <c r="I503" s="2" t="str">
        <f t="shared" si="76"/>
        <v/>
      </c>
      <c r="J503" s="2" t="str">
        <f t="shared" si="77"/>
        <v/>
      </c>
      <c r="K503" s="2" t="str">
        <f t="shared" si="78"/>
        <v/>
      </c>
      <c r="L503" s="2"/>
      <c r="M503" s="2"/>
      <c r="N503" s="2"/>
      <c r="O503" t="s">
        <v>1832</v>
      </c>
      <c r="P503" s="2"/>
      <c r="Q503" s="2"/>
      <c r="R503" t="str">
        <f t="shared" si="79"/>
        <v>,</v>
      </c>
    </row>
    <row r="504" spans="1:18" x14ac:dyDescent="0.4">
      <c r="A504" t="str">
        <f>'trim()'!B504</f>
        <v/>
      </c>
      <c r="C504" s="2" t="str">
        <f t="shared" si="70"/>
        <v/>
      </c>
      <c r="D504" s="2" t="str">
        <f t="shared" si="71"/>
        <v/>
      </c>
      <c r="E504" s="2" t="str">
        <f t="shared" si="72"/>
        <v/>
      </c>
      <c r="F504" s="2" t="str">
        <f t="shared" si="73"/>
        <v/>
      </c>
      <c r="G504" s="2" t="str">
        <f t="shared" si="74"/>
        <v/>
      </c>
      <c r="H504" s="2" t="str">
        <f t="shared" si="75"/>
        <v/>
      </c>
      <c r="I504" s="2" t="str">
        <f t="shared" si="76"/>
        <v/>
      </c>
      <c r="J504" s="2" t="str">
        <f t="shared" si="77"/>
        <v/>
      </c>
      <c r="K504" s="2" t="str">
        <f t="shared" si="78"/>
        <v/>
      </c>
      <c r="L504" s="2"/>
      <c r="M504" s="2"/>
      <c r="N504" s="2"/>
      <c r="O504" t="s">
        <v>1832</v>
      </c>
      <c r="P504" s="2"/>
      <c r="Q504" s="2"/>
      <c r="R504" t="str">
        <f t="shared" si="79"/>
        <v>,</v>
      </c>
    </row>
    <row r="505" spans="1:18" x14ac:dyDescent="0.4">
      <c r="A505" t="str">
        <f>'trim()'!B505</f>
        <v/>
      </c>
      <c r="C505" s="2" t="str">
        <f t="shared" si="70"/>
        <v/>
      </c>
      <c r="D505" s="2" t="str">
        <f t="shared" si="71"/>
        <v/>
      </c>
      <c r="E505" s="2" t="str">
        <f t="shared" si="72"/>
        <v/>
      </c>
      <c r="F505" s="2" t="str">
        <f t="shared" si="73"/>
        <v/>
      </c>
      <c r="G505" s="2" t="str">
        <f t="shared" si="74"/>
        <v/>
      </c>
      <c r="H505" s="2" t="str">
        <f t="shared" si="75"/>
        <v/>
      </c>
      <c r="I505" s="2" t="str">
        <f t="shared" si="76"/>
        <v/>
      </c>
      <c r="J505" s="2" t="str">
        <f t="shared" si="77"/>
        <v/>
      </c>
      <c r="K505" s="2" t="str">
        <f t="shared" si="78"/>
        <v/>
      </c>
      <c r="L505" s="2"/>
      <c r="M505" s="2"/>
      <c r="N505" s="2"/>
      <c r="O505" t="s">
        <v>1832</v>
      </c>
      <c r="P505" s="2"/>
      <c r="Q505" s="2"/>
      <c r="R505" t="str">
        <f t="shared" si="79"/>
        <v>,</v>
      </c>
    </row>
    <row r="506" spans="1:18" x14ac:dyDescent="0.4">
      <c r="A506" t="str">
        <f>'trim()'!B506</f>
        <v/>
      </c>
      <c r="C506" s="2" t="str">
        <f t="shared" si="70"/>
        <v/>
      </c>
      <c r="D506" s="2" t="str">
        <f t="shared" si="71"/>
        <v/>
      </c>
      <c r="E506" s="2" t="str">
        <f t="shared" si="72"/>
        <v/>
      </c>
      <c r="F506" s="2" t="str">
        <f t="shared" si="73"/>
        <v/>
      </c>
      <c r="G506" s="2" t="str">
        <f t="shared" si="74"/>
        <v/>
      </c>
      <c r="H506" s="2" t="str">
        <f t="shared" si="75"/>
        <v/>
      </c>
      <c r="I506" s="2" t="str">
        <f t="shared" si="76"/>
        <v/>
      </c>
      <c r="J506" s="2" t="str">
        <f t="shared" si="77"/>
        <v/>
      </c>
      <c r="K506" s="2" t="str">
        <f t="shared" si="78"/>
        <v/>
      </c>
      <c r="L506" s="2"/>
      <c r="M506" s="2"/>
      <c r="N506" s="2"/>
      <c r="O506" t="s">
        <v>1832</v>
      </c>
      <c r="P506" s="2"/>
      <c r="Q506" s="2"/>
      <c r="R506" t="str">
        <f t="shared" si="79"/>
        <v>,</v>
      </c>
    </row>
    <row r="507" spans="1:18" x14ac:dyDescent="0.4">
      <c r="A507" t="str">
        <f>'trim()'!B507</f>
        <v/>
      </c>
      <c r="C507" s="2" t="str">
        <f t="shared" si="70"/>
        <v/>
      </c>
      <c r="D507" s="2" t="str">
        <f t="shared" si="71"/>
        <v/>
      </c>
      <c r="E507" s="2" t="str">
        <f t="shared" si="72"/>
        <v/>
      </c>
      <c r="F507" s="2" t="str">
        <f t="shared" si="73"/>
        <v/>
      </c>
      <c r="G507" s="2" t="str">
        <f t="shared" si="74"/>
        <v/>
      </c>
      <c r="H507" s="2" t="str">
        <f t="shared" si="75"/>
        <v/>
      </c>
      <c r="I507" s="2" t="str">
        <f t="shared" si="76"/>
        <v/>
      </c>
      <c r="J507" s="2" t="str">
        <f t="shared" si="77"/>
        <v/>
      </c>
      <c r="K507" s="2" t="str">
        <f t="shared" si="78"/>
        <v/>
      </c>
      <c r="L507" s="2"/>
      <c r="M507" s="2"/>
      <c r="N507" s="2"/>
      <c r="O507" t="s">
        <v>1832</v>
      </c>
      <c r="P507" s="2"/>
      <c r="Q507" s="2"/>
      <c r="R507" t="str">
        <f t="shared" si="79"/>
        <v>,</v>
      </c>
    </row>
    <row r="508" spans="1:18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8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8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8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8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3:17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3:17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3:17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3:17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3:17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3:17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3:17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3:17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3:17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3:17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3:17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3:17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3:17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3:17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3:17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3:17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3:17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3:17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3:17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3:17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3:17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3:17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3:17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3:17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3:17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3:17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3:17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3:17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3:17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3:17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3:17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3:17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3:17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3:17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3:17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3:17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3:17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3:17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3:17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3:17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3:17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3:17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3:17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3:17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3:17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3:17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3:17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3:17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3:17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3:17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3:17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3:17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3:17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3:17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3:17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3:17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3:17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3:17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3:17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3:17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3:17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3:17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3:17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3:17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3:17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3:17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3:17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3:17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3:17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3:17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3:17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3:17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3:17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3:17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3:17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3:17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3:17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3:17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3:17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3:17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3:17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3:17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3:17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3:17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3:17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3:17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3:17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3:17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3:17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3:17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3:17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3:17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3:17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3:17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3:17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3:17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3:17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3:17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3:17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3:17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3:17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3:17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3:17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3:17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3:17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3:17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3:17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3:17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3:17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3:17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3:17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3:17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3:17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</sheetData>
  <phoneticPr fontId="1" type="noConversion"/>
  <conditionalFormatting sqref="C2:E625">
    <cfRule type="notContainsBlanks" dxfId="1" priority="3">
      <formula>LEN(TRIM(C2))&gt;0</formula>
    </cfRule>
  </conditionalFormatting>
  <conditionalFormatting sqref="F508:Q625 P13:Q507 F2:N507">
    <cfRule type="notContainsBlanks" dxfId="0" priority="1">
      <formula>LEN(TRIM(F2))&gt;0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I501"/>
  <sheetViews>
    <sheetView tabSelected="1" topLeftCell="A2" zoomScale="85" zoomScaleNormal="85" workbookViewId="0">
      <selection activeCell="I469" sqref="I2:I469"/>
    </sheetView>
  </sheetViews>
  <sheetFormatPr defaultRowHeight="17.399999999999999" x14ac:dyDescent="0.4"/>
  <cols>
    <col min="1" max="8" width="14.69921875" customWidth="1"/>
    <col min="9" max="9" width="31.5" customWidth="1"/>
  </cols>
  <sheetData>
    <row r="2" spans="1:9" x14ac:dyDescent="0.4">
      <c r="A2" t="str">
        <f>CONCATENATE("'",'trim()'!A2,"',")</f>
        <v>'101번지남산돈까스',</v>
      </c>
      <c r="B2" t="str">
        <f>CONCATENATE("'",category!R2,"',")</f>
        <v>'일식',</v>
      </c>
      <c r="C2" t="str">
        <f xml:space="preserve">   CONCATENATE("'",'trim()'!C2,"',")</f>
        <v>'서울 구로구 신도림동 692',</v>
      </c>
      <c r="D2" t="str">
        <f ca="1">"'"&amp;MOD(MID(RAND(),4,3),300)+2&amp;"호',"</f>
        <v>'228호',</v>
      </c>
      <c r="E2" t="str">
        <f xml:space="preserve">    CONCATENATE("'",'trim()'!D2,"',")</f>
        <v>'02-2210-9702',</v>
      </c>
      <c r="F2" t="str">
        <f>'trim()'!E2&amp;","</f>
        <v>126.889258680872,</v>
      </c>
      <c r="G2" t="str">
        <f>'trim()'!F2&amp;","</f>
        <v>37.5088200786126,</v>
      </c>
      <c r="H2" t="str">
        <f>"'"&amp;SUBSTITUTE(  SUBSTITUTE(  SUBSTITUTE(  SUBSTITUTE(  SUBSTITUTE(  SUBSTITUTE(   SUBSTITUTE(  SUBSTITUTE(  SUBSTITUTE(  SUBSTITUTE(  SUBSTITUTE(  SUBSTITUTE(      CONCATENATE(A2,"\n",B2,"\n",C2,"\n",E2,"\n",F2,"\n",G2),"'","",1),"'","",1),"'","",1),"'","",1),"'","",1),"'","",1),"'","",1),"'","",1),"'","",1),"'","",1),"'","",1),"'","",1)&amp;"'"</f>
        <v>'101번지남산돈까스,\n일식,\n서울 구로구 신도림동 692,\n02-2210-9702,\n126.889258680872,\n37.5088200786126,'</v>
      </c>
      <c r="I2" t="str">
        <f ca="1">CONCATENATE("insert into shop (shopName, shopCategory, shopAddr, shopAddr2, shopTel, shopX, shopY, shopEx) values(",A2,B2,C2,D2,E2,F2,G2,H2,");")</f>
        <v>insert into shop (shopName, shopCategory, shopAddr, shopAddr2, shopTel, shopX, shopY, shopEx) values('101번지남산돈까스','일식','서울 구로구 신도림동 692','228호','02-2210-9702',126.889258680872,37.5088200786126,'101번지남산돈까스,\n일식,\n서울 구로구 신도림동 692,\n02-2210-9702,\n126.889258680872,\n37.5088200786126,');</v>
      </c>
    </row>
    <row r="3" spans="1:9" x14ac:dyDescent="0.4">
      <c r="A3" t="str">
        <f>CONCATENATE("'",'trim()'!A3,"',")</f>
        <v>'1식당',</v>
      </c>
      <c r="B3" t="str">
        <f>CONCATENATE("'",category!R3,"',")</f>
        <v>'술집',</v>
      </c>
      <c r="C3" t="str">
        <f xml:space="preserve">   CONCATENATE("'",'trim()'!C3,"',")</f>
        <v>'서울 마포구 합정동 433-60',</v>
      </c>
      <c r="D3" t="str">
        <f t="shared" ref="D3:D66" ca="1" si="0">"'"&amp;MOD(MID(RAND(),4,3),300)+2&amp;"호',"</f>
        <v>'261호',</v>
      </c>
      <c r="E3" t="str">
        <f xml:space="preserve">    CONCATENATE("'",'trim()'!D3,"',")</f>
        <v>'070-8246-1535',</v>
      </c>
      <c r="F3" t="str">
        <f>'trim()'!E3&amp;","</f>
        <v>126.906894093325,</v>
      </c>
      <c r="G3" t="str">
        <f>'trim()'!F3&amp;","</f>
        <v>37.5521770548473,</v>
      </c>
      <c r="H3" t="str">
        <f t="shared" ref="H3:H66" si="1">"'"&amp;SUBSTITUTE(  SUBSTITUTE(  SUBSTITUTE(  SUBSTITUTE(  SUBSTITUTE(  SUBSTITUTE(   SUBSTITUTE(  SUBSTITUTE(  SUBSTITUTE(  SUBSTITUTE(  SUBSTITUTE(  SUBSTITUTE(      CONCATENATE(A3,"\n",B3,"\n",C3,"\n",E3,"\n",F3,"\n",G3),"'","",1),"'","",1),"'","",1),"'","",1),"'","",1),"'","",1),"'","",1),"'","",1),"'","",1),"'","",1),"'","",1),"'","",1)&amp;"'"</f>
        <v>'1식당,\n술집,\n서울 마포구 합정동 433-60,\n070-8246-1535,\n126.906894093325,\n37.5521770548473,'</v>
      </c>
      <c r="I3" t="str">
        <f t="shared" ref="I3:I66" ca="1" si="2">CONCATENATE("insert into shop (shopName, shopCategory, shopAddr, shopAddr2, shopTel, shopX, shopY, shopEx) values(",A3,B3,C3,D3,E3,F3,G3,H3,");")</f>
        <v>insert into shop (shopName, shopCategory, shopAddr, shopAddr2, shopTel, shopX, shopY, shopEx) values('1식당','술집','서울 마포구 합정동 433-60','261호','070-8246-1535',126.906894093325,37.5521770548473,'1식당,\n술집,\n서울 마포구 합정동 433-60,\n070-8246-1535,\n126.906894093325,\n37.5521770548473,');</v>
      </c>
    </row>
    <row r="4" spans="1:9" x14ac:dyDescent="0.4">
      <c r="A4" t="str">
        <f>CONCATENATE("'",'trim()'!A4,"',")</f>
        <v>'32파르페',</v>
      </c>
      <c r="B4" t="str">
        <f>CONCATENATE("'",category!R4,"',")</f>
        <v>'패스트푸드',</v>
      </c>
      <c r="C4" t="str">
        <f xml:space="preserve">   CONCATENATE("'",'trim()'!C4,"',")</f>
        <v>'서울 마포구 서교동 369-5',</v>
      </c>
      <c r="D4" t="str">
        <f t="shared" ca="1" si="0"/>
        <v>'286호',</v>
      </c>
      <c r="E4" t="str">
        <f xml:space="preserve">    CONCATENATE("'",'trim()'!D4,"',")</f>
        <v>'02-333-0472',</v>
      </c>
      <c r="F4" t="str">
        <f>'trim()'!E4&amp;","</f>
        <v>126.92136127055,</v>
      </c>
      <c r="G4" t="str">
        <f>'trim()'!F4&amp;","</f>
        <v>37.5524326477236,</v>
      </c>
      <c r="H4" t="str">
        <f t="shared" si="1"/>
        <v>'32파르페,\n패스트푸드,\n서울 마포구 서교동 369-5,\n02-333-0472,\n126.92136127055,\n37.5524326477236,'</v>
      </c>
      <c r="I4" t="str">
        <f t="shared" ca="1" si="2"/>
        <v>insert into shop (shopName, shopCategory, shopAddr, shopAddr2, shopTel, shopX, shopY, shopEx) values('32파르페','패스트푸드','서울 마포구 서교동 369-5','286호','02-333-0472',126.92136127055,37.5524326477236,'32파르페,\n패스트푸드,\n서울 마포구 서교동 369-5,\n02-333-0472,\n126.92136127055,\n37.5524326477236,');</v>
      </c>
    </row>
    <row r="5" spans="1:9" x14ac:dyDescent="0.4">
      <c r="A5" t="str">
        <f>CONCATENATE("'",'trim()'!A5,"',")</f>
        <v>'59쌀피자 목동14단지점',</v>
      </c>
      <c r="B5" t="str">
        <f>CONCATENATE("'",category!R5,"',")</f>
        <v>'피자,양식',</v>
      </c>
      <c r="C5" t="str">
        <f xml:space="preserve">   CONCATENATE("'",'trim()'!C5,"',")</f>
        <v>'서울 양천구 신정동 282-10',</v>
      </c>
      <c r="D5" t="str">
        <f t="shared" ca="1" si="0"/>
        <v>'40호',</v>
      </c>
      <c r="E5" t="str">
        <f xml:space="preserve">    CONCATENATE("'",'trim()'!D5,"',")</f>
        <v>'02-2642-1005',</v>
      </c>
      <c r="F5" t="str">
        <f>'trim()'!E5&amp;","</f>
        <v>126.871814533531,</v>
      </c>
      <c r="G5" t="str">
        <f>'trim()'!F5&amp;","</f>
        <v>37.5162663505136,</v>
      </c>
      <c r="H5" t="str">
        <f t="shared" si="1"/>
        <v>'59쌀피자 목동14단지점,\n피자,양식,\n서울 양천구 신정동 282-10,\n02-2642-1005,\n126.871814533531,\n37.5162663505136,'</v>
      </c>
      <c r="I5" t="str">
        <f t="shared" ca="1" si="2"/>
        <v>insert into shop (shopName, shopCategory, shopAddr, shopAddr2, shopTel, shopX, shopY, shopEx) values('59쌀피자 목동14단지점','피자,양식','서울 양천구 신정동 282-10','40호','02-2642-1005',126.871814533531,37.5162663505136,'59쌀피자 목동14단지점,\n피자,양식,\n서울 양천구 신정동 282-10,\n02-2642-1005,\n126.871814533531,\n37.5162663505136,');</v>
      </c>
    </row>
    <row r="6" spans="1:9" x14ac:dyDescent="0.4">
      <c r="A6" t="str">
        <f>CONCATENATE("'",'trim()'!A6,"',")</f>
        <v>'943킹스크로스',</v>
      </c>
      <c r="B6" t="str">
        <f>CONCATENATE("'",category!R6,"',")</f>
        <v>',',</v>
      </c>
      <c r="C6" t="str">
        <f xml:space="preserve">   CONCATENATE("'",'trim()'!C6,"',")</f>
        <v>'서울 마포구 서교동 369-1',</v>
      </c>
      <c r="D6" t="str">
        <f t="shared" ca="1" si="0"/>
        <v>'208호',</v>
      </c>
      <c r="E6" t="str">
        <f xml:space="preserve">    CONCATENATE("'",'trim()'!D6,"',")</f>
        <v>'02-3144-2112',</v>
      </c>
      <c r="F6" t="str">
        <f>'trim()'!E6&amp;","</f>
        <v>126.920803902824,</v>
      </c>
      <c r="G6" t="str">
        <f>'trim()'!F6&amp;","</f>
        <v>37.5529782798916,</v>
      </c>
      <c r="H6" t="str">
        <f t="shared" si="1"/>
        <v>'943킹스크로스,\n,,\n서울 마포구 서교동 369-1,\n02-3144-2112,\n126.920803902824,\n37.5529782798916,'</v>
      </c>
      <c r="I6" t="str">
        <f t="shared" ca="1" si="2"/>
        <v>insert into shop (shopName, shopCategory, shopAddr, shopAddr2, shopTel, shopX, shopY, shopEx) values('943킹스크로스',',','서울 마포구 서교동 369-1','208호','02-3144-2112',126.920803902824,37.5529782798916,'943킹스크로스,\n,,\n서울 마포구 서교동 369-1,\n02-3144-2112,\n126.920803902824,\n37.5529782798916,');</v>
      </c>
    </row>
    <row r="7" spans="1:9" x14ac:dyDescent="0.4">
      <c r="A7" t="str">
        <f>CONCATENATE("'",'trim()'!A7,"',")</f>
        <v>'BBQ 신도림역점',</v>
      </c>
      <c r="B7" t="str">
        <f>CONCATENATE("'",category!R7,"',")</f>
        <v>'치킨',</v>
      </c>
      <c r="C7" t="str">
        <f xml:space="preserve">   CONCATENATE("'",'trim()'!C7,"',")</f>
        <v>'서울 구로구 신도림동 338',</v>
      </c>
      <c r="D7" t="str">
        <f t="shared" ca="1" si="0"/>
        <v>'18호',</v>
      </c>
      <c r="E7" t="str">
        <f xml:space="preserve">    CONCATENATE("'",'trim()'!D7,"',")</f>
        <v>'02-2633-7792',</v>
      </c>
      <c r="F7" t="str">
        <f>'trim()'!E7&amp;","</f>
        <v>126.88964990146,</v>
      </c>
      <c r="G7" t="str">
        <f>'trim()'!F7&amp;","</f>
        <v>37.5104350442945,</v>
      </c>
      <c r="H7" t="str">
        <f t="shared" si="1"/>
        <v>'BBQ 신도림역점,\n치킨,\n서울 구로구 신도림동 338,\n02-2633-7792,\n126.88964990146,\n37.5104350442945,'</v>
      </c>
      <c r="I7" t="str">
        <f t="shared" ca="1" si="2"/>
        <v>insert into shop (shopName, shopCategory, shopAddr, shopAddr2, shopTel, shopX, shopY, shopEx) values('BBQ 신도림역점','치킨','서울 구로구 신도림동 338','18호','02-2633-7792',126.88964990146,37.5104350442945,'BBQ 신도림역점,\n치킨,\n서울 구로구 신도림동 338,\n02-2633-7792,\n126.88964990146,\n37.5104350442945,');</v>
      </c>
    </row>
    <row r="8" spans="1:9" x14ac:dyDescent="0.4">
      <c r="A8" t="str">
        <f>CONCATENATE("'",'trim()'!A8,"',")</f>
        <v>'BHC치킨 구로동중앙점',</v>
      </c>
      <c r="B8" t="str">
        <f>CONCATENATE("'",category!R8,"',")</f>
        <v>'치킨',</v>
      </c>
      <c r="C8" t="str">
        <f xml:space="preserve">   CONCATENATE("'",'trim()'!C8,"',")</f>
        <v>'서울 구로구 구로동 110-5',</v>
      </c>
      <c r="D8" t="str">
        <f t="shared" ca="1" si="0"/>
        <v>'139호',</v>
      </c>
      <c r="E8" t="str">
        <f xml:space="preserve">    CONCATENATE("'",'trim()'!D8,"',")</f>
        <v>'02-830-1252',</v>
      </c>
      <c r="F8" t="str">
        <f>'trim()'!E8&amp;","</f>
        <v>126.889397303328,</v>
      </c>
      <c r="G8" t="str">
        <f>'trim()'!F8&amp;","</f>
        <v>37.5007219759321,</v>
      </c>
      <c r="H8" t="str">
        <f t="shared" si="1"/>
        <v>'BHC치킨 구로동중앙점,\n치킨,\n서울 구로구 구로동 110-5,\n02-830-1252,\n126.889397303328,\n37.5007219759321,'</v>
      </c>
      <c r="I8" t="str">
        <f t="shared" ca="1" si="2"/>
        <v>insert into shop (shopName, shopCategory, shopAddr, shopAddr2, shopTel, shopX, shopY, shopEx) values('BHC치킨 구로동중앙점','치킨','서울 구로구 구로동 110-5','139호','02-830-1252',126.889397303328,37.5007219759321,'BHC치킨 구로동중앙점,\n치킨,\n서울 구로구 구로동 110-5,\n02-830-1252,\n126.889397303328,\n37.5007219759321,');</v>
      </c>
    </row>
    <row r="9" spans="1:9" x14ac:dyDescent="0.4">
      <c r="A9" t="str">
        <f>CONCATENATE("'",'trim()'!A9,"',")</f>
        <v>'BHC치킨 신도림미래점',</v>
      </c>
      <c r="B9" t="str">
        <f>CONCATENATE("'",category!R9,"',")</f>
        <v>'치킨',</v>
      </c>
      <c r="C9" t="str">
        <f xml:space="preserve">   CONCATENATE("'",'trim()'!C9,"',")</f>
        <v>'서울 구로구 구로동 1267',</v>
      </c>
      <c r="D9" t="str">
        <f t="shared" ca="1" si="0"/>
        <v>'98호',</v>
      </c>
      <c r="E9" t="str">
        <f xml:space="preserve">    CONCATENATE("'",'trim()'!D9,"',")</f>
        <v>'02-866-9232',</v>
      </c>
      <c r="F9" t="str">
        <f>'trim()'!E9&amp;","</f>
        <v>126.8876577155,</v>
      </c>
      <c r="G9" t="str">
        <f>'trim()'!F9&amp;","</f>
        <v>37.5054199775514,</v>
      </c>
      <c r="H9" t="str">
        <f t="shared" si="1"/>
        <v>'BHC치킨 신도림미래점,\n치킨,\n서울 구로구 구로동 1267,\n02-866-9232,\n126.8876577155,\n37.5054199775514,'</v>
      </c>
      <c r="I9" t="str">
        <f t="shared" ca="1" si="2"/>
        <v>insert into shop (shopName, shopCategory, shopAddr, shopAddr2, shopTel, shopX, shopY, shopEx) values('BHC치킨 신도림미래점','치킨','서울 구로구 구로동 1267','98호','02-866-9232',126.8876577155,37.5054199775514,'BHC치킨 신도림미래점,\n치킨,\n서울 구로구 구로동 1267,\n02-866-9232,\n126.8876577155,\n37.5054199775514,');</v>
      </c>
    </row>
    <row r="10" spans="1:9" x14ac:dyDescent="0.4">
      <c r="A10" t="str">
        <f>CONCATENATE("'",'trim()'!A10,"',")</f>
        <v>'BHC치킨 합정역점',</v>
      </c>
      <c r="B10" t="str">
        <f>CONCATENATE("'",category!R10,"',")</f>
        <v>'치킨',</v>
      </c>
      <c r="C10" t="str">
        <f xml:space="preserve">   CONCATENATE("'",'trim()'!C10,"',")</f>
        <v>'서울 마포구 합정동 427-5',</v>
      </c>
      <c r="D10" t="str">
        <f t="shared" ca="1" si="0"/>
        <v>'197호',</v>
      </c>
      <c r="E10" t="str">
        <f xml:space="preserve">    CONCATENATE("'",'trim()'!D10,"',")</f>
        <v>'02-866-9232',</v>
      </c>
      <c r="F10" t="str">
        <f>'trim()'!E10&amp;","</f>
        <v>126.911670200496,</v>
      </c>
      <c r="G10" t="str">
        <f>'trim()'!F10&amp;","</f>
        <v>37.5537544970979,</v>
      </c>
      <c r="H10" t="str">
        <f t="shared" si="1"/>
        <v>'BHC치킨 합정역점,\n치킨,\n서울 마포구 합정동 427-5,\n02-866-9232,\n126.911670200496,\n37.5537544970979,'</v>
      </c>
      <c r="I10" t="str">
        <f t="shared" ca="1" si="2"/>
        <v>insert into shop (shopName, shopCategory, shopAddr, shopAddr2, shopTel, shopX, shopY, shopEx) values('BHC치킨 합정역점','치킨','서울 마포구 합정동 427-5','197호','02-866-9232',126.911670200496,37.5537544970979,'BHC치킨 합정역점,\n치킨,\n서울 마포구 합정동 427-5,\n02-866-9232,\n126.911670200496,\n37.5537544970979,');</v>
      </c>
    </row>
    <row r="11" spans="1:9" x14ac:dyDescent="0.4">
      <c r="A11" t="str">
        <f>CONCATENATE("'",'trim()'!A11,"',")</f>
        <v>'BHC치킨 홍대점',</v>
      </c>
      <c r="B11" t="str">
        <f>CONCATENATE("'",category!R11,"',")</f>
        <v>'치킨',</v>
      </c>
      <c r="C11" t="str">
        <f xml:space="preserve">   CONCATENATE("'",'trim()'!C11,"',")</f>
        <v>'서울 마포구 동교동 163-9',</v>
      </c>
      <c r="D11" t="str">
        <f t="shared" ca="1" si="0"/>
        <v>'170호',</v>
      </c>
      <c r="E11" t="str">
        <f xml:space="preserve">    CONCATENATE("'",'trim()'!D11,"',")</f>
        <v>'02-325-3112',</v>
      </c>
      <c r="F11" t="str">
        <f>'trim()'!E11&amp;","</f>
        <v>126.922689468825,</v>
      </c>
      <c r="G11" t="str">
        <f>'trim()'!F11&amp;","</f>
        <v>37.5550139822382,</v>
      </c>
      <c r="H11" t="str">
        <f t="shared" si="1"/>
        <v>'BHC치킨 홍대점,\n치킨,\n서울 마포구 동교동 163-9,\n02-325-3112,\n126.922689468825,\n37.5550139822382,'</v>
      </c>
      <c r="I11" t="str">
        <f t="shared" ca="1" si="2"/>
        <v>insert into shop (shopName, shopCategory, shopAddr, shopAddr2, shopTel, shopX, shopY, shopEx) values('BHC치킨 홍대점','치킨','서울 마포구 동교동 163-9','170호','02-325-3112',126.922689468825,37.5550139822382,'BHC치킨 홍대점,\n치킨,\n서울 마포구 동교동 163-9,\n02-325-3112,\n126.922689468825,\n37.5550139822382,');</v>
      </c>
    </row>
    <row r="12" spans="1:9" x14ac:dyDescent="0.4">
      <c r="A12" t="str">
        <f>CONCATENATE("'",'trim()'!A12,"',")</f>
        <v>'KFC 홍익대점',</v>
      </c>
      <c r="B12" t="str">
        <f>CONCATENATE("'",category!R12,"',")</f>
        <v>'패스트푸드',</v>
      </c>
      <c r="C12" t="str">
        <f xml:space="preserve">   CONCATENATE("'",'trim()'!C12,"',")</f>
        <v>'서울 마포구 동교동 165-8',</v>
      </c>
      <c r="D12" t="str">
        <f t="shared" ca="1" si="0"/>
        <v>'14호',</v>
      </c>
      <c r="E12" t="str">
        <f xml:space="preserve">    CONCATENATE("'",'trim()'!D12,"',")</f>
        <v>'02-323-7554',</v>
      </c>
      <c r="F12" t="str">
        <f>'trim()'!E12&amp;","</f>
        <v>126.923150191567,</v>
      </c>
      <c r="G12" t="str">
        <f>'trim()'!F12&amp;","</f>
        <v>37.5560089841638,</v>
      </c>
      <c r="H12" t="str">
        <f t="shared" si="1"/>
        <v>'KFC 홍익대점,\n패스트푸드,\n서울 마포구 동교동 165-8,\n02-323-7554,\n126.923150191567,\n37.5560089841638,'</v>
      </c>
      <c r="I12" t="str">
        <f t="shared" ca="1" si="2"/>
        <v>insert into shop (shopName, shopCategory, shopAddr, shopAddr2, shopTel, shopX, shopY, shopEx) values('KFC 홍익대점','패스트푸드','서울 마포구 동교동 165-8','14호','02-323-7554',126.923150191567,37.5560089841638,'KFC 홍익대점,\n패스트푸드,\n서울 마포구 동교동 165-8,\n02-323-7554,\n126.923150191567,\n37.5560089841638,');</v>
      </c>
    </row>
    <row r="13" spans="1:9" x14ac:dyDescent="0.4">
      <c r="A13" t="str">
        <f>CONCATENATE("'",'trim()'!A13,"',")</f>
        <v>'K펍 신도림1호점',</v>
      </c>
      <c r="B13" t="str">
        <f>CONCATENATE("'",category!R13,"',")</f>
        <v>'술집',</v>
      </c>
      <c r="C13" t="str">
        <f xml:space="preserve">   CONCATENATE("'",'trim()'!C13,"',")</f>
        <v>'서울 구로구 신도림동 337',</v>
      </c>
      <c r="D13" t="str">
        <f t="shared" ca="1" si="0"/>
        <v>'202호',</v>
      </c>
      <c r="E13" t="str">
        <f xml:space="preserve">    CONCATENATE("'",'trim()'!D13,"',")</f>
        <v>'02-3439-7676',</v>
      </c>
      <c r="F13" t="str">
        <f>'trim()'!E13&amp;","</f>
        <v>126.88693284887,</v>
      </c>
      <c r="G13" t="str">
        <f>'trim()'!F13&amp;","</f>
        <v>37.5091098006204,</v>
      </c>
      <c r="H13" t="str">
        <f t="shared" si="1"/>
        <v>'K펍 신도림1호점,\n술집,\n서울 구로구 신도림동 337,\n02-3439-7676,\n126.88693284887,\n37.5091098006204,'</v>
      </c>
      <c r="I13" t="str">
        <f t="shared" ca="1" si="2"/>
        <v>insert into shop (shopName, shopCategory, shopAddr, shopAddr2, shopTel, shopX, shopY, shopEx) values('K펍 신도림1호점','술집','서울 구로구 신도림동 337','202호','02-3439-7676',126.88693284887,37.5091098006204,'K펍 신도림1호점,\n술집,\n서울 구로구 신도림동 337,\n02-3439-7676,\n126.88693284887,\n37.5091098006204,');</v>
      </c>
    </row>
    <row r="14" spans="1:9" x14ac:dyDescent="0.4">
      <c r="A14" t="str">
        <f>CONCATENATE("'",'trim()'!A14,"',")</f>
        <v>'The450',</v>
      </c>
      <c r="B14" t="str">
        <f>CONCATENATE("'",category!R14,"',")</f>
        <v>'양식',</v>
      </c>
      <c r="C14" t="str">
        <f xml:space="preserve">   CONCATENATE("'",'trim()'!C14,"',")</f>
        <v>'서울 마포구 상수동 90-2',</v>
      </c>
      <c r="D14" t="str">
        <f t="shared" ca="1" si="0"/>
        <v>'300호',</v>
      </c>
      <c r="E14" t="str">
        <f xml:space="preserve">    CONCATENATE("'",'trim()'!D14,"',")</f>
        <v>'02-338-0046',</v>
      </c>
      <c r="F14" t="str">
        <f>'trim()'!E14&amp;","</f>
        <v>126.922744744681,</v>
      </c>
      <c r="G14" t="str">
        <f>'trim()'!F14&amp;","</f>
        <v>37.549705338762,</v>
      </c>
      <c r="H14" t="str">
        <f t="shared" si="1"/>
        <v>'The450,\n양식,\n서울 마포구 상수동 90-2,\n02-338-0046,\n126.922744744681,\n37.549705338762,'</v>
      </c>
      <c r="I14" t="str">
        <f t="shared" ca="1" si="2"/>
        <v>insert into shop (shopName, shopCategory, shopAddr, shopAddr2, shopTel, shopX, shopY, shopEx) values('The450','양식','서울 마포구 상수동 90-2','300호','02-338-0046',126.922744744681,37.549705338762,'The450,\n양식,\n서울 마포구 상수동 90-2,\n02-338-0046,\n126.922744744681,\n37.549705338762,');</v>
      </c>
    </row>
    <row r="15" spans="1:9" x14ac:dyDescent="0.4">
      <c r="A15" t="str">
        <f>CONCATENATE("'",'trim()'!A15,"',")</f>
        <v>'TMB숯불바베큐치킨',</v>
      </c>
      <c r="B15" t="str">
        <f>CONCATENATE("'",category!R15,"',")</f>
        <v>'치킨',</v>
      </c>
      <c r="C15" t="str">
        <f xml:space="preserve">   CONCATENATE("'",'trim()'!C15,"',")</f>
        <v>'서울 구로구 신도림동 338',</v>
      </c>
      <c r="D15" t="str">
        <f t="shared" ca="1" si="0"/>
        <v>'220호',</v>
      </c>
      <c r="E15" t="str">
        <f xml:space="preserve">    CONCATENATE("'",'trim()'!D15,"',")</f>
        <v>'02-2689-7982',</v>
      </c>
      <c r="F15" t="str">
        <f>'trim()'!E15&amp;","</f>
        <v>126.889455206461,</v>
      </c>
      <c r="G15" t="str">
        <f>'trim()'!F15&amp;","</f>
        <v>37.5105393787218,</v>
      </c>
      <c r="H15" t="str">
        <f t="shared" si="1"/>
        <v>'TMB숯불바베큐치킨,\n치킨,\n서울 구로구 신도림동 338,\n02-2689-7982,\n126.889455206461,\n37.5105393787218,'</v>
      </c>
      <c r="I15" t="str">
        <f t="shared" ca="1" si="2"/>
        <v>insert into shop (shopName, shopCategory, shopAddr, shopAddr2, shopTel, shopX, shopY, shopEx) values('TMB숯불바베큐치킨','치킨','서울 구로구 신도림동 338','220호','02-2689-7982',126.889455206461,37.5105393787218,'TMB숯불바베큐치킨,\n치킨,\n서울 구로구 신도림동 338,\n02-2689-7982,\n126.889455206461,\n37.5105393787218,');</v>
      </c>
    </row>
    <row r="16" spans="1:9" x14ac:dyDescent="0.4">
      <c r="A16" t="str">
        <f>CONCATENATE("'",'trim()'!A16,"',")</f>
        <v>'가츠몽 구로디지털점',</v>
      </c>
      <c r="B16" t="str">
        <f>CONCATENATE("'",category!R16,"',")</f>
        <v>'일식',</v>
      </c>
      <c r="C16" t="str">
        <f xml:space="preserve">   CONCATENATE("'",'trim()'!C16,"',")</f>
        <v>'서울 구로구 구로동 170-10',</v>
      </c>
      <c r="D16" t="str">
        <f t="shared" ca="1" si="0"/>
        <v>'190호',</v>
      </c>
      <c r="E16" t="str">
        <f xml:space="preserve">    CONCATENATE("'",'trim()'!D16,"',")</f>
        <v>'02-851-3770',</v>
      </c>
      <c r="F16" t="str">
        <f>'trim()'!E16&amp;","</f>
        <v>126.89460944771,</v>
      </c>
      <c r="G16" t="str">
        <f>'trim()'!F16&amp;","</f>
        <v>37.4871864129437,</v>
      </c>
      <c r="H16" t="str">
        <f t="shared" si="1"/>
        <v>'가츠몽 구로디지털점,\n일식,\n서울 구로구 구로동 170-10,\n02-851-3770,\n126.89460944771,\n37.4871864129437,'</v>
      </c>
      <c r="I16" t="str">
        <f t="shared" ca="1" si="2"/>
        <v>insert into shop (shopName, shopCategory, shopAddr, shopAddr2, shopTel, shopX, shopY, shopEx) values('가츠몽 구로디지털점','일식','서울 구로구 구로동 170-10','190호','02-851-3770',126.89460944771,37.4871864129437,'가츠몽 구로디지털점,\n일식,\n서울 구로구 구로동 170-10,\n02-851-3770,\n126.89460944771,\n37.4871864129437,');</v>
      </c>
    </row>
    <row r="17" spans="1:9" x14ac:dyDescent="0.4">
      <c r="A17" t="str">
        <f>CONCATENATE("'",'trim()'!A17,"',")</f>
        <v>'갈비명가',</v>
      </c>
      <c r="B17" t="str">
        <f>CONCATENATE("'",category!R17,"',")</f>
        <v>'한식',</v>
      </c>
      <c r="C17" t="str">
        <f xml:space="preserve">   CONCATENATE("'",'trim()'!C17,"',")</f>
        <v>'서울 구로구 구로동 98-1',</v>
      </c>
      <c r="D17" t="str">
        <f t="shared" ca="1" si="0"/>
        <v>'272호',</v>
      </c>
      <c r="E17" t="str">
        <f xml:space="preserve">    CONCATENATE("'",'trim()'!D17,"',")</f>
        <v>'02-853-7002',</v>
      </c>
      <c r="F17" t="str">
        <f>'trim()'!E17&amp;","</f>
        <v>126.88963148337,</v>
      </c>
      <c r="G17" t="str">
        <f>'trim()'!F17&amp;","</f>
        <v>37.4952873268005,</v>
      </c>
      <c r="H17" t="str">
        <f t="shared" si="1"/>
        <v>'갈비명가,\n한식,\n서울 구로구 구로동 98-1,\n02-853-7002,\n126.88963148337,\n37.4952873268005,'</v>
      </c>
      <c r="I17" t="str">
        <f t="shared" ca="1" si="2"/>
        <v>insert into shop (shopName, shopCategory, shopAddr, shopAddr2, shopTel, shopX, shopY, shopEx) values('갈비명가','한식','서울 구로구 구로동 98-1','272호','02-853-7002',126.88963148337,37.4952873268005,'갈비명가,\n한식,\n서울 구로구 구로동 98-1,\n02-853-7002,\n126.88963148337,\n37.4952873268005,');</v>
      </c>
    </row>
    <row r="18" spans="1:9" x14ac:dyDescent="0.4">
      <c r="A18" t="str">
        <f>CONCATENATE("'",'trim()'!A18,"',")</f>
        <v>'감성타코&amp;그릴 합정점',</v>
      </c>
      <c r="B18" t="str">
        <f>CONCATENATE("'",category!R18,"',")</f>
        <v>'양식',</v>
      </c>
      <c r="C18" t="str">
        <f xml:space="preserve">   CONCATENATE("'",'trim()'!C18,"',")</f>
        <v>'서울 마포구 합정동 473',</v>
      </c>
      <c r="D18" t="str">
        <f t="shared" ca="1" si="0"/>
        <v>'59호',</v>
      </c>
      <c r="E18" t="str">
        <f xml:space="preserve">    CONCATENATE("'",'trim()'!D18,"',")</f>
        <v>'02-332-8836',</v>
      </c>
      <c r="F18" t="str">
        <f>'trim()'!E18&amp;","</f>
        <v>126.912364903365,</v>
      </c>
      <c r="G18" t="str">
        <f>'trim()'!F18&amp;","</f>
        <v>37.5509964296608,</v>
      </c>
      <c r="H18" t="str">
        <f t="shared" si="1"/>
        <v>'감성타코&amp;그릴 합정점,\n양식,\n서울 마포구 합정동 473,\n02-332-8836,\n126.912364903365,\n37.5509964296608,'</v>
      </c>
      <c r="I18" t="str">
        <f t="shared" ca="1" si="2"/>
        <v>insert into shop (shopName, shopCategory, shopAddr, shopAddr2, shopTel, shopX, shopY, shopEx) values('감성타코&amp;그릴 합정점','양식','서울 마포구 합정동 473','59호','02-332-8836',126.912364903365,37.5509964296608,'감성타코&amp;그릴 합정점,\n양식,\n서울 마포구 합정동 473,\n02-332-8836,\n126.912364903365,\n37.5509964296608,');</v>
      </c>
    </row>
    <row r="19" spans="1:9" x14ac:dyDescent="0.4">
      <c r="A19" t="str">
        <f>CONCATENATE("'",'trim()'!A19,"',")</f>
        <v>'갓파스시 구로점',</v>
      </c>
      <c r="B19" t="str">
        <f>CONCATENATE("'",category!R19,"',")</f>
        <v>'일식',</v>
      </c>
      <c r="C19" t="str">
        <f xml:space="preserve">   CONCATENATE("'",'trim()'!C19,"',")</f>
        <v>'서울 구로구 구로동 212-8',</v>
      </c>
      <c r="D19" t="str">
        <f t="shared" ca="1" si="0"/>
        <v>'47호',</v>
      </c>
      <c r="E19" t="str">
        <f xml:space="preserve">    CONCATENATE("'",'trim()'!D19,"',")</f>
        <v>'02-864-4377',</v>
      </c>
      <c r="F19" t="str">
        <f>'trim()'!E19&amp;","</f>
        <v>126.895817303295,</v>
      </c>
      <c r="G19" t="str">
        <f>'trim()'!F19&amp;","</f>
        <v>37.4837384257504,</v>
      </c>
      <c r="H19" t="str">
        <f t="shared" si="1"/>
        <v>'갓파스시 구로점,\n일식,\n서울 구로구 구로동 212-8,\n02-864-4377,\n126.895817303295,\n37.4837384257504,'</v>
      </c>
      <c r="I19" t="str">
        <f t="shared" ca="1" si="2"/>
        <v>insert into shop (shopName, shopCategory, shopAddr, shopAddr2, shopTel, shopX, shopY, shopEx) values('갓파스시 구로점','일식','서울 구로구 구로동 212-8','47호','02-864-4377',126.895817303295,37.4837384257504,'갓파스시 구로점,\n일식,\n서울 구로구 구로동 212-8,\n02-864-4377,\n126.895817303295,\n37.4837384257504,');</v>
      </c>
    </row>
    <row r="20" spans="1:9" x14ac:dyDescent="0.4">
      <c r="A20" t="str">
        <f>CONCATENATE("'",'trim()'!A20,"',")</f>
        <v>'강강술래 홍대점',</v>
      </c>
      <c r="B20" t="str">
        <f>CONCATENATE("'",category!R20,"',")</f>
        <v>'한식',</v>
      </c>
      <c r="C20" t="str">
        <f xml:space="preserve">   CONCATENATE("'",'trim()'!C20,"',")</f>
        <v>'서울 마포구 서교동 369-10',</v>
      </c>
      <c r="D20" t="str">
        <f t="shared" ca="1" si="0"/>
        <v>'152호',</v>
      </c>
      <c r="E20" t="str">
        <f xml:space="preserve">    CONCATENATE("'",'trim()'!D20,"',")</f>
        <v>'02-3143-6635',</v>
      </c>
      <c r="F20" t="str">
        <f>'trim()'!E20&amp;","</f>
        <v>126.92056917003,</v>
      </c>
      <c r="G20" t="str">
        <f>'trim()'!F20&amp;","</f>
        <v>37.5523564337032,</v>
      </c>
      <c r="H20" t="str">
        <f t="shared" si="1"/>
        <v>'강강술래 홍대점,\n한식,\n서울 마포구 서교동 369-10,\n02-3143-6635,\n126.92056917003,\n37.5523564337032,'</v>
      </c>
      <c r="I20" t="str">
        <f t="shared" ca="1" si="2"/>
        <v>insert into shop (shopName, shopCategory, shopAddr, shopAddr2, shopTel, shopX, shopY, shopEx) values('강강술래 홍대점','한식','서울 마포구 서교동 369-10','152호','02-3143-6635',126.92056917003,37.5523564337032,'강강술래 홍대점,\n한식,\n서울 마포구 서교동 369-10,\n02-3143-6635,\n126.92056917003,\n37.5523564337032,');</v>
      </c>
    </row>
    <row r="21" spans="1:9" x14ac:dyDescent="0.4">
      <c r="A21" t="str">
        <f>CONCATENATE("'",'trim()'!A21,"',")</f>
        <v>'강촌숯불닭갈비 본점',</v>
      </c>
      <c r="B21" t="str">
        <f>CONCATENATE("'",category!R21,"',")</f>
        <v>'한식',</v>
      </c>
      <c r="C21" t="str">
        <f xml:space="preserve">   CONCATENATE("'",'trim()'!C21,"',")</f>
        <v>'서울 구로구 구로동 29-22',</v>
      </c>
      <c r="D21" t="str">
        <f t="shared" ca="1" si="0"/>
        <v>'208호',</v>
      </c>
      <c r="E21" t="str">
        <f xml:space="preserve">    CONCATENATE("'",'trim()'!D21,"',")</f>
        <v>'02-851-2194',</v>
      </c>
      <c r="F21" t="str">
        <f>'trim()'!E21&amp;","</f>
        <v>126.891721612309,</v>
      </c>
      <c r="G21" t="str">
        <f>'trim()'!F21&amp;","</f>
        <v>37.5044326670946,</v>
      </c>
      <c r="H21" t="str">
        <f t="shared" si="1"/>
        <v>'강촌숯불닭갈비 본점,\n한식,\n서울 구로구 구로동 29-22,\n02-851-2194,\n126.891721612309,\n37.5044326670946,'</v>
      </c>
      <c r="I21" t="str">
        <f t="shared" ca="1" si="2"/>
        <v>insert into shop (shopName, shopCategory, shopAddr, shopAddr2, shopTel, shopX, shopY, shopEx) values('강촌숯불닭갈비 본점','한식','서울 구로구 구로동 29-22','208호','02-851-2194',126.891721612309,37.5044326670946,'강촌숯불닭갈비 본점,\n한식,\n서울 구로구 구로동 29-22,\n02-851-2194,\n126.891721612309,\n37.5044326670946,');</v>
      </c>
    </row>
    <row r="22" spans="1:9" x14ac:dyDescent="0.4">
      <c r="A22" t="str">
        <f>CONCATENATE("'",'trim()'!A22,"',")</f>
        <v>'강화통통생고기 본점',</v>
      </c>
      <c r="B22" t="str">
        <f>CONCATENATE("'",category!R22,"',")</f>
        <v>'한식',</v>
      </c>
      <c r="C22" t="str">
        <f xml:space="preserve">   CONCATENATE("'",'trim()'!C22,"',")</f>
        <v>'서울 마포구 서교동 444-2',</v>
      </c>
      <c r="D22" t="str">
        <f t="shared" ca="1" si="0"/>
        <v>'113호',</v>
      </c>
      <c r="E22" t="str">
        <f xml:space="preserve">    CONCATENATE("'",'trim()'!D22,"',")</f>
        <v>'02-322-1838',</v>
      </c>
      <c r="F22" t="str">
        <f>'trim()'!E22&amp;","</f>
        <v>126.912142761721,</v>
      </c>
      <c r="G22" t="str">
        <f>'trim()'!F22&amp;","</f>
        <v>37.554174083851,</v>
      </c>
      <c r="H22" t="str">
        <f t="shared" si="1"/>
        <v>'강화통통생고기 본점,\n한식,\n서울 마포구 서교동 444-2,\n02-322-1838,\n126.912142761721,\n37.554174083851,'</v>
      </c>
      <c r="I22" t="str">
        <f t="shared" ca="1" si="2"/>
        <v>insert into shop (shopName, shopCategory, shopAddr, shopAddr2, shopTel, shopX, shopY, shopEx) values('강화통통생고기 본점','한식','서울 마포구 서교동 444-2','113호','02-322-1838',126.912142761721,37.554174083851,'강화통통생고기 본점,\n한식,\n서울 마포구 서교동 444-2,\n02-322-1838,\n126.912142761721,\n37.554174083851,');</v>
      </c>
    </row>
    <row r="23" spans="1:9" x14ac:dyDescent="0.4">
      <c r="A23" t="str">
        <f>CONCATENATE("'",'trim()'!A23,"',")</f>
        <v>'개성면옥',</v>
      </c>
      <c r="B23" t="str">
        <f>CONCATENATE("'",category!R23,"',")</f>
        <v>'한식',</v>
      </c>
      <c r="C23" t="str">
        <f xml:space="preserve">   CONCATENATE("'",'trim()'!C23,"',")</f>
        <v>'서울 구로구 구로동 426-167',</v>
      </c>
      <c r="D23" t="str">
        <f t="shared" ca="1" si="0"/>
        <v>'250호',</v>
      </c>
      <c r="E23" t="str">
        <f xml:space="preserve">    CONCATENATE("'",'trim()'!D23,"',")</f>
        <v>'02-869-2760',</v>
      </c>
      <c r="F23" t="str">
        <f>'trim()'!E23&amp;","</f>
        <v>126.883820566024,</v>
      </c>
      <c r="G23" t="str">
        <f>'trim()'!F23&amp;","</f>
        <v>37.492845433415,</v>
      </c>
      <c r="H23" t="str">
        <f t="shared" si="1"/>
        <v>'개성면옥,\n한식,\n서울 구로구 구로동 426-167,\n02-869-2760,\n126.883820566024,\n37.492845433415,'</v>
      </c>
      <c r="I23" t="str">
        <f t="shared" ca="1" si="2"/>
        <v>insert into shop (shopName, shopCategory, shopAddr, shopAddr2, shopTel, shopX, shopY, shopEx) values('개성면옥','한식','서울 구로구 구로동 426-167','250호','02-869-2760',126.883820566024,37.492845433415,'개성면옥,\n한식,\n서울 구로구 구로동 426-167,\n02-869-2760,\n126.883820566024,\n37.492845433415,');</v>
      </c>
    </row>
    <row r="24" spans="1:9" x14ac:dyDescent="0.4">
      <c r="A24" t="str">
        <f>CONCATENATE("'",'trim()'!A24,"',")</f>
        <v>'개화기요정',</v>
      </c>
      <c r="B24" t="str">
        <f>CONCATENATE("'",category!R24,"',")</f>
        <v>'술집',</v>
      </c>
      <c r="C24" t="str">
        <f xml:space="preserve">   CONCATENATE("'",'trim()'!C24,"',")</f>
        <v>'서울 마포구 서교동 401-5',</v>
      </c>
      <c r="D24" t="str">
        <f t="shared" ca="1" si="0"/>
        <v>'17호',</v>
      </c>
      <c r="E24" t="str">
        <f xml:space="preserve">    CONCATENATE("'",'trim()'!D24,"',")</f>
        <v>'02-325-6677',</v>
      </c>
      <c r="F24" t="str">
        <f>'trim()'!E24&amp;","</f>
        <v>126.919251175395,</v>
      </c>
      <c r="G24" t="str">
        <f>'trim()'!F24&amp;","</f>
        <v>37.548820022953,</v>
      </c>
      <c r="H24" t="str">
        <f t="shared" si="1"/>
        <v>'개화기요정,\n술집,\n서울 마포구 서교동 401-5,\n02-325-6677,\n126.919251175395,\n37.548820022953,'</v>
      </c>
      <c r="I24" t="str">
        <f t="shared" ca="1" si="2"/>
        <v>insert into shop (shopName, shopCategory, shopAddr, shopAddr2, shopTel, shopX, shopY, shopEx) values('개화기요정','술집','서울 마포구 서교동 401-5','17호','02-325-6677',126.919251175395,37.548820022953,'개화기요정,\n술집,\n서울 마포구 서교동 401-5,\n02-325-6677,\n126.919251175395,\n37.548820022953,');</v>
      </c>
    </row>
    <row r="25" spans="1:9" x14ac:dyDescent="0.4">
      <c r="A25" t="str">
        <f>CONCATENATE("'",'trim()'!A25,"',")</f>
        <v>'겐지',</v>
      </c>
      <c r="B25" t="str">
        <f>CONCATENATE("'",category!R25,"',")</f>
        <v>'술집',</v>
      </c>
      <c r="C25" t="str">
        <f xml:space="preserve">   CONCATENATE("'",'trim()'!C25,"',")</f>
        <v>'서울 마포구 상수동 318-2',</v>
      </c>
      <c r="D25" t="str">
        <f t="shared" ca="1" si="0"/>
        <v>'63호',</v>
      </c>
      <c r="E25" t="str">
        <f xml:space="preserve">    CONCATENATE("'",'trim()'!D25,"',")</f>
        <v>'02-333-8353',</v>
      </c>
      <c r="F25" t="str">
        <f>'trim()'!E25&amp;","</f>
        <v>126.920442338203,</v>
      </c>
      <c r="G25" t="str">
        <f>'trim()'!F25&amp;","</f>
        <v>37.5481757166087,</v>
      </c>
      <c r="H25" t="str">
        <f t="shared" si="1"/>
        <v>'겐지,\n술집,\n서울 마포구 상수동 318-2,\n02-333-8353,\n126.920442338203,\n37.5481757166087,'</v>
      </c>
      <c r="I25" t="str">
        <f t="shared" ca="1" si="2"/>
        <v>insert into shop (shopName, shopCategory, shopAddr, shopAddr2, shopTel, shopX, shopY, shopEx) values('겐지','술집','서울 마포구 상수동 318-2','63호','02-333-8353',126.920442338203,37.5481757166087,'겐지,\n술집,\n서울 마포구 상수동 318-2,\n02-333-8353,\n126.920442338203,\n37.5481757166087,');</v>
      </c>
    </row>
    <row r="26" spans="1:9" x14ac:dyDescent="0.4">
      <c r="A26" t="str">
        <f>CONCATENATE("'",'trim()'!A26,"',")</f>
        <v>'겐지야 현대백화점 디큐브시티점',</v>
      </c>
      <c r="B26" t="str">
        <f>CONCATENATE("'",category!R26,"',")</f>
        <v>'일식',</v>
      </c>
      <c r="C26" t="str">
        <f xml:space="preserve">   CONCATENATE("'",'trim()'!C26,"',")</f>
        <v>'서울 구로구 신도림동 692',</v>
      </c>
      <c r="D26" t="str">
        <f t="shared" ca="1" si="0"/>
        <v>'49호',</v>
      </c>
      <c r="E26" t="str">
        <f xml:space="preserve">    CONCATENATE("'",'trim()'!D26,"',")</f>
        <v>'02-2068-5150',</v>
      </c>
      <c r="F26" t="str">
        <f>'trim()'!E26&amp;","</f>
        <v>126.888897099391,</v>
      </c>
      <c r="G26" t="str">
        <f>'trim()'!F26&amp;","</f>
        <v>37.5085854779419,</v>
      </c>
      <c r="H26" t="str">
        <f t="shared" si="1"/>
        <v>'겐지야 현대백화점 디큐브시티점,\n일식,\n서울 구로구 신도림동 692,\n02-2068-5150,\n126.888897099391,\n37.5085854779419,'</v>
      </c>
      <c r="I26" t="str">
        <f t="shared" ca="1" si="2"/>
        <v>insert into shop (shopName, shopCategory, shopAddr, shopAddr2, shopTel, shopX, shopY, shopEx) values('겐지야 현대백화점 디큐브시티점','일식','서울 구로구 신도림동 692','49호','02-2068-5150',126.888897099391,37.5085854779419,'겐지야 현대백화점 디큐브시티점,\n일식,\n서울 구로구 신도림동 692,\n02-2068-5150,\n126.888897099391,\n37.5085854779419,');</v>
      </c>
    </row>
    <row r="27" spans="1:9" x14ac:dyDescent="0.4">
      <c r="A27" t="str">
        <f>CONCATENATE("'",'trim()'!A27,"',")</f>
        <v>'경주식당',</v>
      </c>
      <c r="B27" t="str">
        <f>CONCATENATE("'",category!R27,"',")</f>
        <v>'한식',</v>
      </c>
      <c r="C27" t="str">
        <f xml:space="preserve">   CONCATENATE("'",'trim()'!C27,"',")</f>
        <v>'서울 마포구 상수동 314-10',</v>
      </c>
      <c r="D27" t="str">
        <f t="shared" ca="1" si="0"/>
        <v>'96호',</v>
      </c>
      <c r="E27" t="str">
        <f xml:space="preserve">    CONCATENATE("'",'trim()'!D27,"',")</f>
        <v>'02-322-1674',</v>
      </c>
      <c r="F27" t="str">
        <f>'trim()'!E27&amp;","</f>
        <v>126.921148208727,</v>
      </c>
      <c r="G27" t="str">
        <f>'trim()'!F27&amp;","</f>
        <v>37.548424865676,</v>
      </c>
      <c r="H27" t="str">
        <f t="shared" si="1"/>
        <v>'경주식당,\n한식,\n서울 마포구 상수동 314-10,\n02-322-1674,\n126.921148208727,\n37.548424865676,'</v>
      </c>
      <c r="I27" t="str">
        <f t="shared" ca="1" si="2"/>
        <v>insert into shop (shopName, shopCategory, shopAddr, shopAddr2, shopTel, shopX, shopY, shopEx) values('경주식당','한식','서울 마포구 상수동 314-10','96호','02-322-1674',126.921148208727,37.548424865676,'경주식당,\n한식,\n서울 마포구 상수동 314-10,\n02-322-1674,\n126.921148208727,\n37.548424865676,');</v>
      </c>
    </row>
    <row r="28" spans="1:9" x14ac:dyDescent="0.4">
      <c r="A28" t="str">
        <f>CONCATENATE("'",'trim()'!A28,"',")</f>
        <v>'계림원 구로직영점',</v>
      </c>
      <c r="B28" t="str">
        <f>CONCATENATE("'",category!R28,"',")</f>
        <v>'치킨',</v>
      </c>
      <c r="C28" t="str">
        <f xml:space="preserve">   CONCATENATE("'",'trim()'!C28,"',")</f>
        <v>'서울 구로구 구로동 87-1',</v>
      </c>
      <c r="D28" t="str">
        <f t="shared" ca="1" si="0"/>
        <v>'219호',</v>
      </c>
      <c r="E28" t="str">
        <f xml:space="preserve">    CONCATENATE("'",'trim()'!D28,"',")</f>
        <v>'02-853-7677',</v>
      </c>
      <c r="F28" t="str">
        <f>'trim()'!E28&amp;","</f>
        <v>126.889808035423,</v>
      </c>
      <c r="G28" t="str">
        <f>'trim()'!F28&amp;","</f>
        <v>37.4936503627346,</v>
      </c>
      <c r="H28" t="str">
        <f t="shared" si="1"/>
        <v>'계림원 구로직영점,\n치킨,\n서울 구로구 구로동 87-1,\n02-853-7677,\n126.889808035423,\n37.4936503627346,'</v>
      </c>
      <c r="I28" t="str">
        <f t="shared" ca="1" si="2"/>
        <v>insert into shop (shopName, shopCategory, shopAddr, shopAddr2, shopTel, shopX, shopY, shopEx) values('계림원 구로직영점','치킨','서울 구로구 구로동 87-1','219호','02-853-7677',126.889808035423,37.4936503627346,'계림원 구로직영점,\n치킨,\n서울 구로구 구로동 87-1,\n02-853-7677,\n126.889808035423,\n37.4936503627346,');</v>
      </c>
    </row>
    <row r="29" spans="1:9" x14ac:dyDescent="0.4">
      <c r="A29" t="str">
        <f>CONCATENATE("'",'trim()'!A29,"',")</f>
        <v>'계림원 망원점',</v>
      </c>
      <c r="B29" t="str">
        <f>CONCATENATE("'",category!R29,"',")</f>
        <v>'치킨',</v>
      </c>
      <c r="C29" t="str">
        <f xml:space="preserve">   CONCATENATE("'",'trim()'!C29,"',")</f>
        <v>'서울 마포구 망원동 416-49',</v>
      </c>
      <c r="D29" t="str">
        <f t="shared" ca="1" si="0"/>
        <v>'131호',</v>
      </c>
      <c r="E29" t="str">
        <f xml:space="preserve">    CONCATENATE("'",'trim()'!D29,"',")</f>
        <v>'02-336-2977',</v>
      </c>
      <c r="F29" t="str">
        <f>'trim()'!E29&amp;","</f>
        <v>126.903026768401,</v>
      </c>
      <c r="G29" t="str">
        <f>'trim()'!F29&amp;","</f>
        <v>37.5568230889002,</v>
      </c>
      <c r="H29" t="str">
        <f t="shared" si="1"/>
        <v>'계림원 망원점,\n치킨,\n서울 마포구 망원동 416-49,\n02-336-2977,\n126.903026768401,\n37.5568230889002,'</v>
      </c>
      <c r="I29" t="str">
        <f t="shared" ca="1" si="2"/>
        <v>insert into shop (shopName, shopCategory, shopAddr, shopAddr2, shopTel, shopX, shopY, shopEx) values('계림원 망원점','치킨','서울 마포구 망원동 416-49','131호','02-336-2977',126.903026768401,37.5568230889002,'계림원 망원점,\n치킨,\n서울 마포구 망원동 416-49,\n02-336-2977,\n126.903026768401,\n37.5568230889002,');</v>
      </c>
    </row>
    <row r="30" spans="1:9" x14ac:dyDescent="0.4">
      <c r="A30" t="str">
        <f>CONCATENATE("'",'trim()'!A30,"',")</f>
        <v>'고고갈비 홍대상수점',</v>
      </c>
      <c r="B30" t="str">
        <f>CONCATENATE("'",category!R30,"',")</f>
        <v>'한식',</v>
      </c>
      <c r="C30" t="str">
        <f xml:space="preserve">   CONCATENATE("'",'trim()'!C30,"',")</f>
        <v>'서울 마포구 상수동 310-14',</v>
      </c>
      <c r="D30" t="str">
        <f t="shared" ca="1" si="0"/>
        <v>'140호',</v>
      </c>
      <c r="E30" t="str">
        <f xml:space="preserve">    CONCATENATE("'",'trim()'!D30,"',")</f>
        <v>'02-6219-9090',</v>
      </c>
      <c r="F30" t="str">
        <f>'trim()'!E30&amp;","</f>
        <v>126.922121909828,</v>
      </c>
      <c r="G30" t="str">
        <f>'trim()'!F30&amp;","</f>
        <v>37.5479425766643,</v>
      </c>
      <c r="H30" t="str">
        <f t="shared" si="1"/>
        <v>'고고갈비 홍대상수점,\n한식,\n서울 마포구 상수동 310-14,\n02-6219-9090,\n126.922121909828,\n37.5479425766643,'</v>
      </c>
      <c r="I30" t="str">
        <f t="shared" ca="1" si="2"/>
        <v>insert into shop (shopName, shopCategory, shopAddr, shopAddr2, shopTel, shopX, shopY, shopEx) values('고고갈비 홍대상수점','한식','서울 마포구 상수동 310-14','140호','02-6219-9090',126.922121909828,37.5479425766643,'고고갈비 홍대상수점,\n한식,\n서울 마포구 상수동 310-14,\n02-6219-9090,\n126.922121909828,\n37.5479425766643,');</v>
      </c>
    </row>
    <row r="31" spans="1:9" x14ac:dyDescent="0.4">
      <c r="A31" t="str">
        <f>CONCATENATE("'",'trim()'!A31,"',")</f>
        <v>'고기꾼김춘배',</v>
      </c>
      <c r="B31" t="str">
        <f>CONCATENATE("'",category!R31,"',")</f>
        <v>'한식',</v>
      </c>
      <c r="C31" t="str">
        <f xml:space="preserve">   CONCATENATE("'",'trim()'!C31,"',")</f>
        <v>'서울 마포구 서교동 369-44',</v>
      </c>
      <c r="D31" t="str">
        <f t="shared" ca="1" si="0"/>
        <v>'23호',</v>
      </c>
      <c r="E31" t="str">
        <f xml:space="preserve">    CONCATENATE("'",'trim()'!D31,"',")</f>
        <v>'070-7779-5658',</v>
      </c>
      <c r="F31" t="str">
        <f>'trim()'!E31&amp;","</f>
        <v>126.921519275899,</v>
      </c>
      <c r="G31" t="str">
        <f>'trim()'!F31&amp;","</f>
        <v>37.552843607872,</v>
      </c>
      <c r="H31" t="str">
        <f t="shared" si="1"/>
        <v>'고기꾼김춘배,\n한식,\n서울 마포구 서교동 369-44,\n070-7779-5658,\n126.921519275899,\n37.552843607872,'</v>
      </c>
      <c r="I31" t="str">
        <f t="shared" ca="1" si="2"/>
        <v>insert into shop (shopName, shopCategory, shopAddr, shopAddr2, shopTel, shopX, shopY, shopEx) values('고기꾼김춘배','한식','서울 마포구 서교동 369-44','23호','070-7779-5658',126.921519275899,37.552843607872,'고기꾼김춘배,\n한식,\n서울 마포구 서교동 369-44,\n070-7779-5658,\n126.921519275899,\n37.552843607872,');</v>
      </c>
    </row>
    <row r="32" spans="1:9" x14ac:dyDescent="0.4">
      <c r="A32" t="str">
        <f>CONCATENATE("'",'trim()'!A32,"',")</f>
        <v>'고니스',</v>
      </c>
      <c r="B32" t="str">
        <f>CONCATENATE("'",category!R32,"',")</f>
        <v>'패스트푸드',</v>
      </c>
      <c r="C32" t="str">
        <f xml:space="preserve">   CONCATENATE("'",'trim()'!C32,"',")</f>
        <v>'서울 마포구 상수동 90-8',</v>
      </c>
      <c r="D32" t="str">
        <f t="shared" ca="1" si="0"/>
        <v>'201호',</v>
      </c>
      <c r="E32" t="str">
        <f xml:space="preserve">    CONCATENATE("'",'trim()'!D32,"',")</f>
        <v>'070-4644-9022',</v>
      </c>
      <c r="F32" t="str">
        <f>'trim()'!E32&amp;","</f>
        <v>126.922604532405,</v>
      </c>
      <c r="G32" t="str">
        <f>'trim()'!F32&amp;","</f>
        <v>37.5495971271439,</v>
      </c>
      <c r="H32" t="str">
        <f t="shared" si="1"/>
        <v>'고니스,\n패스트푸드,\n서울 마포구 상수동 90-8,\n070-4644-9022,\n126.922604532405,\n37.5495971271439,'</v>
      </c>
      <c r="I32" t="str">
        <f t="shared" ca="1" si="2"/>
        <v>insert into shop (shopName, shopCategory, shopAddr, shopAddr2, shopTel, shopX, shopY, shopEx) values('고니스','패스트푸드','서울 마포구 상수동 90-8','201호','070-4644-9022',126.922604532405,37.5495971271439,'고니스,\n패스트푸드,\n서울 마포구 상수동 90-8,\n070-4644-9022,\n126.922604532405,\n37.5495971271439,');</v>
      </c>
    </row>
    <row r="33" spans="1:9" x14ac:dyDescent="0.4">
      <c r="A33" t="str">
        <f>CONCATENATE("'",'trim()'!A33,"',")</f>
        <v>'고봉민김밥인 서울구로신도림점',</v>
      </c>
      <c r="B33" t="str">
        <f>CONCATENATE("'",category!R33,"',")</f>
        <v>',',</v>
      </c>
      <c r="C33" t="str">
        <f xml:space="preserve">   CONCATENATE("'",'trim()'!C33,"',")</f>
        <v>'서울 구로구 신도림동 437-1',</v>
      </c>
      <c r="D33" t="str">
        <f t="shared" ca="1" si="0"/>
        <v>'57호',</v>
      </c>
      <c r="E33" t="str">
        <f xml:space="preserve">    CONCATENATE("'",'trim()'!D33,"',")</f>
        <v>'02-2677-9484',</v>
      </c>
      <c r="F33" t="str">
        <f>'trim()'!E33&amp;","</f>
        <v>126.883525158314,</v>
      </c>
      <c r="G33" t="str">
        <f>'trim()'!F33&amp;","</f>
        <v>37.5061259668195,</v>
      </c>
      <c r="H33" t="str">
        <f t="shared" si="1"/>
        <v>'고봉민김밥인 서울구로신도림점,\n,,\n서울 구로구 신도림동 437-1,\n02-2677-9484,\n126.883525158314,\n37.5061259668195,'</v>
      </c>
      <c r="I33" t="str">
        <f t="shared" ca="1" si="2"/>
        <v>insert into shop (shopName, shopCategory, shopAddr, shopAddr2, shopTel, shopX, shopY, shopEx) values('고봉민김밥인 서울구로신도림점',',','서울 구로구 신도림동 437-1','57호','02-2677-9484',126.883525158314,37.5061259668195,'고봉민김밥인 서울구로신도림점,\n,,\n서울 구로구 신도림동 437-1,\n02-2677-9484,\n126.883525158314,\n37.5061259668195,');</v>
      </c>
    </row>
    <row r="34" spans="1:9" x14ac:dyDescent="0.4">
      <c r="A34" t="str">
        <f>CONCATENATE("'",'trim()'!A34,"',")</f>
        <v>'고은별 홍대점',</v>
      </c>
      <c r="B34" t="str">
        <f>CONCATENATE("'",category!R34,"',")</f>
        <v>',',</v>
      </c>
      <c r="C34" t="str">
        <f xml:space="preserve">   CONCATENATE("'",'trim()'!C34,"',")</f>
        <v>'서울 마포구 상수동 314-11',</v>
      </c>
      <c r="D34" t="str">
        <f t="shared" ca="1" si="0"/>
        <v>'12호',</v>
      </c>
      <c r="E34" t="str">
        <f xml:space="preserve">    CONCATENATE("'",'trim()'!D34,"',")</f>
        <v>'02-322-2257',</v>
      </c>
      <c r="F34" t="str">
        <f>'trim()'!E34&amp;","</f>
        <v>126.921041755068,</v>
      </c>
      <c r="G34" t="str">
        <f>'trim()'!F34&amp;","</f>
        <v>37.548501379412,</v>
      </c>
      <c r="H34" t="str">
        <f t="shared" si="1"/>
        <v>'고은별 홍대점,\n,,\n서울 마포구 상수동 314-11,\n02-322-2257,\n126.921041755068,\n37.548501379412,'</v>
      </c>
      <c r="I34" t="str">
        <f t="shared" ca="1" si="2"/>
        <v>insert into shop (shopName, shopCategory, shopAddr, shopAddr2, shopTel, shopX, shopY, shopEx) values('고은별 홍대점',',','서울 마포구 상수동 314-11','12호','02-322-2257',126.921041755068,37.548501379412,'고은별 홍대점,\n,,\n서울 마포구 상수동 314-11,\n02-322-2257,\n126.921041755068,\n37.548501379412,');</v>
      </c>
    </row>
    <row r="35" spans="1:9" x14ac:dyDescent="0.4">
      <c r="A35" t="str">
        <f>CONCATENATE("'",'trim()'!A35,"',")</f>
        <v>'고피자 상수직영점',</v>
      </c>
      <c r="B35" t="str">
        <f>CONCATENATE("'",category!R35,"',")</f>
        <v>'피자,양식',</v>
      </c>
      <c r="C35" t="str">
        <f xml:space="preserve">   CONCATENATE("'",'trim()'!C35,"',")</f>
        <v>'서울 마포구 상수동 71-15',</v>
      </c>
      <c r="D35" t="str">
        <f t="shared" ca="1" si="0"/>
        <v>'151호',</v>
      </c>
      <c r="E35" t="str">
        <f xml:space="preserve">    CONCATENATE("'",'trim()'!D35,"',")</f>
        <v>'02-2677-9484',</v>
      </c>
      <c r="F35" t="str">
        <f>'trim()'!E35&amp;","</f>
        <v>126.92451199609,</v>
      </c>
      <c r="G35" t="str">
        <f>'trim()'!F35&amp;","</f>
        <v>37.5489604551388,</v>
      </c>
      <c r="H35" t="str">
        <f t="shared" si="1"/>
        <v>'고피자 상수직영점,\n피자,양식,\n서울 마포구 상수동 71-15,\n02-2677-9484,\n126.92451199609,\n37.5489604551388,'</v>
      </c>
      <c r="I35" t="str">
        <f t="shared" ca="1" si="2"/>
        <v>insert into shop (shopName, shopCategory, shopAddr, shopAddr2, shopTel, shopX, shopY, shopEx) values('고피자 상수직영점','피자,양식','서울 마포구 상수동 71-15','151호','02-2677-9484',126.92451199609,37.5489604551388,'고피자 상수직영점,\n피자,양식,\n서울 마포구 상수동 71-15,\n02-2677-9484,\n126.92451199609,\n37.5489604551388,');</v>
      </c>
    </row>
    <row r="36" spans="1:9" x14ac:dyDescent="0.4">
      <c r="A36" t="str">
        <f>CONCATENATE("'",'trim()'!A36,"',")</f>
        <v>'고향마차',</v>
      </c>
      <c r="B36" t="str">
        <f>CONCATENATE("'",category!R36,"',")</f>
        <v>'술집',</v>
      </c>
      <c r="C36" t="str">
        <f xml:space="preserve">   CONCATENATE("'",'trim()'!C36,"',")</f>
        <v>'서울 구로구 구로동 572-25',</v>
      </c>
      <c r="D36" t="str">
        <f t="shared" ca="1" si="0"/>
        <v>'213호',</v>
      </c>
      <c r="E36" t="str">
        <f xml:space="preserve">    CONCATENATE("'",'trim()'!D36,"',")</f>
        <v>'02-867-6442',</v>
      </c>
      <c r="F36" t="str">
        <f>'trim()'!E36&amp;","</f>
        <v>126.883461513783,</v>
      </c>
      <c r="G36" t="str">
        <f>'trim()'!F36&amp;","</f>
        <v>37.5012316444735,</v>
      </c>
      <c r="H36" t="str">
        <f t="shared" si="1"/>
        <v>'고향마차,\n술집,\n서울 구로구 구로동 572-25,\n02-867-6442,\n126.883461513783,\n37.5012316444735,'</v>
      </c>
      <c r="I36" t="str">
        <f t="shared" ca="1" si="2"/>
        <v>insert into shop (shopName, shopCategory, shopAddr, shopAddr2, shopTel, shopX, shopY, shopEx) values('고향마차','술집','서울 구로구 구로동 572-25','213호','02-867-6442',126.883461513783,37.5012316444735,'고향마차,\n술집,\n서울 구로구 구로동 572-25,\n02-867-6442,\n126.883461513783,\n37.5012316444735,');</v>
      </c>
    </row>
    <row r="37" spans="1:9" x14ac:dyDescent="0.4">
      <c r="A37" t="str">
        <f>CONCATENATE("'",'trim()'!A37,"',")</f>
        <v>'고향집',</v>
      </c>
      <c r="B37" t="str">
        <f>CONCATENATE("'",category!R37,"',")</f>
        <v>'한식',</v>
      </c>
      <c r="C37" t="str">
        <f xml:space="preserve">   CONCATENATE("'",'trim()'!C37,"',")</f>
        <v>'서울 마포구 망원1동 414-20',</v>
      </c>
      <c r="D37" t="str">
        <f t="shared" ca="1" si="0"/>
        <v>'33호',</v>
      </c>
      <c r="E37" t="str">
        <f xml:space="preserve">    CONCATENATE("'",'trim()'!D37,"',")</f>
        <v>'02-322-8762',</v>
      </c>
      <c r="F37" t="str">
        <f>'trim()'!E37&amp;","</f>
        <v>126.906309230679,</v>
      </c>
      <c r="G37" t="str">
        <f>'trim()'!F37&amp;","</f>
        <v>37.556523004162,</v>
      </c>
      <c r="H37" t="str">
        <f t="shared" si="1"/>
        <v>'고향집,\n한식,\n서울 마포구 망원1동 414-20,\n02-322-8762,\n126.906309230679,\n37.556523004162,'</v>
      </c>
      <c r="I37" t="str">
        <f t="shared" ca="1" si="2"/>
        <v>insert into shop (shopName, shopCategory, shopAddr, shopAddr2, shopTel, shopX, shopY, shopEx) values('고향집','한식','서울 마포구 망원1동 414-20','33호','02-322-8762',126.906309230679,37.556523004162,'고향집,\n한식,\n서울 마포구 망원1동 414-20,\n02-322-8762,\n126.906309230679,\n37.556523004162,');</v>
      </c>
    </row>
    <row r="38" spans="1:9" x14ac:dyDescent="0.4">
      <c r="A38" t="str">
        <f>CONCATENATE("'",'trim()'!A38,"',")</f>
        <v>'곤밥',</v>
      </c>
      <c r="B38" t="str">
        <f>CONCATENATE("'",category!R38,"',")</f>
        <v>'한식',</v>
      </c>
      <c r="C38" t="str">
        <f xml:space="preserve">   CONCATENATE("'",'trim()'!C38,"',")</f>
        <v>'서울 마포구 상수동 339-9',</v>
      </c>
      <c r="D38" t="str">
        <f t="shared" ca="1" si="0"/>
        <v>'275호',</v>
      </c>
      <c r="E38" t="str">
        <f xml:space="preserve">    CONCATENATE("'",'trim()'!D38,"',")</f>
        <v>'02-336-5157',</v>
      </c>
      <c r="F38" t="str">
        <f>'trim()'!E38&amp;","</f>
        <v>126.922595491841,</v>
      </c>
      <c r="G38" t="str">
        <f>'trim()'!F38&amp;","</f>
        <v>37.5452074557347,</v>
      </c>
      <c r="H38" t="str">
        <f t="shared" si="1"/>
        <v>'곤밥,\n한식,\n서울 마포구 상수동 339-9,\n02-336-5157,\n126.922595491841,\n37.5452074557347,'</v>
      </c>
      <c r="I38" t="str">
        <f t="shared" ca="1" si="2"/>
        <v>insert into shop (shopName, shopCategory, shopAddr, shopAddr2, shopTel, shopX, shopY, shopEx) values('곤밥','한식','서울 마포구 상수동 339-9','275호','02-336-5157',126.922595491841,37.5452074557347,'곤밥,\n한식,\n서울 마포구 상수동 339-9,\n02-336-5157,\n126.922595491841,\n37.5452074557347,');</v>
      </c>
    </row>
    <row r="39" spans="1:9" x14ac:dyDescent="0.4">
      <c r="A39" t="str">
        <f>CONCATENATE("'",'trim()'!A39,"',")</f>
        <v>'곱분이곱창 신도림점',</v>
      </c>
      <c r="B39" t="str">
        <f>CONCATENATE("'",category!R39,"',")</f>
        <v>'한식',</v>
      </c>
      <c r="C39" t="str">
        <f xml:space="preserve">   CONCATENATE("'",'trim()'!C39,"',")</f>
        <v>'서울 구로구 구로동 40-10',</v>
      </c>
      <c r="D39" t="str">
        <f t="shared" ca="1" si="0"/>
        <v>'19호',</v>
      </c>
      <c r="E39" t="str">
        <f xml:space="preserve">    CONCATENATE("'",'trim()'!D39,"',")</f>
        <v>'02-866-0260',</v>
      </c>
      <c r="F39" t="str">
        <f>'trim()'!E39&amp;","</f>
        <v>126.890822721349,</v>
      </c>
      <c r="G39" t="str">
        <f>'trim()'!F39&amp;","</f>
        <v>37.503502002478,</v>
      </c>
      <c r="H39" t="str">
        <f t="shared" si="1"/>
        <v>'곱분이곱창 신도림점,\n한식,\n서울 구로구 구로동 40-10,\n02-866-0260,\n126.890822721349,\n37.503502002478,'</v>
      </c>
      <c r="I39" t="str">
        <f t="shared" ca="1" si="2"/>
        <v>insert into shop (shopName, shopCategory, shopAddr, shopAddr2, shopTel, shopX, shopY, shopEx) values('곱분이곱창 신도림점','한식','서울 구로구 구로동 40-10','19호','02-866-0260',126.890822721349,37.503502002478,'곱분이곱창 신도림점,\n한식,\n서울 구로구 구로동 40-10,\n02-866-0260,\n126.890822721349,\n37.503502002478,');</v>
      </c>
    </row>
    <row r="40" spans="1:9" x14ac:dyDescent="0.4">
      <c r="A40" t="str">
        <f>CONCATENATE("'",'trim()'!A40,"',")</f>
        <v>'곱소반',</v>
      </c>
      <c r="B40" t="str">
        <f>CONCATENATE("'",category!R40,"',")</f>
        <v>'한식',</v>
      </c>
      <c r="C40" t="str">
        <f xml:space="preserve">   CONCATENATE("'",'trim()'!C40,"',")</f>
        <v>'서울 마포구 상수동 314-8',</v>
      </c>
      <c r="D40" t="str">
        <f t="shared" ca="1" si="0"/>
        <v>'214호',</v>
      </c>
      <c r="E40" t="str">
        <f xml:space="preserve">    CONCATENATE("'",'trim()'!D40,"',")</f>
        <v>'02-866-0260',</v>
      </c>
      <c r="F40" t="str">
        <f>'trim()'!E40&amp;","</f>
        <v>126.921334011333,</v>
      </c>
      <c r="G40" t="str">
        <f>'trim()'!F40&amp;","</f>
        <v>37.5482195619442,</v>
      </c>
      <c r="H40" t="str">
        <f t="shared" si="1"/>
        <v>'곱소반,\n한식,\n서울 마포구 상수동 314-8,\n02-866-0260,\n126.921334011333,\n37.5482195619442,'</v>
      </c>
      <c r="I40" t="str">
        <f t="shared" ca="1" si="2"/>
        <v>insert into shop (shopName, shopCategory, shopAddr, shopAddr2, shopTel, shopX, shopY, shopEx) values('곱소반','한식','서울 마포구 상수동 314-8','214호','02-866-0260',126.921334011333,37.5482195619442,'곱소반,\n한식,\n서울 마포구 상수동 314-8,\n02-866-0260,\n126.921334011333,\n37.5482195619442,');</v>
      </c>
    </row>
    <row r="41" spans="1:9" x14ac:dyDescent="0.4">
      <c r="A41" t="str">
        <f>CONCATENATE("'",'trim()'!A41,"',")</f>
        <v>'곱창대장',</v>
      </c>
      <c r="B41" t="str">
        <f>CONCATENATE("'",category!R41,"',")</f>
        <v>'한식',</v>
      </c>
      <c r="C41" t="str">
        <f xml:space="preserve">   CONCATENATE("'",'trim()'!C41,"',")</f>
        <v>'서울 구로구 구로동 41-7',</v>
      </c>
      <c r="D41" t="str">
        <f t="shared" ca="1" si="0"/>
        <v>'269호',</v>
      </c>
      <c r="E41" t="str">
        <f xml:space="preserve">    CONCATENATE("'",'trim()'!D41,"',")</f>
        <v>'02-856-6067',</v>
      </c>
      <c r="F41" t="str">
        <f>'trim()'!E41&amp;","</f>
        <v>126.89237747143,</v>
      </c>
      <c r="G41" t="str">
        <f>'trim()'!F41&amp;","</f>
        <v>37.5045017428299,</v>
      </c>
      <c r="H41" t="str">
        <f t="shared" si="1"/>
        <v>'곱창대장,\n한식,\n서울 구로구 구로동 41-7,\n02-856-6067,\n126.89237747143,\n37.5045017428299,'</v>
      </c>
      <c r="I41" t="str">
        <f t="shared" ca="1" si="2"/>
        <v>insert into shop (shopName, shopCategory, shopAddr, shopAddr2, shopTel, shopX, shopY, shopEx) values('곱창대장','한식','서울 구로구 구로동 41-7','269호','02-856-6067',126.89237747143,37.5045017428299,'곱창대장,\n한식,\n서울 구로구 구로동 41-7,\n02-856-6067,\n126.89237747143,\n37.5045017428299,');</v>
      </c>
    </row>
    <row r="42" spans="1:9" x14ac:dyDescent="0.4">
      <c r="A42" t="str">
        <f>CONCATENATE("'",'trim()'!A42,"',")</f>
        <v>'공감 홍대2호점',</v>
      </c>
      <c r="B42" t="str">
        <f>CONCATENATE("'",category!R42,"',")</f>
        <v>'술집',</v>
      </c>
      <c r="C42" t="str">
        <f xml:space="preserve">   CONCATENATE("'",'trim()'!C42,"',")</f>
        <v>'서울 마포구 서교동 407-6',</v>
      </c>
      <c r="D42" t="str">
        <f t="shared" ca="1" si="0"/>
        <v>'71호',</v>
      </c>
      <c r="E42" t="str">
        <f xml:space="preserve">    CONCATENATE("'",'trim()'!D42,"',")</f>
        <v>'02-336-1675',</v>
      </c>
      <c r="F42" t="str">
        <f>'trim()'!E42&amp;","</f>
        <v>126.922481579553,</v>
      </c>
      <c r="G42" t="str">
        <f>'trim()'!F42&amp;","</f>
        <v>37.5503070331279,</v>
      </c>
      <c r="H42" t="str">
        <f t="shared" si="1"/>
        <v>'공감 홍대2호점,\n술집,\n서울 마포구 서교동 407-6,\n02-336-1675,\n126.922481579553,\n37.5503070331279,'</v>
      </c>
      <c r="I42" t="str">
        <f t="shared" ca="1" si="2"/>
        <v>insert into shop (shopName, shopCategory, shopAddr, shopAddr2, shopTel, shopX, shopY, shopEx) values('공감 홍대2호점','술집','서울 마포구 서교동 407-6','71호','02-336-1675',126.922481579553,37.5503070331279,'공감 홍대2호점,\n술집,\n서울 마포구 서교동 407-6,\n02-336-1675,\n126.922481579553,\n37.5503070331279,');</v>
      </c>
    </row>
    <row r="43" spans="1:9" x14ac:dyDescent="0.4">
      <c r="A43" t="str">
        <f>CONCATENATE("'",'trim()'!A43,"',")</f>
        <v>'공주칼국수',</v>
      </c>
      <c r="B43" t="str">
        <f>CONCATENATE("'",category!R43,"',")</f>
        <v>'한식',</v>
      </c>
      <c r="C43" t="str">
        <f xml:space="preserve">   CONCATENATE("'",'trim()'!C43,"',")</f>
        <v>'서울 영등포구 대림동 1116-15',</v>
      </c>
      <c r="D43" t="str">
        <f t="shared" ca="1" si="0"/>
        <v>'224호',</v>
      </c>
      <c r="E43" t="str">
        <f xml:space="preserve">    CONCATENATE("'",'trim()'!D43,"',")</f>
        <v>'02-847-9242',</v>
      </c>
      <c r="F43" t="str">
        <f>'trim()'!E43&amp;","</f>
        <v>126.896383912102,</v>
      </c>
      <c r="G43" t="str">
        <f>'trim()'!F43&amp;","</f>
        <v>37.4909956398021,</v>
      </c>
      <c r="H43" t="str">
        <f t="shared" si="1"/>
        <v>'공주칼국수,\n한식,\n서울 영등포구 대림동 1116-15,\n02-847-9242,\n126.896383912102,\n37.4909956398021,'</v>
      </c>
      <c r="I43" t="str">
        <f t="shared" ca="1" si="2"/>
        <v>insert into shop (shopName, shopCategory, shopAddr, shopAddr2, shopTel, shopX, shopY, shopEx) values('공주칼국수','한식','서울 영등포구 대림동 1116-15','224호','02-847-9242',126.896383912102,37.4909956398021,'공주칼국수,\n한식,\n서울 영등포구 대림동 1116-15,\n02-847-9242,\n126.896383912102,\n37.4909956398021,');</v>
      </c>
    </row>
    <row r="44" spans="1:9" x14ac:dyDescent="0.4">
      <c r="A44" t="str">
        <f>CONCATENATE("'",'trim()'!A44,"',")</f>
        <v>'괴르츠',</v>
      </c>
      <c r="B44" t="str">
        <f>CONCATENATE("'",category!R44,"',")</f>
        <v>'양식',</v>
      </c>
      <c r="C44" t="str">
        <f xml:space="preserve">   CONCATENATE("'",'trim()'!C44,"',")</f>
        <v>'서울 마포구 상수동 304-1',</v>
      </c>
      <c r="D44" t="str">
        <f t="shared" ca="1" si="0"/>
        <v>'208호',</v>
      </c>
      <c r="E44" t="str">
        <f xml:space="preserve">    CONCATENATE("'",'trim()'!D44,"',")</f>
        <v>'02-336-1745',</v>
      </c>
      <c r="F44" t="str">
        <f>'trim()'!E44&amp;","</f>
        <v>126.925841188973,</v>
      </c>
      <c r="G44" t="str">
        <f>'trim()'!F44&amp;","</f>
        <v>37.5448743670599,</v>
      </c>
      <c r="H44" t="str">
        <f t="shared" si="1"/>
        <v>'괴르츠,\n양식,\n서울 마포구 상수동 304-1,\n02-336-1745,\n126.925841188973,\n37.5448743670599,'</v>
      </c>
      <c r="I44" t="str">
        <f t="shared" ca="1" si="2"/>
        <v>insert into shop (shopName, shopCategory, shopAddr, shopAddr2, shopTel, shopX, shopY, shopEx) values('괴르츠','양식','서울 마포구 상수동 304-1','208호','02-336-1745',126.925841188973,37.5448743670599,'괴르츠,\n양식,\n서울 마포구 상수동 304-1,\n02-336-1745,\n126.925841188973,\n37.5448743670599,');</v>
      </c>
    </row>
    <row r="45" spans="1:9" x14ac:dyDescent="0.4">
      <c r="A45" t="str">
        <f>CONCATENATE("'",'trim()'!A45,"',")</f>
        <v>'교대이층집 신도림점',</v>
      </c>
      <c r="B45" t="str">
        <f>CONCATENATE("'",category!R45,"',")</f>
        <v>'한식',</v>
      </c>
      <c r="C45" t="str">
        <f xml:space="preserve">   CONCATENATE("'",'trim()'!C45,"',")</f>
        <v>'서울 구로구 신도림동 337',</v>
      </c>
      <c r="D45" t="str">
        <f t="shared" ca="1" si="0"/>
        <v>'55호',</v>
      </c>
      <c r="E45" t="str">
        <f xml:space="preserve">    CONCATENATE("'",'trim()'!D45,"',")</f>
        <v>'02-2069-1636',</v>
      </c>
      <c r="F45" t="str">
        <f>'trim()'!E45&amp;","</f>
        <v>126.887556680864,</v>
      </c>
      <c r="G45" t="str">
        <f>'trim()'!F45&amp;","</f>
        <v>37.5094419656711,</v>
      </c>
      <c r="H45" t="str">
        <f t="shared" si="1"/>
        <v>'교대이층집 신도림점,\n한식,\n서울 구로구 신도림동 337,\n02-2069-1636,\n126.887556680864,\n37.5094419656711,'</v>
      </c>
      <c r="I45" t="str">
        <f t="shared" ca="1" si="2"/>
        <v>insert into shop (shopName, shopCategory, shopAddr, shopAddr2, shopTel, shopX, shopY, shopEx) values('교대이층집 신도림점','한식','서울 구로구 신도림동 337','55호','02-2069-1636',126.887556680864,37.5094419656711,'교대이층집 신도림점,\n한식,\n서울 구로구 신도림동 337,\n02-2069-1636,\n126.887556680864,\n37.5094419656711,');</v>
      </c>
    </row>
    <row r="46" spans="1:9" x14ac:dyDescent="0.4">
      <c r="A46" t="str">
        <f>CONCATENATE("'",'trim()'!A46,"',")</f>
        <v>'교동전선생 신도림역점',</v>
      </c>
      <c r="B46" t="str">
        <f>CONCATENATE("'",category!R46,"',")</f>
        <v>'술집',</v>
      </c>
      <c r="C46" t="str">
        <f xml:space="preserve">   CONCATENATE("'",'trim()'!C46,"',")</f>
        <v>'서울 구로구 신도림동 338',</v>
      </c>
      <c r="D46" t="str">
        <f t="shared" ca="1" si="0"/>
        <v>'276호',</v>
      </c>
      <c r="E46" t="str">
        <f xml:space="preserve">    CONCATENATE("'",'trim()'!D46,"',")</f>
        <v>'02-2632-8766',</v>
      </c>
      <c r="F46" t="str">
        <f>'trim()'!E46&amp;","</f>
        <v>126.889437061768,</v>
      </c>
      <c r="G46" t="str">
        <f>'trim()'!F46&amp;","</f>
        <v>37.5105717978861,</v>
      </c>
      <c r="H46" t="str">
        <f t="shared" si="1"/>
        <v>'교동전선생 신도림역점,\n술집,\n서울 구로구 신도림동 338,\n02-2632-8766,\n126.889437061768,\n37.5105717978861,'</v>
      </c>
      <c r="I46" t="str">
        <f t="shared" ca="1" si="2"/>
        <v>insert into shop (shopName, shopCategory, shopAddr, shopAddr2, shopTel, shopX, shopY, shopEx) values('교동전선생 신도림역점','술집','서울 구로구 신도림동 338','276호','02-2632-8766',126.889437061768,37.5105717978861,'교동전선생 신도림역점,\n술집,\n서울 구로구 신도림동 338,\n02-2632-8766,\n126.889437061768,\n37.5105717978861,');</v>
      </c>
    </row>
    <row r="47" spans="1:9" x14ac:dyDescent="0.4">
      <c r="A47" t="str">
        <f>CONCATENATE("'",'trim()'!A47,"',")</f>
        <v>'교촌치킨 구로2호점',</v>
      </c>
      <c r="B47" t="str">
        <f>CONCATENATE("'",category!R47,"',")</f>
        <v>'치킨',</v>
      </c>
      <c r="C47" t="str">
        <f xml:space="preserve">   CONCATENATE("'",'trim()'!C47,"',")</f>
        <v>'서울 구로구 구로동 74-30',</v>
      </c>
      <c r="D47" t="str">
        <f t="shared" ca="1" si="0"/>
        <v>'247호',</v>
      </c>
      <c r="E47" t="str">
        <f xml:space="preserve">    CONCATENATE("'",'trim()'!D47,"',")</f>
        <v>'02-854-1004',</v>
      </c>
      <c r="F47" t="str">
        <f>'trim()'!E47&amp;","</f>
        <v>126.892629178474,</v>
      </c>
      <c r="G47" t="str">
        <f>'trim()'!F47&amp;","</f>
        <v>37.4969515449473,</v>
      </c>
      <c r="H47" t="str">
        <f t="shared" si="1"/>
        <v>'교촌치킨 구로2호점,\n치킨,\n서울 구로구 구로동 74-30,\n02-854-1004,\n126.892629178474,\n37.4969515449473,'</v>
      </c>
      <c r="I47" t="str">
        <f t="shared" ca="1" si="2"/>
        <v>insert into shop (shopName, shopCategory, shopAddr, shopAddr2, shopTel, shopX, shopY, shopEx) values('교촌치킨 구로2호점','치킨','서울 구로구 구로동 74-30','247호','02-854-1004',126.892629178474,37.4969515449473,'교촌치킨 구로2호점,\n치킨,\n서울 구로구 구로동 74-30,\n02-854-1004,\n126.892629178474,\n37.4969515449473,');</v>
      </c>
    </row>
    <row r="48" spans="1:9" x14ac:dyDescent="0.4">
      <c r="A48" t="str">
        <f>CONCATENATE("'",'trim()'!A48,"',")</f>
        <v>'교촌치킨 신도림1호점',</v>
      </c>
      <c r="B48" t="str">
        <f>CONCATENATE("'",category!R48,"',")</f>
        <v>'치킨',</v>
      </c>
      <c r="C48" t="str">
        <f xml:space="preserve">   CONCATENATE("'",'trim()'!C48,"',")</f>
        <v>'서울 구로구 신도림동 648',</v>
      </c>
      <c r="D48" t="str">
        <f t="shared" ca="1" si="0"/>
        <v>'68호',</v>
      </c>
      <c r="E48" t="str">
        <f xml:space="preserve">    CONCATENATE("'",'trim()'!D48,"',")</f>
        <v>'02-2675-9288',</v>
      </c>
      <c r="F48" t="str">
        <f>'trim()'!E48&amp;","</f>
        <v>126.88323493408,</v>
      </c>
      <c r="G48" t="str">
        <f>'trim()'!F48&amp;","</f>
        <v>37.5058436658175,</v>
      </c>
      <c r="H48" t="str">
        <f t="shared" si="1"/>
        <v>'교촌치킨 신도림1호점,\n치킨,\n서울 구로구 신도림동 648,\n02-2675-9288,\n126.88323493408,\n37.5058436658175,'</v>
      </c>
      <c r="I48" t="str">
        <f t="shared" ca="1" si="2"/>
        <v>insert into shop (shopName, shopCategory, shopAddr, shopAddr2, shopTel, shopX, shopY, shopEx) values('교촌치킨 신도림1호점','치킨','서울 구로구 신도림동 648','68호','02-2675-9288',126.88323493408,37.5058436658175,'교촌치킨 신도림1호점,\n치킨,\n서울 구로구 신도림동 648,\n02-2675-9288,\n126.88323493408,\n37.5058436658175,');</v>
      </c>
    </row>
    <row r="49" spans="1:9" x14ac:dyDescent="0.4">
      <c r="A49" t="str">
        <f>CONCATENATE("'",'trim()'!A49,"',")</f>
        <v>'교촌치킨 홍대점',</v>
      </c>
      <c r="B49" t="str">
        <f>CONCATENATE("'",category!R49,"',")</f>
        <v>'치킨',</v>
      </c>
      <c r="C49" t="str">
        <f xml:space="preserve">   CONCATENATE("'",'trim()'!C49,"',")</f>
        <v>'서울 마포구 서교동 371-3',</v>
      </c>
      <c r="D49" t="str">
        <f t="shared" ca="1" si="0"/>
        <v>'74호',</v>
      </c>
      <c r="E49" t="str">
        <f xml:space="preserve">    CONCATENATE("'",'trim()'!D49,"',")</f>
        <v>'02-338-1300',</v>
      </c>
      <c r="F49" t="str">
        <f>'trim()'!E49&amp;","</f>
        <v>126.920142306425,</v>
      </c>
      <c r="G49" t="str">
        <f>'trim()'!F49&amp;","</f>
        <v>37.5536211466791,</v>
      </c>
      <c r="H49" t="str">
        <f t="shared" si="1"/>
        <v>'교촌치킨 홍대점,\n치킨,\n서울 마포구 서교동 371-3,\n02-338-1300,\n126.920142306425,\n37.5536211466791,'</v>
      </c>
      <c r="I49" t="str">
        <f t="shared" ca="1" si="2"/>
        <v>insert into shop (shopName, shopCategory, shopAddr, shopAddr2, shopTel, shopX, shopY, shopEx) values('교촌치킨 홍대점','치킨','서울 마포구 서교동 371-3','74호','02-338-1300',126.920142306425,37.5536211466791,'교촌치킨 홍대점,\n치킨,\n서울 마포구 서교동 371-3,\n02-338-1300,\n126.920142306425,\n37.5536211466791,');</v>
      </c>
    </row>
    <row r="50" spans="1:9" x14ac:dyDescent="0.4">
      <c r="A50" t="str">
        <f>CONCATENATE("'",'trim()'!A50,"',")</f>
        <v>'구로시장대왕피자',</v>
      </c>
      <c r="B50" t="str">
        <f>CONCATENATE("'",category!R50,"',")</f>
        <v>'피자,양식',</v>
      </c>
      <c r="C50" t="str">
        <f xml:space="preserve">   CONCATENATE("'",'trim()'!C50,"',")</f>
        <v>'서울 구로구 구로동 313-49',</v>
      </c>
      <c r="D50" t="str">
        <f t="shared" ca="1" si="0"/>
        <v>'142호',</v>
      </c>
      <c r="E50" t="str">
        <f xml:space="preserve">    CONCATENATE("'",'trim()'!D50,"',")</f>
        <v>'02-851-5354',</v>
      </c>
      <c r="F50" t="str">
        <f>'trim()'!E50&amp;","</f>
        <v>126.890263170902,</v>
      </c>
      <c r="G50" t="str">
        <f>'trim()'!F50&amp;","</f>
        <v>37.4901801076829,</v>
      </c>
      <c r="H50" t="str">
        <f t="shared" si="1"/>
        <v>'구로시장대왕피자,\n피자,양식,\n서울 구로구 구로동 313-49,\n02-851-5354,\n126.890263170902,\n37.4901801076829,'</v>
      </c>
      <c r="I50" t="str">
        <f t="shared" ca="1" si="2"/>
        <v>insert into shop (shopName, shopCategory, shopAddr, shopAddr2, shopTel, shopX, shopY, shopEx) values('구로시장대왕피자','피자,양식','서울 구로구 구로동 313-49','142호','02-851-5354',126.890263170902,37.4901801076829,'구로시장대왕피자,\n피자,양식,\n서울 구로구 구로동 313-49,\n02-851-5354,\n126.890263170902,\n37.4901801076829,');</v>
      </c>
    </row>
    <row r="51" spans="1:9" x14ac:dyDescent="0.4">
      <c r="A51" t="str">
        <f>CONCATENATE("'",'trim()'!A51,"',")</f>
        <v>'구로역포장마차',</v>
      </c>
      <c r="B51" t="str">
        <f>CONCATENATE("'",category!R51,"',")</f>
        <v>'술집',</v>
      </c>
      <c r="C51" t="str">
        <f xml:space="preserve">   CONCATENATE("'",'trim()'!C51,"',")</f>
        <v>'서울 구로구 구로동 569-9',</v>
      </c>
      <c r="D51" t="str">
        <f t="shared" ca="1" si="0"/>
        <v>'213호',</v>
      </c>
      <c r="E51" t="str">
        <f xml:space="preserve">    CONCATENATE("'",'trim()'!D51,"',")</f>
        <v>'02-851-5354',</v>
      </c>
      <c r="F51" t="str">
        <f>'trim()'!E51&amp;","</f>
        <v>126.882749779152,</v>
      </c>
      <c r="G51" t="str">
        <f>'trim()'!F51&amp;","</f>
        <v>37.502204025991,</v>
      </c>
      <c r="H51" t="str">
        <f t="shared" si="1"/>
        <v>'구로역포장마차,\n술집,\n서울 구로구 구로동 569-9,\n02-851-5354,\n126.882749779152,\n37.502204025991,'</v>
      </c>
      <c r="I51" t="str">
        <f t="shared" ca="1" si="2"/>
        <v>insert into shop (shopName, shopCategory, shopAddr, shopAddr2, shopTel, shopX, shopY, shopEx) values('구로역포장마차','술집','서울 구로구 구로동 569-9','213호','02-851-5354',126.882749779152,37.502204025991,'구로역포장마차,\n술집,\n서울 구로구 구로동 569-9,\n02-851-5354,\n126.882749779152,\n37.502204025991,');</v>
      </c>
    </row>
    <row r="52" spans="1:9" x14ac:dyDescent="0.4">
      <c r="A52" t="str">
        <f>CONCATENATE("'",'trim()'!A52,"',")</f>
        <v>'구스토타코',</v>
      </c>
      <c r="B52" t="str">
        <f>CONCATENATE("'",category!R52,"',")</f>
        <v>'양식',</v>
      </c>
      <c r="C52" t="str">
        <f xml:space="preserve">   CONCATENATE("'",'trim()'!C52,"',")</f>
        <v>'서울 마포구 상수동 146-6',</v>
      </c>
      <c r="D52" t="str">
        <f t="shared" ca="1" si="0"/>
        <v>'96호',</v>
      </c>
      <c r="E52" t="str">
        <f xml:space="preserve">    CONCATENATE("'",'trim()'!D52,"',")</f>
        <v>'02-338-8226',</v>
      </c>
      <c r="F52" t="str">
        <f>'trim()'!E52&amp;","</f>
        <v>126.9228006657,</v>
      </c>
      <c r="G52" t="str">
        <f>'trim()'!F52&amp;","</f>
        <v>37.5481520540427,</v>
      </c>
      <c r="H52" t="str">
        <f t="shared" si="1"/>
        <v>'구스토타코,\n양식,\n서울 마포구 상수동 146-6,\n02-338-8226,\n126.9228006657,\n37.5481520540427,'</v>
      </c>
      <c r="I52" t="str">
        <f t="shared" ca="1" si="2"/>
        <v>insert into shop (shopName, shopCategory, shopAddr, shopAddr2, shopTel, shopX, shopY, shopEx) values('구스토타코','양식','서울 마포구 상수동 146-6','96호','02-338-8226',126.9228006657,37.5481520540427,'구스토타코,\n양식,\n서울 마포구 상수동 146-6,\n02-338-8226,\n126.9228006657,\n37.5481520540427,');</v>
      </c>
    </row>
    <row r="53" spans="1:9" x14ac:dyDescent="0.4">
      <c r="A53" t="str">
        <f>CONCATENATE("'",'trim()'!A53,"',")</f>
        <v>'구씨네매운집 본점',</v>
      </c>
      <c r="B53" t="str">
        <f>CONCATENATE("'",category!R53,"',")</f>
        <v>'술집',</v>
      </c>
      <c r="C53" t="str">
        <f xml:space="preserve">   CONCATENATE("'",'trim()'!C53,"',")</f>
        <v>'서울 구로구 구로동 31-11',</v>
      </c>
      <c r="D53" t="str">
        <f t="shared" ca="1" si="0"/>
        <v>'270호',</v>
      </c>
      <c r="E53" t="str">
        <f xml:space="preserve">    CONCATENATE("'",'trim()'!D53,"',")</f>
        <v>'070-8761-3412',</v>
      </c>
      <c r="F53" t="str">
        <f>'trim()'!E53&amp;","</f>
        <v>126.890926034442,</v>
      </c>
      <c r="G53" t="str">
        <f>'trim()'!F53&amp;","</f>
        <v>37.5040066607871,</v>
      </c>
      <c r="H53" t="str">
        <f t="shared" si="1"/>
        <v>'구씨네매운집 본점,\n술집,\n서울 구로구 구로동 31-11,\n070-8761-3412,\n126.890926034442,\n37.5040066607871,'</v>
      </c>
      <c r="I53" t="str">
        <f t="shared" ca="1" si="2"/>
        <v>insert into shop (shopName, shopCategory, shopAddr, shopAddr2, shopTel, shopX, shopY, shopEx) values('구씨네매운집 본점','술집','서울 구로구 구로동 31-11','270호','070-8761-3412',126.890926034442,37.5040066607871,'구씨네매운집 본점,\n술집,\n서울 구로구 구로동 31-11,\n070-8761-3412,\n126.890926034442,\n37.5040066607871,');</v>
      </c>
    </row>
    <row r="54" spans="1:9" x14ac:dyDescent="0.4">
      <c r="A54" t="str">
        <f>CONCATENATE("'",'trim()'!A54,"',")</f>
        <v>'국수나무 신도림점',</v>
      </c>
      <c r="B54" t="str">
        <f>CONCATENATE("'",category!R54,"',")</f>
        <v>'한식',</v>
      </c>
      <c r="C54" t="str">
        <f xml:space="preserve">   CONCATENATE("'",'trim()'!C54,"',")</f>
        <v>'서울 구로구 신도림동 437-1',</v>
      </c>
      <c r="D54" t="str">
        <f t="shared" ca="1" si="0"/>
        <v>'5호',</v>
      </c>
      <c r="E54" t="str">
        <f xml:space="preserve">    CONCATENATE("'",'trim()'!D54,"',")</f>
        <v>'02-2635-9501',</v>
      </c>
      <c r="F54" t="str">
        <f>'trim()'!E54&amp;","</f>
        <v>126.883137009419,</v>
      </c>
      <c r="G54" t="str">
        <f>'trim()'!F54&amp;","</f>
        <v>37.506629875767,</v>
      </c>
      <c r="H54" t="str">
        <f t="shared" si="1"/>
        <v>'국수나무 신도림점,\n한식,\n서울 구로구 신도림동 437-1,\n02-2635-9501,\n126.883137009419,\n37.506629875767,'</v>
      </c>
      <c r="I54" t="str">
        <f t="shared" ca="1" si="2"/>
        <v>insert into shop (shopName, shopCategory, shopAddr, shopAddr2, shopTel, shopX, shopY, shopEx) values('국수나무 신도림점','한식','서울 구로구 신도림동 437-1','5호','02-2635-9501',126.883137009419,37.506629875767,'국수나무 신도림점,\n한식,\n서울 구로구 신도림동 437-1,\n02-2635-9501,\n126.883137009419,\n37.506629875767,');</v>
      </c>
    </row>
    <row r="55" spans="1:9" x14ac:dyDescent="0.4">
      <c r="A55" t="str">
        <f>CONCATENATE("'",'trim()'!A55,"',")</f>
        <v>'국제식당 상수점',</v>
      </c>
      <c r="B55" t="str">
        <f>CONCATENATE("'",category!R55,"',")</f>
        <v>'한식',</v>
      </c>
      <c r="C55" t="str">
        <f xml:space="preserve">   CONCATENATE("'",'trim()'!C55,"',")</f>
        <v>'서울 마포구 상수동 146-18',</v>
      </c>
      <c r="D55" t="str">
        <f t="shared" ca="1" si="0"/>
        <v>'215호',</v>
      </c>
      <c r="E55" t="str">
        <f xml:space="preserve">    CONCATENATE("'",'trim()'!D55,"',")</f>
        <v>'02-325-1777',</v>
      </c>
      <c r="F55" t="str">
        <f>'trim()'!E55&amp;","</f>
        <v>126.922642331697,</v>
      </c>
      <c r="G55" t="str">
        <f>'trim()'!F55&amp;","</f>
        <v>37.5480618505645,</v>
      </c>
      <c r="H55" t="str">
        <f t="shared" si="1"/>
        <v>'국제식당 상수점,\n한식,\n서울 마포구 상수동 146-18,\n02-325-1777,\n126.922642331697,\n37.5480618505645,'</v>
      </c>
      <c r="I55" t="str">
        <f t="shared" ca="1" si="2"/>
        <v>insert into shop (shopName, shopCategory, shopAddr, shopAddr2, shopTel, shopX, shopY, shopEx) values('국제식당 상수점','한식','서울 마포구 상수동 146-18','215호','02-325-1777',126.922642331697,37.5480618505645,'국제식당 상수점,\n한식,\n서울 마포구 상수동 146-18,\n02-325-1777,\n126.922642331697,\n37.5480618505645,');</v>
      </c>
    </row>
    <row r="56" spans="1:9" x14ac:dyDescent="0.4">
      <c r="A56" t="str">
        <f>CONCATENATE("'",'trim()'!A56,"',")</f>
        <v>'굽네치킨 구로5동점',</v>
      </c>
      <c r="B56" t="str">
        <f>CONCATENATE("'",category!R56,"',")</f>
        <v>'치킨',</v>
      </c>
      <c r="C56" t="str">
        <f xml:space="preserve">   CONCATENATE("'",'trim()'!C56,"',")</f>
        <v>'서울 구로구 구로동 528-7',</v>
      </c>
      <c r="D56" t="str">
        <f t="shared" ca="1" si="0"/>
        <v>'122호',</v>
      </c>
      <c r="E56" t="str">
        <f xml:space="preserve">    CONCATENATE("'",'trim()'!D56,"',")</f>
        <v>'02-858-9294',</v>
      </c>
      <c r="F56" t="str">
        <f>'trim()'!E56&amp;","</f>
        <v>126.887281999172,</v>
      </c>
      <c r="G56" t="str">
        <f>'trim()'!F56&amp;","</f>
        <v>37.4995558772105,</v>
      </c>
      <c r="H56" t="str">
        <f t="shared" si="1"/>
        <v>'굽네치킨 구로5동점,\n치킨,\n서울 구로구 구로동 528-7,\n02-858-9294,\n126.887281999172,\n37.4995558772105,'</v>
      </c>
      <c r="I56" t="str">
        <f t="shared" ca="1" si="2"/>
        <v>insert into shop (shopName, shopCategory, shopAddr, shopAddr2, shopTel, shopX, shopY, shopEx) values('굽네치킨 구로5동점','치킨','서울 구로구 구로동 528-7','122호','02-858-9294',126.887281999172,37.4995558772105,'굽네치킨 구로5동점,\n치킨,\n서울 구로구 구로동 528-7,\n02-858-9294,\n126.887281999172,\n37.4995558772105,');</v>
      </c>
    </row>
    <row r="57" spans="1:9" x14ac:dyDescent="0.4">
      <c r="A57" t="str">
        <f>CONCATENATE("'",'trim()'!A57,"',")</f>
        <v>'굽네치킨 신도림점',</v>
      </c>
      <c r="B57" t="str">
        <f>CONCATENATE("'",category!R57,"',")</f>
        <v>'치킨',</v>
      </c>
      <c r="C57" t="str">
        <f xml:space="preserve">   CONCATENATE("'",'trim()'!C57,"',")</f>
        <v>'서울 구로구 신도림동 292-247',</v>
      </c>
      <c r="D57" t="str">
        <f t="shared" ca="1" si="0"/>
        <v>'14호',</v>
      </c>
      <c r="E57" t="str">
        <f xml:space="preserve">    CONCATENATE("'",'trim()'!D57,"',")</f>
        <v>'02-2677-9294',</v>
      </c>
      <c r="F57" t="str">
        <f>'trim()'!E57&amp;","</f>
        <v>126.878264257116,</v>
      </c>
      <c r="G57" t="str">
        <f>'trim()'!F57&amp;","</f>
        <v>37.5093282380138,</v>
      </c>
      <c r="H57" t="str">
        <f t="shared" si="1"/>
        <v>'굽네치킨 신도림점,\n치킨,\n서울 구로구 신도림동 292-247,\n02-2677-9294,\n126.878264257116,\n37.5093282380138,'</v>
      </c>
      <c r="I57" t="str">
        <f t="shared" ca="1" si="2"/>
        <v>insert into shop (shopName, shopCategory, shopAddr, shopAddr2, shopTel, shopX, shopY, shopEx) values('굽네치킨 신도림점','치킨','서울 구로구 신도림동 292-247','14호','02-2677-9294',126.878264257116,37.5093282380138,'굽네치킨 신도림점,\n치킨,\n서울 구로구 신도림동 292-247,\n02-2677-9294,\n126.878264257116,\n37.5093282380138,');</v>
      </c>
    </row>
    <row r="58" spans="1:9" x14ac:dyDescent="0.4">
      <c r="A58" t="str">
        <f>CONCATENATE("'",'trim()'!A58,"',")</f>
        <v>'그레이랩',</v>
      </c>
      <c r="B58" t="str">
        <f>CONCATENATE("'",category!R58,"',")</f>
        <v>',',</v>
      </c>
      <c r="C58" t="str">
        <f xml:space="preserve">   CONCATENATE("'",'trim()'!C58,"',")</f>
        <v>'서울 마포구 합정동 367-9',</v>
      </c>
      <c r="D58" t="str">
        <f t="shared" ca="1" si="0"/>
        <v>'33호',</v>
      </c>
      <c r="E58" t="str">
        <f xml:space="preserve">    CONCATENATE("'",'trim()'!D58,"',")</f>
        <v>'02-333-5694',</v>
      </c>
      <c r="F58" t="str">
        <f>'trim()'!E58&amp;","</f>
        <v>126.914386970585,</v>
      </c>
      <c r="G58" t="str">
        <f>'trim()'!F58&amp;","</f>
        <v>37.5462415423896,</v>
      </c>
      <c r="H58" t="str">
        <f t="shared" si="1"/>
        <v>'그레이랩,\n,,\n서울 마포구 합정동 367-9,\n02-333-5694,\n126.914386970585,\n37.5462415423896,'</v>
      </c>
      <c r="I58" t="str">
        <f t="shared" ca="1" si="2"/>
        <v>insert into shop (shopName, shopCategory, shopAddr, shopAddr2, shopTel, shopX, shopY, shopEx) values('그레이랩',',','서울 마포구 합정동 367-9','33호','02-333-5694',126.914386970585,37.5462415423896,'그레이랩,\n,,\n서울 마포구 합정동 367-9,\n02-333-5694,\n126.914386970585,\n37.5462415423896,');</v>
      </c>
    </row>
    <row r="59" spans="1:9" x14ac:dyDescent="0.4">
      <c r="A59" t="str">
        <f>CONCATENATE("'",'trim()'!A59,"',")</f>
        <v>'그린라이트',</v>
      </c>
      <c r="B59" t="str">
        <f>CONCATENATE("'",category!R59,"',")</f>
        <v>'술집',</v>
      </c>
      <c r="C59" t="str">
        <f xml:space="preserve">   CONCATENATE("'",'trim()'!C59,"',")</f>
        <v>'서울 마포구 서교동 363-12',</v>
      </c>
      <c r="D59" t="str">
        <f t="shared" ca="1" si="0"/>
        <v>'294호',</v>
      </c>
      <c r="E59" t="str">
        <f xml:space="preserve">    CONCATENATE("'",'trim()'!D59,"',")</f>
        <v>'02-2677-9294',</v>
      </c>
      <c r="F59" t="str">
        <f>'trim()'!E59&amp;","</f>
        <v>126.921856273973,</v>
      </c>
      <c r="G59" t="str">
        <f>'trim()'!F59&amp;","</f>
        <v>37.5509120917268,</v>
      </c>
      <c r="H59" t="str">
        <f t="shared" si="1"/>
        <v>'그린라이트,\n술집,\n서울 마포구 서교동 363-12,\n02-2677-9294,\n126.921856273973,\n37.5509120917268,'</v>
      </c>
      <c r="I59" t="str">
        <f t="shared" ca="1" si="2"/>
        <v>insert into shop (shopName, shopCategory, shopAddr, shopAddr2, shopTel, shopX, shopY, shopEx) values('그린라이트','술집','서울 마포구 서교동 363-12','294호','02-2677-9294',126.921856273973,37.5509120917268,'그린라이트,\n술집,\n서울 마포구 서교동 363-12,\n02-2677-9294,\n126.921856273973,\n37.5509120917268,');</v>
      </c>
    </row>
    <row r="60" spans="1:9" x14ac:dyDescent="0.4">
      <c r="A60" t="str">
        <f>CONCATENATE("'",'trim()'!A60,"',")</f>
        <v>'그린바스켓 신도림점',</v>
      </c>
      <c r="B60" t="str">
        <f>CONCATENATE("'",category!R60,"',")</f>
        <v>'양식',</v>
      </c>
      <c r="C60" t="str">
        <f xml:space="preserve">   CONCATENATE("'",'trim()'!C60,"',")</f>
        <v>'서울 구로구 신도림동 338',</v>
      </c>
      <c r="D60" t="str">
        <f t="shared" ca="1" si="0"/>
        <v>'53호',</v>
      </c>
      <c r="E60" t="str">
        <f xml:space="preserve">    CONCATENATE("'",'trim()'!D60,"',")</f>
        <v>'02-2633-8633',</v>
      </c>
      <c r="F60" t="str">
        <f>'trim()'!E60&amp;","</f>
        <v>126.889459778507,</v>
      </c>
      <c r="G60" t="str">
        <f>'trim()'!F60&amp;","</f>
        <v>37.5105069468536,</v>
      </c>
      <c r="H60" t="str">
        <f t="shared" si="1"/>
        <v>'그린바스켓 신도림점,\n양식,\n서울 구로구 신도림동 338,\n02-2633-8633,\n126.889459778507,\n37.5105069468536,'</v>
      </c>
      <c r="I60" t="str">
        <f t="shared" ca="1" si="2"/>
        <v>insert into shop (shopName, shopCategory, shopAddr, shopAddr2, shopTel, shopX, shopY, shopEx) values('그린바스켓 신도림점','양식','서울 구로구 신도림동 338','53호','02-2633-8633',126.889459778507,37.5105069468536,'그린바스켓 신도림점,\n양식,\n서울 구로구 신도림동 338,\n02-2633-8633,\n126.889459778507,\n37.5105069468536,');</v>
      </c>
    </row>
    <row r="61" spans="1:9" x14ac:dyDescent="0.4">
      <c r="A61" t="str">
        <f>CONCATENATE("'",'trim()'!A61,"',")</f>
        <v>'금왕돈까스앤치킨',</v>
      </c>
      <c r="B61" t="str">
        <f>CONCATENATE("'",category!R61,"',")</f>
        <v>'일식',</v>
      </c>
      <c r="C61" t="str">
        <f xml:space="preserve">   CONCATENATE("'",'trim()'!C61,"',")</f>
        <v>'서울 구로구 구로동 1262',</v>
      </c>
      <c r="D61" t="str">
        <f t="shared" ca="1" si="0"/>
        <v>'15호',</v>
      </c>
      <c r="E61" t="str">
        <f xml:space="preserve">    CONCATENATE("'",'trim()'!D61,"',")</f>
        <v>'02-2679-3690',</v>
      </c>
      <c r="F61" t="str">
        <f>'trim()'!E61&amp;","</f>
        <v>126.876193874351,</v>
      </c>
      <c r="G61" t="str">
        <f>'trim()'!F61&amp;","</f>
        <v>37.5055743036789,</v>
      </c>
      <c r="H61" t="str">
        <f t="shared" si="1"/>
        <v>'금왕돈까스앤치킨,\n일식,\n서울 구로구 구로동 1262,\n02-2679-3690,\n126.876193874351,\n37.5055743036789,'</v>
      </c>
      <c r="I61" t="str">
        <f t="shared" ca="1" si="2"/>
        <v>insert into shop (shopName, shopCategory, shopAddr, shopAddr2, shopTel, shopX, shopY, shopEx) values('금왕돈까스앤치킨','일식','서울 구로구 구로동 1262','15호','02-2679-3690',126.876193874351,37.5055743036789,'금왕돈까스앤치킨,\n일식,\n서울 구로구 구로동 1262,\n02-2679-3690,\n126.876193874351,\n37.5055743036789,');</v>
      </c>
    </row>
    <row r="62" spans="1:9" x14ac:dyDescent="0.4">
      <c r="A62" t="str">
        <f>CONCATENATE("'",'trim()'!A62,"',")</f>
        <v>'기치조지',</v>
      </c>
      <c r="B62" t="str">
        <f>CONCATENATE("'",category!R62,"',")</f>
        <v>'술집',</v>
      </c>
      <c r="C62" t="str">
        <f xml:space="preserve">   CONCATENATE("'",'trim()'!C62,"',")</f>
        <v>'서울 마포구 상수동 341-4',</v>
      </c>
      <c r="D62" t="str">
        <f t="shared" ca="1" si="0"/>
        <v>'111호',</v>
      </c>
      <c r="E62" t="str">
        <f xml:space="preserve">    CONCATENATE("'",'trim()'!D62,"',")</f>
        <v>'02-2679-3690',</v>
      </c>
      <c r="F62" t="str">
        <f>'trim()'!E62&amp;","</f>
        <v>126.922372891659,</v>
      </c>
      <c r="G62" t="str">
        <f>'trim()'!F62&amp;","</f>
        <v>37.5459893766864,</v>
      </c>
      <c r="H62" t="str">
        <f t="shared" si="1"/>
        <v>'기치조지,\n술집,\n서울 마포구 상수동 341-4,\n02-2679-3690,\n126.922372891659,\n37.5459893766864,'</v>
      </c>
      <c r="I62" t="str">
        <f t="shared" ca="1" si="2"/>
        <v>insert into shop (shopName, shopCategory, shopAddr, shopAddr2, shopTel, shopX, shopY, shopEx) values('기치조지','술집','서울 마포구 상수동 341-4','111호','02-2679-3690',126.922372891659,37.5459893766864,'기치조지,\n술집,\n서울 마포구 상수동 341-4,\n02-2679-3690,\n126.922372891659,\n37.5459893766864,');</v>
      </c>
    </row>
    <row r="63" spans="1:9" x14ac:dyDescent="0.4">
      <c r="A63" t="str">
        <f>CONCATENATE("'",'trim()'!A63,"',")</f>
        <v>'김덕후의곱창조 홍대본점',</v>
      </c>
      <c r="B63" t="str">
        <f>CONCATENATE("'",category!R63,"',")</f>
        <v>'한식',</v>
      </c>
      <c r="C63" t="str">
        <f xml:space="preserve">   CONCATENATE("'",'trim()'!C63,"',")</f>
        <v>'서울 마포구 상수동 92-2',</v>
      </c>
      <c r="D63" t="str">
        <f t="shared" ca="1" si="0"/>
        <v>'210호',</v>
      </c>
      <c r="E63" t="str">
        <f xml:space="preserve">    CONCATENATE("'",'trim()'!D63,"',")</f>
        <v>'02-2679-3690',</v>
      </c>
      <c r="F63" t="str">
        <f>'trim()'!E63&amp;","</f>
        <v>126.922469130811,</v>
      </c>
      <c r="G63" t="str">
        <f>'trim()'!F63&amp;","</f>
        <v>37.5492150150139,</v>
      </c>
      <c r="H63" t="str">
        <f t="shared" si="1"/>
        <v>'김덕후의곱창조 홍대본점,\n한식,\n서울 마포구 상수동 92-2,\n02-2679-3690,\n126.922469130811,\n37.5492150150139,'</v>
      </c>
      <c r="I63" t="str">
        <f t="shared" ca="1" si="2"/>
        <v>insert into shop (shopName, shopCategory, shopAddr, shopAddr2, shopTel, shopX, shopY, shopEx) values('김덕후의곱창조 홍대본점','한식','서울 마포구 상수동 92-2','210호','02-2679-3690',126.922469130811,37.5492150150139,'김덕후의곱창조 홍대본점,\n한식,\n서울 마포구 상수동 92-2,\n02-2679-3690,\n126.922469130811,\n37.5492150150139,');</v>
      </c>
    </row>
    <row r="64" spans="1:9" x14ac:dyDescent="0.4">
      <c r="A64" t="str">
        <f>CONCATENATE("'",'trim()'!A64,"',")</f>
        <v>'김종용누룽지통닭',</v>
      </c>
      <c r="B64" t="str">
        <f>CONCATENATE("'",category!R64,"',")</f>
        <v>'치킨',</v>
      </c>
      <c r="C64" t="str">
        <f xml:space="preserve">   CONCATENATE("'",'trim()'!C64,"',")</f>
        <v>'서울 구로구 구로동 770-40',</v>
      </c>
      <c r="D64" t="str">
        <f t="shared" ca="1" si="0"/>
        <v>'123호',</v>
      </c>
      <c r="E64" t="str">
        <f xml:space="preserve">    CONCATENATE("'",'trim()'!D64,"',")</f>
        <v>'02-851-0515',</v>
      </c>
      <c r="F64" t="str">
        <f>'trim()'!E64&amp;","</f>
        <v>126.888330878674,</v>
      </c>
      <c r="G64" t="str">
        <f>'trim()'!F64&amp;","</f>
        <v>37.4877969346256,</v>
      </c>
      <c r="H64" t="str">
        <f t="shared" si="1"/>
        <v>'김종용누룽지통닭,\n치킨,\n서울 구로구 구로동 770-40,\n02-851-0515,\n126.888330878674,\n37.4877969346256,'</v>
      </c>
      <c r="I64" t="str">
        <f t="shared" ca="1" si="2"/>
        <v>insert into shop (shopName, shopCategory, shopAddr, shopAddr2, shopTel, shopX, shopY, shopEx) values('김종용누룽지통닭','치킨','서울 구로구 구로동 770-40','123호','02-851-0515',126.888330878674,37.4877969346256,'김종용누룽지통닭,\n치킨,\n서울 구로구 구로동 770-40,\n02-851-0515,\n126.888330878674,\n37.4877969346256,');</v>
      </c>
    </row>
    <row r="65" spans="1:9" x14ac:dyDescent="0.4">
      <c r="A65" t="str">
        <f>CONCATENATE("'",'trim()'!A65,"',")</f>
        <v>'깊은숲',</v>
      </c>
      <c r="B65" t="str">
        <f>CONCATENATE("'",category!R65,"',")</f>
        <v>'술집',</v>
      </c>
      <c r="C65" t="str">
        <f xml:space="preserve">   CONCATENATE("'",'trim()'!C65,"',")</f>
        <v>'서울 마포구 합정동 412-4',</v>
      </c>
      <c r="D65" t="str">
        <f t="shared" ca="1" si="0"/>
        <v>'168호',</v>
      </c>
      <c r="E65" t="str">
        <f xml:space="preserve">    CONCATENATE("'",'trim()'!D65,"',")</f>
        <v>'010-2669-6865',</v>
      </c>
      <c r="F65" t="str">
        <f>'trim()'!E65&amp;","</f>
        <v>126.916585399332,</v>
      </c>
      <c r="G65" t="str">
        <f>'trim()'!F65&amp;","</f>
        <v>37.5485046224136,</v>
      </c>
      <c r="H65" t="str">
        <f t="shared" si="1"/>
        <v>'깊은숲,\n술집,\n서울 마포구 합정동 412-4,\n010-2669-6865,\n126.916585399332,\n37.5485046224136,'</v>
      </c>
      <c r="I65" t="str">
        <f t="shared" ca="1" si="2"/>
        <v>insert into shop (shopName, shopCategory, shopAddr, shopAddr2, shopTel, shopX, shopY, shopEx) values('깊은숲','술집','서울 마포구 합정동 412-4','168호','010-2669-6865',126.916585399332,37.5485046224136,'깊은숲,\n술집,\n서울 마포구 합정동 412-4,\n010-2669-6865,\n126.916585399332,\n37.5485046224136,');</v>
      </c>
    </row>
    <row r="66" spans="1:9" x14ac:dyDescent="0.4">
      <c r="A66" t="str">
        <f>CONCATENATE("'",'trim()'!A66,"',")</f>
        <v>'깐부치킨 신도림역점',</v>
      </c>
      <c r="B66" t="str">
        <f>CONCATENATE("'",category!R66,"',")</f>
        <v>'치킨',</v>
      </c>
      <c r="C66" t="str">
        <f xml:space="preserve">   CONCATENATE("'",'trim()'!C66,"',")</f>
        <v>'서울 구로구 신도림동 337',</v>
      </c>
      <c r="D66" t="str">
        <f t="shared" ca="1" si="0"/>
        <v>'144호',</v>
      </c>
      <c r="E66" t="str">
        <f xml:space="preserve">    CONCATENATE("'",'trim()'!D66,"',")</f>
        <v>'02-3439-7292',</v>
      </c>
      <c r="F66" t="str">
        <f>'trim()'!E66&amp;","</f>
        <v>126.887746727372,</v>
      </c>
      <c r="G66" t="str">
        <f>'trim()'!F66&amp;","</f>
        <v>37.5094205223262,</v>
      </c>
      <c r="H66" t="str">
        <f t="shared" si="1"/>
        <v>'깐부치킨 신도림역점,\n치킨,\n서울 구로구 신도림동 337,\n02-3439-7292,\n126.887746727372,\n37.5094205223262,'</v>
      </c>
      <c r="I66" t="str">
        <f t="shared" ca="1" si="2"/>
        <v>insert into shop (shopName, shopCategory, shopAddr, shopAddr2, shopTel, shopX, shopY, shopEx) values('깐부치킨 신도림역점','치킨','서울 구로구 신도림동 337','144호','02-3439-7292',126.887746727372,37.5094205223262,'깐부치킨 신도림역점,\n치킨,\n서울 구로구 신도림동 337,\n02-3439-7292,\n126.887746727372,\n37.5094205223262,');</v>
      </c>
    </row>
    <row r="67" spans="1:9" x14ac:dyDescent="0.4">
      <c r="A67" t="str">
        <f>CONCATENATE("'",'trim()'!A67,"',")</f>
        <v>'꼬꼬아찌 홍대직영점',</v>
      </c>
      <c r="B67" t="str">
        <f>CONCATENATE("'",category!R67,"',")</f>
        <v>'치킨',</v>
      </c>
      <c r="C67" t="str">
        <f xml:space="preserve">   CONCATENATE("'",'trim()'!C67,"',")</f>
        <v>'서울 마포구 서교동 364-22',</v>
      </c>
      <c r="D67" t="str">
        <f t="shared" ref="D67:D130" ca="1" si="3">"'"&amp;MOD(MID(RAND(),4,3),300)+2&amp;"호',"</f>
        <v>'63호',</v>
      </c>
      <c r="E67" t="str">
        <f xml:space="preserve">    CONCATENATE("'",'trim()'!D67,"',")</f>
        <v>'02-336-9276',</v>
      </c>
      <c r="F67" t="str">
        <f>'trim()'!E67&amp;","</f>
        <v>126.921845982556,</v>
      </c>
      <c r="G67" t="str">
        <f>'trim()'!F67&amp;","</f>
        <v>37.5520977983239,</v>
      </c>
      <c r="H67" t="str">
        <f t="shared" ref="H67:H130" si="4">"'"&amp;SUBSTITUTE(  SUBSTITUTE(  SUBSTITUTE(  SUBSTITUTE(  SUBSTITUTE(  SUBSTITUTE(   SUBSTITUTE(  SUBSTITUTE(  SUBSTITUTE(  SUBSTITUTE(  SUBSTITUTE(  SUBSTITUTE(      CONCATENATE(A67,"\n",B67,"\n",C67,"\n",E67,"\n",F67,"\n",G67),"'","",1),"'","",1),"'","",1),"'","",1),"'","",1),"'","",1),"'","",1),"'","",1),"'","",1),"'","",1),"'","",1),"'","",1)&amp;"'"</f>
        <v>'꼬꼬아찌 홍대직영점,\n치킨,\n서울 마포구 서교동 364-22,\n02-336-9276,\n126.921845982556,\n37.5520977983239,'</v>
      </c>
      <c r="I67" t="str">
        <f t="shared" ref="I67:I130" ca="1" si="5">CONCATENATE("insert into shop (shopName, shopCategory, shopAddr, shopAddr2, shopTel, shopX, shopY, shopEx) values(",A67,B67,C67,D67,E67,F67,G67,H67,");")</f>
        <v>insert into shop (shopName, shopCategory, shopAddr, shopAddr2, shopTel, shopX, shopY, shopEx) values('꼬꼬아찌 홍대직영점','치킨','서울 마포구 서교동 364-22','63호','02-336-9276',126.921845982556,37.5520977983239,'꼬꼬아찌 홍대직영점,\n치킨,\n서울 마포구 서교동 364-22,\n02-336-9276,\n126.921845982556,\n37.5520977983239,');</v>
      </c>
    </row>
    <row r="68" spans="1:9" x14ac:dyDescent="0.4">
      <c r="A68" t="str">
        <f>CONCATENATE("'",'trim()'!A68,"',")</f>
        <v>'꼬차',</v>
      </c>
      <c r="B68" t="str">
        <f>CONCATENATE("'",category!R68,"',")</f>
        <v>'술집',</v>
      </c>
      <c r="C68" t="str">
        <f xml:space="preserve">   CONCATENATE("'",'trim()'!C68,"',")</f>
        <v>'서울 구로구 구로동 29-26',</v>
      </c>
      <c r="D68" t="str">
        <f t="shared" ca="1" si="3"/>
        <v>'156호',</v>
      </c>
      <c r="E68" t="str">
        <f xml:space="preserve">    CONCATENATE("'",'trim()'!D68,"',")</f>
        <v>'02-336-9276',</v>
      </c>
      <c r="F68" t="str">
        <f>'trim()'!E68&amp;","</f>
        <v>126.891440643432,</v>
      </c>
      <c r="G68" t="str">
        <f>'trim()'!F68&amp;","</f>
        <v>37.5047711870984,</v>
      </c>
      <c r="H68" t="str">
        <f t="shared" si="4"/>
        <v>'꼬차,\n술집,\n서울 구로구 구로동 29-26,\n02-336-9276,\n126.891440643432,\n37.5047711870984,'</v>
      </c>
      <c r="I68" t="str">
        <f t="shared" ca="1" si="5"/>
        <v>insert into shop (shopName, shopCategory, shopAddr, shopAddr2, shopTel, shopX, shopY, shopEx) values('꼬차','술집','서울 구로구 구로동 29-26','156호','02-336-9276',126.891440643432,37.5047711870984,'꼬차,\n술집,\n서울 구로구 구로동 29-26,\n02-336-9276,\n126.891440643432,\n37.5047711870984,');</v>
      </c>
    </row>
    <row r="69" spans="1:9" x14ac:dyDescent="0.4">
      <c r="A69" t="str">
        <f>CONCATENATE("'",'trim()'!A69,"',")</f>
        <v>'꼼보포차 홍대2호점',</v>
      </c>
      <c r="B69" t="str">
        <f>CONCATENATE("'",category!R69,"',")</f>
        <v>'술집',</v>
      </c>
      <c r="C69" t="str">
        <f xml:space="preserve">   CONCATENATE("'",'trim()'!C69,"',")</f>
        <v>'서울 마포구 서교동 409-17',</v>
      </c>
      <c r="D69" t="str">
        <f t="shared" ca="1" si="3"/>
        <v>'82호',</v>
      </c>
      <c r="E69" t="str">
        <f xml:space="preserve">    CONCATENATE("'",'trim()'!D69,"',")</f>
        <v>'02-336-9276',</v>
      </c>
      <c r="F69" t="str">
        <f>'trim()'!E69&amp;","</f>
        <v>126.921911462403,</v>
      </c>
      <c r="G69" t="str">
        <f>'trim()'!F69&amp;","</f>
        <v>37.5500796059143,</v>
      </c>
      <c r="H69" t="str">
        <f t="shared" si="4"/>
        <v>'꼼보포차 홍대2호점,\n술집,\n서울 마포구 서교동 409-17,\n02-336-9276,\n126.921911462403,\n37.5500796059143,'</v>
      </c>
      <c r="I69" t="str">
        <f t="shared" ca="1" si="5"/>
        <v>insert into shop (shopName, shopCategory, shopAddr, shopAddr2, shopTel, shopX, shopY, shopEx) values('꼼보포차 홍대2호점','술집','서울 마포구 서교동 409-17','82호','02-336-9276',126.921911462403,37.5500796059143,'꼼보포차 홍대2호점,\n술집,\n서울 마포구 서교동 409-17,\n02-336-9276,\n126.921911462403,\n37.5500796059143,');</v>
      </c>
    </row>
    <row r="70" spans="1:9" x14ac:dyDescent="0.4">
      <c r="A70" t="str">
        <f>CONCATENATE("'",'trim()'!A70,"',")</f>
        <v>'꽃돼지갤러리',</v>
      </c>
      <c r="B70" t="str">
        <f>CONCATENATE("'",category!R70,"',")</f>
        <v>'한식',</v>
      </c>
      <c r="C70" t="str">
        <f xml:space="preserve">   CONCATENATE("'",'trim()'!C70,"',")</f>
        <v>'서울 마포구 서교동 363-21',</v>
      </c>
      <c r="D70" t="str">
        <f t="shared" ca="1" si="3"/>
        <v>'130호',</v>
      </c>
      <c r="E70" t="str">
        <f xml:space="preserve">    CONCATENATE("'",'trim()'!D70,"',")</f>
        <v>'02-3144-3319',</v>
      </c>
      <c r="F70" t="str">
        <f>'trim()'!E70&amp;","</f>
        <v>126.922032494442,</v>
      </c>
      <c r="G70" t="str">
        <f>'trim()'!F70&amp;","</f>
        <v>37.5512185475718,</v>
      </c>
      <c r="H70" t="str">
        <f t="shared" si="4"/>
        <v>'꽃돼지갤러리,\n한식,\n서울 마포구 서교동 363-21,\n02-3144-3319,\n126.922032494442,\n37.5512185475718,'</v>
      </c>
      <c r="I70" t="str">
        <f t="shared" ca="1" si="5"/>
        <v>insert into shop (shopName, shopCategory, shopAddr, shopAddr2, shopTel, shopX, shopY, shopEx) values('꽃돼지갤러리','한식','서울 마포구 서교동 363-21','130호','02-3144-3319',126.922032494442,37.5512185475718,'꽃돼지갤러리,\n한식,\n서울 마포구 서교동 363-21,\n02-3144-3319,\n126.922032494442,\n37.5512185475718,');</v>
      </c>
    </row>
    <row r="71" spans="1:9" x14ac:dyDescent="0.4">
      <c r="A71" t="str">
        <f>CONCATENATE("'",'trim()'!A71,"',")</f>
        <v>'꽃피는고기 홍대본점',</v>
      </c>
      <c r="B71" t="str">
        <f>CONCATENATE("'",category!R71,"',")</f>
        <v>'한식',</v>
      </c>
      <c r="C71" t="str">
        <f xml:space="preserve">   CONCATENATE("'",'trim()'!C71,"',")</f>
        <v>'서울 마포구 상수동 314-11',</v>
      </c>
      <c r="D71" t="str">
        <f t="shared" ca="1" si="3"/>
        <v>'26호',</v>
      </c>
      <c r="E71" t="str">
        <f xml:space="preserve">    CONCATENATE("'",'trim()'!D71,"',")</f>
        <v>'02-325-1889',</v>
      </c>
      <c r="F71" t="str">
        <f>'trim()'!E71&amp;","</f>
        <v>126.921025901827,</v>
      </c>
      <c r="G71" t="str">
        <f>'trim()'!F71&amp;","</f>
        <v>37.5485112797934,</v>
      </c>
      <c r="H71" t="str">
        <f t="shared" si="4"/>
        <v>'꽃피는고기 홍대본점,\n한식,\n서울 마포구 상수동 314-11,\n02-325-1889,\n126.921025901827,\n37.5485112797934,'</v>
      </c>
      <c r="I71" t="str">
        <f t="shared" ca="1" si="5"/>
        <v>insert into shop (shopName, shopCategory, shopAddr, shopAddr2, shopTel, shopX, shopY, shopEx) values('꽃피는고기 홍대본점','한식','서울 마포구 상수동 314-11','26호','02-325-1889',126.921025901827,37.5485112797934,'꽃피는고기 홍대본점,\n한식,\n서울 마포구 상수동 314-11,\n02-325-1889,\n126.921025901827,\n37.5485112797934,');</v>
      </c>
    </row>
    <row r="72" spans="1:9" x14ac:dyDescent="0.4">
      <c r="A72" t="str">
        <f>CONCATENATE("'",'trim()'!A72,"',")</f>
        <v>'꿈담피자 망원본점',</v>
      </c>
      <c r="B72" t="str">
        <f>CONCATENATE("'",category!R72,"',")</f>
        <v>'피자,양식',</v>
      </c>
      <c r="C72" t="str">
        <f xml:space="preserve">   CONCATENATE("'",'trim()'!C72,"',")</f>
        <v>'서울 마포구 망원동 377-1',</v>
      </c>
      <c r="D72" t="str">
        <f t="shared" ca="1" si="3"/>
        <v>'143호',</v>
      </c>
      <c r="E72" t="str">
        <f xml:space="preserve">    CONCATENATE("'",'trim()'!D72,"',")</f>
        <v>'02-326-6066',</v>
      </c>
      <c r="F72" t="str">
        <f>'trim()'!E72&amp;","</f>
        <v>126.909242726914,</v>
      </c>
      <c r="G72" t="str">
        <f>'trim()'!F72&amp;","</f>
        <v>37.5565216914913,</v>
      </c>
      <c r="H72" t="str">
        <f t="shared" si="4"/>
        <v>'꿈담피자 망원본점,\n피자,양식,\n서울 마포구 망원동 377-1,\n02-326-6066,\n126.909242726914,\n37.5565216914913,'</v>
      </c>
      <c r="I72" t="str">
        <f t="shared" ca="1" si="5"/>
        <v>insert into shop (shopName, shopCategory, shopAddr, shopAddr2, shopTel, shopX, shopY, shopEx) values('꿈담피자 망원본점','피자,양식','서울 마포구 망원동 377-1','143호','02-326-6066',126.909242726914,37.5565216914913,'꿈담피자 망원본점,\n피자,양식,\n서울 마포구 망원동 377-1,\n02-326-6066,\n126.909242726914,\n37.5565216914913,');</v>
      </c>
    </row>
    <row r="73" spans="1:9" x14ac:dyDescent="0.4">
      <c r="A73" t="str">
        <f>CONCATENATE("'",'trim()'!A73,"',")</f>
        <v>'남오토코 신도림점',</v>
      </c>
      <c r="B73" t="str">
        <f>CONCATENATE("'",category!R73,"',")</f>
        <v>'술집',</v>
      </c>
      <c r="C73" t="str">
        <f xml:space="preserve">   CONCATENATE("'",'trim()'!C73,"',")</f>
        <v>'서울 구로구 신도림동 337',</v>
      </c>
      <c r="D73" t="str">
        <f t="shared" ca="1" si="3"/>
        <v>'119호',</v>
      </c>
      <c r="E73" t="str">
        <f xml:space="preserve">    CONCATENATE("'",'trim()'!D73,"',")</f>
        <v>'02-3667-1636',</v>
      </c>
      <c r="F73" t="str">
        <f>'trim()'!E73&amp;","</f>
        <v>126.887742203228,</v>
      </c>
      <c r="G73" t="str">
        <f>'trim()'!F73&amp;","</f>
        <v>37.5094205180267,</v>
      </c>
      <c r="H73" t="str">
        <f t="shared" si="4"/>
        <v>'남오토코 신도림점,\n술집,\n서울 구로구 신도림동 337,\n02-3667-1636,\n126.887742203228,\n37.5094205180267,'</v>
      </c>
      <c r="I73" t="str">
        <f t="shared" ca="1" si="5"/>
        <v>insert into shop (shopName, shopCategory, shopAddr, shopAddr2, shopTel, shopX, shopY, shopEx) values('남오토코 신도림점','술집','서울 구로구 신도림동 337','119호','02-3667-1636',126.887742203228,37.5094205180267,'남오토코 신도림점,\n술집,\n서울 구로구 신도림동 337,\n02-3667-1636,\n126.887742203228,\n37.5094205180267,');</v>
      </c>
    </row>
    <row r="74" spans="1:9" x14ac:dyDescent="0.4">
      <c r="A74" t="str">
        <f>CONCATENATE("'",'trim()'!A74,"',")</f>
        <v>'남춘천닭갈비',</v>
      </c>
      <c r="B74" t="str">
        <f>CONCATENATE("'",category!R74,"',")</f>
        <v>'한식',</v>
      </c>
      <c r="C74" t="str">
        <f xml:space="preserve">   CONCATENATE("'",'trim()'!C74,"',")</f>
        <v>'서울 마포구 성산동 253-16',</v>
      </c>
      <c r="D74" t="str">
        <f t="shared" ca="1" si="3"/>
        <v>'10호',</v>
      </c>
      <c r="E74" t="str">
        <f xml:space="preserve">    CONCATENATE("'",'trim()'!D74,"',")</f>
        <v>'02-323-4458',</v>
      </c>
      <c r="F74" t="str">
        <f>'trim()'!E74&amp;","</f>
        <v>126.907877169124,</v>
      </c>
      <c r="G74" t="str">
        <f>'trim()'!F74&amp;","</f>
        <v>37.5589028699971,</v>
      </c>
      <c r="H74" t="str">
        <f t="shared" si="4"/>
        <v>'남춘천닭갈비,\n한식,\n서울 마포구 성산동 253-16,\n02-323-4458,\n126.907877169124,\n37.5589028699971,'</v>
      </c>
      <c r="I74" t="str">
        <f t="shared" ca="1" si="5"/>
        <v>insert into shop (shopName, shopCategory, shopAddr, shopAddr2, shopTel, shopX, shopY, shopEx) values('남춘천닭갈비','한식','서울 마포구 성산동 253-16','10호','02-323-4458',126.907877169124,37.5589028699971,'남춘천닭갈비,\n한식,\n서울 마포구 성산동 253-16,\n02-323-4458,\n126.907877169124,\n37.5589028699971,');</v>
      </c>
    </row>
    <row r="75" spans="1:9" x14ac:dyDescent="0.4">
      <c r="A75" t="str">
        <f>CONCATENATE("'",'trim()'!A75,"',")</f>
        <v>'낮달 합정점',</v>
      </c>
      <c r="B75" t="str">
        <f>CONCATENATE("'",category!R75,"',")</f>
        <v>'술집',</v>
      </c>
      <c r="C75" t="str">
        <f xml:space="preserve">   CONCATENATE("'",'trim()'!C75,"',")</f>
        <v>'서울 마포구 합정동 411-7',</v>
      </c>
      <c r="D75" t="str">
        <f t="shared" ca="1" si="3"/>
        <v>'100호',</v>
      </c>
      <c r="E75" t="str">
        <f xml:space="preserve">    CONCATENATE("'",'trim()'!D75,"',")</f>
        <v>'02-322-0597',</v>
      </c>
      <c r="F75" t="str">
        <f>'trim()'!E75&amp;","</f>
        <v>126.918027292985,</v>
      </c>
      <c r="G75" t="str">
        <f>'trim()'!F75&amp;","</f>
        <v>37.5483227295075,</v>
      </c>
      <c r="H75" t="str">
        <f t="shared" si="4"/>
        <v>'낮달 합정점,\n술집,\n서울 마포구 합정동 411-7,\n02-322-0597,\n126.918027292985,\n37.5483227295075,'</v>
      </c>
      <c r="I75" t="str">
        <f t="shared" ca="1" si="5"/>
        <v>insert into shop (shopName, shopCategory, shopAddr, shopAddr2, shopTel, shopX, shopY, shopEx) values('낮달 합정점','술집','서울 마포구 합정동 411-7','100호','02-322-0597',126.918027292985,37.5483227295075,'낮달 합정점,\n술집,\n서울 마포구 합정동 411-7,\n02-322-0597,\n126.918027292985,\n37.5483227295075,');</v>
      </c>
    </row>
    <row r="76" spans="1:9" x14ac:dyDescent="0.4">
      <c r="A76" t="str">
        <f>CONCATENATE("'",'trim()'!A76,"',")</f>
        <v>'냉장고',</v>
      </c>
      <c r="B76" t="str">
        <f>CONCATENATE("'",category!R76,"',")</f>
        <v>'한식',</v>
      </c>
      <c r="C76" t="str">
        <f xml:space="preserve">   CONCATENATE("'",'trim()'!C76,"',")</f>
        <v>'서울 마포구 상수동 327-7',</v>
      </c>
      <c r="D76" t="str">
        <f t="shared" ca="1" si="3"/>
        <v>'258호',</v>
      </c>
      <c r="E76" t="str">
        <f xml:space="preserve">    CONCATENATE("'",'trim()'!D76,"',")</f>
        <v>'02-6012-0918',</v>
      </c>
      <c r="F76" t="str">
        <f>'trim()'!E76&amp;","</f>
        <v>126.922811327823,</v>
      </c>
      <c r="G76" t="str">
        <f>'trim()'!F76&amp;","</f>
        <v>37.5465915313196,</v>
      </c>
      <c r="H76" t="str">
        <f t="shared" si="4"/>
        <v>'냉장고,\n한식,\n서울 마포구 상수동 327-7,\n02-6012-0918,\n126.922811327823,\n37.5465915313196,'</v>
      </c>
      <c r="I76" t="str">
        <f t="shared" ca="1" si="5"/>
        <v>insert into shop (shopName, shopCategory, shopAddr, shopAddr2, shopTel, shopX, shopY, shopEx) values('냉장고','한식','서울 마포구 상수동 327-7','258호','02-6012-0918',126.922811327823,37.5465915313196,'냉장고,\n한식,\n서울 마포구 상수동 327-7,\n02-6012-0918,\n126.922811327823,\n37.5465915313196,');</v>
      </c>
    </row>
    <row r="77" spans="1:9" x14ac:dyDescent="0.4">
      <c r="A77" t="str">
        <f>CONCATENATE("'",'trim()'!A77,"',")</f>
        <v>'네네치킨 구로1점',</v>
      </c>
      <c r="B77" t="str">
        <f>CONCATENATE("'",category!R77,"',")</f>
        <v>'치킨',</v>
      </c>
      <c r="C77" t="str">
        <f xml:space="preserve">   CONCATENATE("'",'trim()'!C77,"',")</f>
        <v>'서울 구로구 구로동 409-56',</v>
      </c>
      <c r="D77" t="str">
        <f t="shared" ca="1" si="3"/>
        <v>'280호',</v>
      </c>
      <c r="E77" t="str">
        <f xml:space="preserve">    CONCATENATE("'",'trim()'!D77,"',")</f>
        <v>'02-861-4492',</v>
      </c>
      <c r="F77" t="str">
        <f>'trim()'!E77&amp;","</f>
        <v>126.88227370623,</v>
      </c>
      <c r="G77" t="str">
        <f>'trim()'!F77&amp;","</f>
        <v>37.4942494724239,</v>
      </c>
      <c r="H77" t="str">
        <f t="shared" si="4"/>
        <v>'네네치킨 구로1점,\n치킨,\n서울 구로구 구로동 409-56,\n02-861-4492,\n126.88227370623,\n37.4942494724239,'</v>
      </c>
      <c r="I77" t="str">
        <f t="shared" ca="1" si="5"/>
        <v>insert into shop (shopName, shopCategory, shopAddr, shopAddr2, shopTel, shopX, shopY, shopEx) values('네네치킨 구로1점','치킨','서울 구로구 구로동 409-56','280호','02-861-4492',126.88227370623,37.4942494724239,'네네치킨 구로1점,\n치킨,\n서울 구로구 구로동 409-56,\n02-861-4492,\n126.88227370623,\n37.4942494724239,');</v>
      </c>
    </row>
    <row r="78" spans="1:9" x14ac:dyDescent="0.4">
      <c r="A78" t="str">
        <f>CONCATENATE("'",'trim()'!A78,"',")</f>
        <v>'네네치킨 신도림점',</v>
      </c>
      <c r="B78" t="str">
        <f>CONCATENATE("'",category!R78,"',")</f>
        <v>'치킨',</v>
      </c>
      <c r="C78" t="str">
        <f xml:space="preserve">   CONCATENATE("'",'trim()'!C78,"',")</f>
        <v>'서울 구로구 신도림동 292-44',</v>
      </c>
      <c r="D78" t="str">
        <f t="shared" ca="1" si="3"/>
        <v>'177호',</v>
      </c>
      <c r="E78" t="str">
        <f xml:space="preserve">    CONCATENATE("'",'trim()'!D78,"',")</f>
        <v>'050-7964-1022',</v>
      </c>
      <c r="F78" t="str">
        <f>'trim()'!E78&amp;","</f>
        <v>126.878291554082,</v>
      </c>
      <c r="G78" t="str">
        <f>'trim()'!F78&amp;","</f>
        <v>37.5092345617084,</v>
      </c>
      <c r="H78" t="str">
        <f t="shared" si="4"/>
        <v>'네네치킨 신도림점,\n치킨,\n서울 구로구 신도림동 292-44,\n050-7964-1022,\n126.878291554082,\n37.5092345617084,'</v>
      </c>
      <c r="I78" t="str">
        <f t="shared" ca="1" si="5"/>
        <v>insert into shop (shopName, shopCategory, shopAddr, shopAddr2, shopTel, shopX, shopY, shopEx) values('네네치킨 신도림점','치킨','서울 구로구 신도림동 292-44','177호','050-7964-1022',126.878291554082,37.5092345617084,'네네치킨 신도림점,\n치킨,\n서울 구로구 신도림동 292-44,\n050-7964-1022,\n126.878291554082,\n37.5092345617084,');</v>
      </c>
    </row>
    <row r="79" spans="1:9" x14ac:dyDescent="0.4">
      <c r="A79" t="str">
        <f>CONCATENATE("'",'trim()'!A79,"',")</f>
        <v>'노랑통닭 망원점',</v>
      </c>
      <c r="B79" t="str">
        <f>CONCATENATE("'",category!R79,"',")</f>
        <v>'치킨',</v>
      </c>
      <c r="C79" t="str">
        <f xml:space="preserve">   CONCATENATE("'",'trim()'!C79,"',")</f>
        <v>'서울 마포구 성산동 252-1',</v>
      </c>
      <c r="D79" t="str">
        <f t="shared" ca="1" si="3"/>
        <v>'165호',</v>
      </c>
      <c r="E79" t="str">
        <f xml:space="preserve">    CONCATENATE("'",'trim()'!D79,"',")</f>
        <v>'02-333-3288',</v>
      </c>
      <c r="F79" t="str">
        <f>'trim()'!E79&amp;","</f>
        <v>126.907972456204,</v>
      </c>
      <c r="G79" t="str">
        <f>'trim()'!F79&amp;","</f>
        <v>37.5587263489277,</v>
      </c>
      <c r="H79" t="str">
        <f t="shared" si="4"/>
        <v>'노랑통닭 망원점,\n치킨,\n서울 마포구 성산동 252-1,\n02-333-3288,\n126.907972456204,\n37.5587263489277,'</v>
      </c>
      <c r="I79" t="str">
        <f t="shared" ca="1" si="5"/>
        <v>insert into shop (shopName, shopCategory, shopAddr, shopAddr2, shopTel, shopX, shopY, shopEx) values('노랑통닭 망원점','치킨','서울 마포구 성산동 252-1','165호','02-333-3288',126.907972456204,37.5587263489277,'노랑통닭 망원점,\n치킨,\n서울 마포구 성산동 252-1,\n02-333-3288,\n126.907972456204,\n37.5587263489277,');</v>
      </c>
    </row>
    <row r="80" spans="1:9" x14ac:dyDescent="0.4">
      <c r="A80" t="str">
        <f>CONCATENATE("'",'trim()'!A80,"',")</f>
        <v>'노랑통닭 상수점',</v>
      </c>
      <c r="B80" t="str">
        <f>CONCATENATE("'",category!R80,"',")</f>
        <v>'치킨',</v>
      </c>
      <c r="C80" t="str">
        <f xml:space="preserve">   CONCATENATE("'",'trim()'!C80,"',")</f>
        <v>'서울 마포구 상수동 153-4',</v>
      </c>
      <c r="D80" t="str">
        <f t="shared" ca="1" si="3"/>
        <v>'18호',</v>
      </c>
      <c r="E80" t="str">
        <f xml:space="preserve">    CONCATENATE("'",'trim()'!D80,"',")</f>
        <v>'02-333-0578',</v>
      </c>
      <c r="F80" t="str">
        <f>'trim()'!E80&amp;","</f>
        <v>126.925060007991,</v>
      </c>
      <c r="G80" t="str">
        <f>'trim()'!F80&amp;","</f>
        <v>37.5475300185178,</v>
      </c>
      <c r="H80" t="str">
        <f t="shared" si="4"/>
        <v>'노랑통닭 상수점,\n치킨,\n서울 마포구 상수동 153-4,\n02-333-0578,\n126.925060007991,\n37.5475300185178,'</v>
      </c>
      <c r="I80" t="str">
        <f t="shared" ca="1" si="5"/>
        <v>insert into shop (shopName, shopCategory, shopAddr, shopAddr2, shopTel, shopX, shopY, shopEx) values('노랑통닭 상수점','치킨','서울 마포구 상수동 153-4','18호','02-333-0578',126.925060007991,37.5475300185178,'노랑통닭 상수점,\n치킨,\n서울 마포구 상수동 153-4,\n02-333-0578,\n126.925060007991,\n37.5475300185178,');</v>
      </c>
    </row>
    <row r="81" spans="1:9" x14ac:dyDescent="0.4">
      <c r="A81" t="str">
        <f>CONCATENATE("'",'trim()'!A81,"',")</f>
        <v>'노랑통닭 홍대점',</v>
      </c>
      <c r="B81" t="str">
        <f>CONCATENATE("'",category!R81,"',")</f>
        <v>'치킨',</v>
      </c>
      <c r="C81" t="str">
        <f xml:space="preserve">   CONCATENATE("'",'trim()'!C81,"',")</f>
        <v>'서울 마포구 서교동 356-3',</v>
      </c>
      <c r="D81" t="str">
        <f t="shared" ca="1" si="3"/>
        <v>'222호',</v>
      </c>
      <c r="E81" t="str">
        <f xml:space="preserve">    CONCATENATE("'",'trim()'!D81,"',")</f>
        <v>'02-335-2229',</v>
      </c>
      <c r="F81" t="str">
        <f>'trim()'!E81&amp;","</f>
        <v>126.92214714297,</v>
      </c>
      <c r="G81" t="str">
        <f>'trim()'!F81&amp;","</f>
        <v>37.5541459652421,</v>
      </c>
      <c r="H81" t="str">
        <f t="shared" si="4"/>
        <v>'노랑통닭 홍대점,\n치킨,\n서울 마포구 서교동 356-3,\n02-335-2229,\n126.92214714297,\n37.5541459652421,'</v>
      </c>
      <c r="I81" t="str">
        <f t="shared" ca="1" si="5"/>
        <v>insert into shop (shopName, shopCategory, shopAddr, shopAddr2, shopTel, shopX, shopY, shopEx) values('노랑통닭 홍대점','치킨','서울 마포구 서교동 356-3','222호','02-335-2229',126.92214714297,37.5541459652421,'노랑통닭 홍대점,\n치킨,\n서울 마포구 서교동 356-3,\n02-335-2229,\n126.92214714297,\n37.5541459652421,');</v>
      </c>
    </row>
    <row r="82" spans="1:9" x14ac:dyDescent="0.4">
      <c r="A82" t="str">
        <f>CONCATENATE("'",'trim()'!A82,"',")</f>
        <v>'누나홀닭 구로역점',</v>
      </c>
      <c r="B82" t="str">
        <f>CONCATENATE("'",category!R82,"',")</f>
        <v>'치킨',</v>
      </c>
      <c r="C82" t="str">
        <f xml:space="preserve">   CONCATENATE("'",'trim()'!C82,"',")</f>
        <v>'서울 구로구 구로동 603-9',</v>
      </c>
      <c r="D82" t="str">
        <f t="shared" ca="1" si="3"/>
        <v>'163호',</v>
      </c>
      <c r="E82" t="str">
        <f xml:space="preserve">    CONCATENATE("'",'trim()'!D82,"',")</f>
        <v>'02-2672-9292',</v>
      </c>
      <c r="F82" t="str">
        <f>'trim()'!E82&amp;","</f>
        <v>126.881058204594,</v>
      </c>
      <c r="G82" t="str">
        <f>'trim()'!F82&amp;","</f>
        <v>37.5034439200538,</v>
      </c>
      <c r="H82" t="str">
        <f t="shared" si="4"/>
        <v>'누나홀닭 구로역점,\n치킨,\n서울 구로구 구로동 603-9,\n02-2672-9292,\n126.881058204594,\n37.5034439200538,'</v>
      </c>
      <c r="I82" t="str">
        <f t="shared" ca="1" si="5"/>
        <v>insert into shop (shopName, shopCategory, shopAddr, shopAddr2, shopTel, shopX, shopY, shopEx) values('누나홀닭 구로역점','치킨','서울 구로구 구로동 603-9','163호','02-2672-9292',126.881058204594,37.5034439200538,'누나홀닭 구로역점,\n치킨,\n서울 구로구 구로동 603-9,\n02-2672-9292,\n126.881058204594,\n37.5034439200538,');</v>
      </c>
    </row>
    <row r="83" spans="1:9" x14ac:dyDescent="0.4">
      <c r="A83" t="str">
        <f>CONCATENATE("'",'trim()'!A83,"',")</f>
        <v>'눈꽃한우서래갈비',</v>
      </c>
      <c r="B83" t="str">
        <f>CONCATENATE("'",category!R83,"',")</f>
        <v>'한식',</v>
      </c>
      <c r="C83" t="str">
        <f xml:space="preserve">   CONCATENATE("'",'trim()'!C83,"',")</f>
        <v>'서울 구로구 구로동 544',</v>
      </c>
      <c r="D83" t="str">
        <f t="shared" ca="1" si="3"/>
        <v>'141호',</v>
      </c>
      <c r="E83" t="str">
        <f xml:space="preserve">    CONCATENATE("'",'trim()'!D83,"',")</f>
        <v>'02-862-3611',</v>
      </c>
      <c r="F83" t="str">
        <f>'trim()'!E83&amp;","</f>
        <v>126.887542753737,</v>
      </c>
      <c r="G83" t="str">
        <f>'trim()'!F83&amp;","</f>
        <v>37.5036466903643,</v>
      </c>
      <c r="H83" t="str">
        <f t="shared" si="4"/>
        <v>'눈꽃한우서래갈비,\n한식,\n서울 구로구 구로동 544,\n02-862-3611,\n126.887542753737,\n37.5036466903643,'</v>
      </c>
      <c r="I83" t="str">
        <f t="shared" ca="1" si="5"/>
        <v>insert into shop (shopName, shopCategory, shopAddr, shopAddr2, shopTel, shopX, shopY, shopEx) values('눈꽃한우서래갈비','한식','서울 구로구 구로동 544','141호','02-862-3611',126.887542753737,37.5036466903643,'눈꽃한우서래갈비,\n한식,\n서울 구로구 구로동 544,\n02-862-3611,\n126.887542753737,\n37.5036466903643,');</v>
      </c>
    </row>
    <row r="84" spans="1:9" x14ac:dyDescent="0.4">
      <c r="A84" t="str">
        <f>CONCATENATE("'",'trim()'!A84,"',")</f>
        <v>'뉴욕야시장 신도림점',</v>
      </c>
      <c r="B84" t="str">
        <f>CONCATENATE("'",category!R84,"',")</f>
        <v>'술집',</v>
      </c>
      <c r="C84" t="str">
        <f xml:space="preserve">   CONCATENATE("'",'trim()'!C84,"',")</f>
        <v>'서울 구로구 구로동 41-3',</v>
      </c>
      <c r="D84" t="str">
        <f t="shared" ca="1" si="3"/>
        <v>'14호',</v>
      </c>
      <c r="E84" t="str">
        <f xml:space="preserve">    CONCATENATE("'",'trim()'!D84,"',")</f>
        <v>'02-862-3611',</v>
      </c>
      <c r="F84" t="str">
        <f>'trim()'!E84&amp;","</f>
        <v>126.891807861795,</v>
      </c>
      <c r="G84" t="str">
        <f>'trim()'!F84&amp;","</f>
        <v>37.5042273169711,</v>
      </c>
      <c r="H84" t="str">
        <f t="shared" si="4"/>
        <v>'뉴욕야시장 신도림점,\n술집,\n서울 구로구 구로동 41-3,\n02-862-3611,\n126.891807861795,\n37.5042273169711,'</v>
      </c>
      <c r="I84" t="str">
        <f t="shared" ca="1" si="5"/>
        <v>insert into shop (shopName, shopCategory, shopAddr, shopAddr2, shopTel, shopX, shopY, shopEx) values('뉴욕야시장 신도림점','술집','서울 구로구 구로동 41-3','14호','02-862-3611',126.891807861795,37.5042273169711,'뉴욕야시장 신도림점,\n술집,\n서울 구로구 구로동 41-3,\n02-862-3611,\n126.891807861795,\n37.5042273169711,');</v>
      </c>
    </row>
    <row r="85" spans="1:9" x14ac:dyDescent="0.4">
      <c r="A85" t="str">
        <f>CONCATENATE("'",'trim()'!A85,"',")</f>
        <v>'뉴욕피자',</v>
      </c>
      <c r="B85" t="str">
        <f>CONCATENATE("'",category!R85,"',")</f>
        <v>'패스트푸드',</v>
      </c>
      <c r="C85" t="str">
        <f xml:space="preserve">   CONCATENATE("'",'trim()'!C85,"',")</f>
        <v>'서울 마포구 망원동 425-33',</v>
      </c>
      <c r="D85" t="str">
        <f t="shared" ca="1" si="3"/>
        <v>'159호',</v>
      </c>
      <c r="E85" t="str">
        <f xml:space="preserve">    CONCATENATE("'",'trim()'!D85,"',")</f>
        <v>'02-862-3611',</v>
      </c>
      <c r="F85" t="str">
        <f>'trim()'!E85&amp;","</f>
        <v>126.904445879841,</v>
      </c>
      <c r="G85" t="str">
        <f>'trim()'!F85&amp;","</f>
        <v>37.5586802996602,</v>
      </c>
      <c r="H85" t="str">
        <f t="shared" si="4"/>
        <v>'뉴욕피자,\n패스트푸드,\n서울 마포구 망원동 425-33,\n02-862-3611,\n126.904445879841,\n37.5586802996602,'</v>
      </c>
      <c r="I85" t="str">
        <f t="shared" ca="1" si="5"/>
        <v>insert into shop (shopName, shopCategory, shopAddr, shopAddr2, shopTel, shopX, shopY, shopEx) values('뉴욕피자','패스트푸드','서울 마포구 망원동 425-33','159호','02-862-3611',126.904445879841,37.5586802996602,'뉴욕피자,\n패스트푸드,\n서울 마포구 망원동 425-33,\n02-862-3611,\n126.904445879841,\n37.5586802996602,');</v>
      </c>
    </row>
    <row r="86" spans="1:9" x14ac:dyDescent="0.4">
      <c r="A86" t="str">
        <f>CONCATENATE("'",'trim()'!A86,"',")</f>
        <v>'뉴욕핫도그앤커피 서울망원PC방점',</v>
      </c>
      <c r="B86" t="str">
        <f>CONCATENATE("'",category!R86,"',")</f>
        <v>'패스트푸드',</v>
      </c>
      <c r="C86" t="str">
        <f xml:space="preserve">   CONCATENATE("'",'trim()'!C86,"',")</f>
        <v>'서울 마포구 서교동 441-17',</v>
      </c>
      <c r="D86" t="str">
        <f t="shared" ca="1" si="3"/>
        <v>'39호',</v>
      </c>
      <c r="E86" t="str">
        <f xml:space="preserve">    CONCATENATE("'",'trim()'!D86,"',")</f>
        <v>'02-862-3611',</v>
      </c>
      <c r="F86" t="str">
        <f>'trim()'!E86&amp;","</f>
        <v>126.910687444416,</v>
      </c>
      <c r="G86" t="str">
        <f>'trim()'!F86&amp;","</f>
        <v>37.5560146307157,</v>
      </c>
      <c r="H86" t="str">
        <f t="shared" si="4"/>
        <v>'뉴욕핫도그앤커피 서울망원PC방점,\n패스트푸드,\n서울 마포구 서교동 441-17,\n02-862-3611,\n126.910687444416,\n37.5560146307157,'</v>
      </c>
      <c r="I86" t="str">
        <f t="shared" ca="1" si="5"/>
        <v>insert into shop (shopName, shopCategory, shopAddr, shopAddr2, shopTel, shopX, shopY, shopEx) values('뉴욕핫도그앤커피 서울망원PC방점','패스트푸드','서울 마포구 서교동 441-17','39호','02-862-3611',126.910687444416,37.5560146307157,'뉴욕핫도그앤커피 서울망원PC방점,\n패스트푸드,\n서울 마포구 서교동 441-17,\n02-862-3611,\n126.910687444416,\n37.5560146307157,');</v>
      </c>
    </row>
    <row r="87" spans="1:9" x14ac:dyDescent="0.4">
      <c r="A87" t="str">
        <f>CONCATENATE("'",'trim()'!A87,"',")</f>
        <v>'니와참치',</v>
      </c>
      <c r="B87" t="str">
        <f>CONCATENATE("'",category!R87,"',")</f>
        <v>'일식',</v>
      </c>
      <c r="C87" t="str">
        <f xml:space="preserve">   CONCATENATE("'",'trim()'!C87,"',")</f>
        <v>'서울 구로구 구로동 1126-35',</v>
      </c>
      <c r="D87" t="str">
        <f t="shared" ca="1" si="3"/>
        <v>'43호',</v>
      </c>
      <c r="E87" t="str">
        <f xml:space="preserve">    CONCATENATE("'",'trim()'!D87,"',")</f>
        <v>'02-862-3611',</v>
      </c>
      <c r="F87" t="str">
        <f>'trim()'!E87&amp;","</f>
        <v>126.900115795286,</v>
      </c>
      <c r="G87" t="str">
        <f>'trim()'!F87&amp;","</f>
        <v>37.4822212357547,</v>
      </c>
      <c r="H87" t="str">
        <f t="shared" si="4"/>
        <v>'니와참치,\n일식,\n서울 구로구 구로동 1126-35,\n02-862-3611,\n126.900115795286,\n37.4822212357547,'</v>
      </c>
      <c r="I87" t="str">
        <f t="shared" ca="1" si="5"/>
        <v>insert into shop (shopName, shopCategory, shopAddr, shopAddr2, shopTel, shopX, shopY, shopEx) values('니와참치','일식','서울 구로구 구로동 1126-35','43호','02-862-3611',126.900115795286,37.4822212357547,'니와참치,\n일식,\n서울 구로구 구로동 1126-35,\n02-862-3611,\n126.900115795286,\n37.4822212357547,');</v>
      </c>
    </row>
    <row r="88" spans="1:9" x14ac:dyDescent="0.4">
      <c r="A88" t="str">
        <f>CONCATENATE("'",'trim()'!A88,"',")</f>
        <v>'다겐닭스 신도림점',</v>
      </c>
      <c r="B88" t="str">
        <f>CONCATENATE("'",category!R88,"',")</f>
        <v>'치킨',</v>
      </c>
      <c r="C88" t="str">
        <f xml:space="preserve">   CONCATENATE("'",'trim()'!C88,"',")</f>
        <v>'서울 구로구 신도림동 648',</v>
      </c>
      <c r="D88" t="str">
        <f t="shared" ca="1" si="3"/>
        <v>'253호',</v>
      </c>
      <c r="E88" t="str">
        <f xml:space="preserve">    CONCATENATE("'",'trim()'!D88,"',")</f>
        <v>'02-862-3611',</v>
      </c>
      <c r="F88" t="str">
        <f>'trim()'!E88&amp;","</f>
        <v>126.882640668022,</v>
      </c>
      <c r="G88" t="str">
        <f>'trim()'!F88&amp;","</f>
        <v>37.5054403277726,</v>
      </c>
      <c r="H88" t="str">
        <f t="shared" si="4"/>
        <v>'다겐닭스 신도림점,\n치킨,\n서울 구로구 신도림동 648,\n02-862-3611,\n126.882640668022,\n37.5054403277726,'</v>
      </c>
      <c r="I88" t="str">
        <f t="shared" ca="1" si="5"/>
        <v>insert into shop (shopName, shopCategory, shopAddr, shopAddr2, shopTel, shopX, shopY, shopEx) values('다겐닭스 신도림점','치킨','서울 구로구 신도림동 648','253호','02-862-3611',126.882640668022,37.5054403277726,'다겐닭스 신도림점,\n치킨,\n서울 구로구 신도림동 648,\n02-862-3611,\n126.882640668022,\n37.5054403277726,');</v>
      </c>
    </row>
    <row r="89" spans="1:9" x14ac:dyDescent="0.4">
      <c r="A89" t="str">
        <f>CONCATENATE("'",'trim()'!A89,"',")</f>
        <v>'다농패스트푸드',</v>
      </c>
      <c r="B89" t="str">
        <f>CONCATENATE("'",category!R89,"',")</f>
        <v>'패스트푸드',</v>
      </c>
      <c r="C89" t="str">
        <f xml:space="preserve">   CONCATENATE("'",'trim()'!C89,"',")</f>
        <v>'서울 마포구 성산동 533-1',</v>
      </c>
      <c r="D89" t="str">
        <f t="shared" ca="1" si="3"/>
        <v>'50호',</v>
      </c>
      <c r="E89" t="str">
        <f xml:space="preserve">    CONCATENATE("'",'trim()'!D89,"',")</f>
        <v>'02-838-5959',</v>
      </c>
      <c r="F89" t="str">
        <f>'trim()'!E89&amp;","</f>
        <v>126.898515501249,</v>
      </c>
      <c r="G89" t="str">
        <f>'trim()'!F89&amp;","</f>
        <v>37.5652382081458,</v>
      </c>
      <c r="H89" t="str">
        <f t="shared" si="4"/>
        <v>'다농패스트푸드,\n패스트푸드,\n서울 마포구 성산동 533-1,\n02-838-5959,\n126.898515501249,\n37.5652382081458,'</v>
      </c>
      <c r="I89" t="str">
        <f t="shared" ca="1" si="5"/>
        <v>insert into shop (shopName, shopCategory, shopAddr, shopAddr2, shopTel, shopX, shopY, shopEx) values('다농패스트푸드','패스트푸드','서울 마포구 성산동 533-1','50호','02-838-5959',126.898515501249,37.5652382081458,'다농패스트푸드,\n패스트푸드,\n서울 마포구 성산동 533-1,\n02-838-5959,\n126.898515501249,\n37.5652382081458,');</v>
      </c>
    </row>
    <row r="90" spans="1:9" x14ac:dyDescent="0.4">
      <c r="A90" t="str">
        <f>CONCATENATE("'",'trim()'!A90,"',")</f>
        <v>'다케롤&amp;스시',</v>
      </c>
      <c r="B90" t="str">
        <f>CONCATENATE("'",category!R90,"',")</f>
        <v>'일식',</v>
      </c>
      <c r="C90" t="str">
        <f xml:space="preserve">   CONCATENATE("'",'trim()'!C90,"',")</f>
        <v>'서울 구로구 구로동 186-7',</v>
      </c>
      <c r="D90" t="str">
        <f t="shared" ca="1" si="3"/>
        <v>'30호',</v>
      </c>
      <c r="E90" t="str">
        <f xml:space="preserve">    CONCATENATE("'",'trim()'!D90,"',")</f>
        <v>'02-830-1399',</v>
      </c>
      <c r="F90" t="str">
        <f>'trim()'!E90&amp;","</f>
        <v>126.898559128232,</v>
      </c>
      <c r="G90" t="str">
        <f>'trim()'!F90&amp;","</f>
        <v>37.4862492180345,</v>
      </c>
      <c r="H90" t="str">
        <f t="shared" si="4"/>
        <v>'다케롤&amp;스시,\n일식,\n서울 구로구 구로동 186-7,\n02-830-1399,\n126.898559128232,\n37.4862492180345,'</v>
      </c>
      <c r="I90" t="str">
        <f t="shared" ca="1" si="5"/>
        <v>insert into shop (shopName, shopCategory, shopAddr, shopAddr2, shopTel, shopX, shopY, shopEx) values('다케롤&amp;스시','일식','서울 구로구 구로동 186-7','30호','02-830-1399',126.898559128232,37.4862492180345,'다케롤&amp;스시,\n일식,\n서울 구로구 구로동 186-7,\n02-830-1399,\n126.898559128232,\n37.4862492180345,');</v>
      </c>
    </row>
    <row r="91" spans="1:9" x14ac:dyDescent="0.4">
      <c r="A91" t="str">
        <f>CONCATENATE("'",'trim()'!A91,"',")</f>
        <v>'달빛한모금 신도림점',</v>
      </c>
      <c r="B91" t="str">
        <f>CONCATENATE("'",category!R91,"',")</f>
        <v>'술집',</v>
      </c>
      <c r="C91" t="str">
        <f xml:space="preserve">   CONCATENATE("'",'trim()'!C91,"',")</f>
        <v>'서울 구로구 구로동 41-5',</v>
      </c>
      <c r="D91" t="str">
        <f t="shared" ca="1" si="3"/>
        <v>'179호',</v>
      </c>
      <c r="E91" t="str">
        <f xml:space="preserve">    CONCATENATE("'",'trim()'!D91,"',")</f>
        <v>'02-856-1588',</v>
      </c>
      <c r="F91" t="str">
        <f>'trim()'!E91&amp;","</f>
        <v>126.892110766638,</v>
      </c>
      <c r="G91" t="str">
        <f>'trim()'!F91&amp;","</f>
        <v>37.5043609427576,</v>
      </c>
      <c r="H91" t="str">
        <f t="shared" si="4"/>
        <v>'달빛한모금 신도림점,\n술집,\n서울 구로구 구로동 41-5,\n02-856-1588,\n126.892110766638,\n37.5043609427576,'</v>
      </c>
      <c r="I91" t="str">
        <f t="shared" ca="1" si="5"/>
        <v>insert into shop (shopName, shopCategory, shopAddr, shopAddr2, shopTel, shopX, shopY, shopEx) values('달빛한모금 신도림점','술집','서울 구로구 구로동 41-5','179호','02-856-1588',126.892110766638,37.5043609427576,'달빛한모금 신도림점,\n술집,\n서울 구로구 구로동 41-5,\n02-856-1588,\n126.892110766638,\n37.5043609427576,');</v>
      </c>
    </row>
    <row r="92" spans="1:9" x14ac:dyDescent="0.4">
      <c r="A92" t="str">
        <f>CONCATENATE("'",'trim()'!A92,"',")</f>
        <v>'달의다락',</v>
      </c>
      <c r="B92" t="str">
        <f>CONCATENATE("'",category!R92,"',")</f>
        <v>'술집',</v>
      </c>
      <c r="C92" t="str">
        <f xml:space="preserve">   CONCATENATE("'",'trim()'!C92,"',")</f>
        <v>'서울 마포구 합정동 411-7',</v>
      </c>
      <c r="D92" t="str">
        <f t="shared" ca="1" si="3"/>
        <v>'111호',</v>
      </c>
      <c r="E92" t="str">
        <f xml:space="preserve">    CONCATENATE("'",'trim()'!D92,"',")</f>
        <v>'070-4156-8814',</v>
      </c>
      <c r="F92" t="str">
        <f>'trim()'!E92&amp;","</f>
        <v>126.918025007041,</v>
      </c>
      <c r="G92" t="str">
        <f>'trim()'!F92&amp;","</f>
        <v>37.5483434508859,</v>
      </c>
      <c r="H92" t="str">
        <f t="shared" si="4"/>
        <v>'달의다락,\n술집,\n서울 마포구 합정동 411-7,\n070-4156-8814,\n126.918025007041,\n37.5483434508859,'</v>
      </c>
      <c r="I92" t="str">
        <f t="shared" ca="1" si="5"/>
        <v>insert into shop (shopName, shopCategory, shopAddr, shopAddr2, shopTel, shopX, shopY, shopEx) values('달의다락','술집','서울 마포구 합정동 411-7','111호','070-4156-8814',126.918025007041,37.5483434508859,'달의다락,\n술집,\n서울 마포구 합정동 411-7,\n070-4156-8814,\n126.918025007041,\n37.5483434508859,');</v>
      </c>
    </row>
    <row r="93" spans="1:9" x14ac:dyDescent="0.4">
      <c r="A93" t="str">
        <f>CONCATENATE("'",'trim()'!A93,"',")</f>
        <v>'닭날다',</v>
      </c>
      <c r="B93" t="str">
        <f>CONCATENATE("'",category!R93,"',")</f>
        <v>'치킨',</v>
      </c>
      <c r="C93" t="str">
        <f xml:space="preserve">   CONCATENATE("'",'trim()'!C93,"',")</f>
        <v>'서울 마포구 서교동 360-17',</v>
      </c>
      <c r="D93" t="str">
        <f t="shared" ca="1" si="3"/>
        <v>'64호',</v>
      </c>
      <c r="E93" t="str">
        <f xml:space="preserve">    CONCATENATE("'",'trim()'!D93,"',")</f>
        <v>'02-322-4520',</v>
      </c>
      <c r="F93" t="str">
        <f>'trim()'!E93&amp;","</f>
        <v>126.924074112395,</v>
      </c>
      <c r="G93" t="str">
        <f>'trim()'!F93&amp;","</f>
        <v>37.5511333822063,</v>
      </c>
      <c r="H93" t="str">
        <f t="shared" si="4"/>
        <v>'닭날다,\n치킨,\n서울 마포구 서교동 360-17,\n02-322-4520,\n126.924074112395,\n37.5511333822063,'</v>
      </c>
      <c r="I93" t="str">
        <f t="shared" ca="1" si="5"/>
        <v>insert into shop (shopName, shopCategory, shopAddr, shopAddr2, shopTel, shopX, shopY, shopEx) values('닭날다','치킨','서울 마포구 서교동 360-17','64호','02-322-4520',126.924074112395,37.5511333822063,'닭날다,\n치킨,\n서울 마포구 서교동 360-17,\n02-322-4520,\n126.924074112395,\n37.5511333822063,');</v>
      </c>
    </row>
    <row r="94" spans="1:9" x14ac:dyDescent="0.4">
      <c r="A94" t="str">
        <f>CONCATENATE("'",'trim()'!A94,"',")</f>
        <v>'대게나라 마포점',</v>
      </c>
      <c r="B94" t="str">
        <f>CONCATENATE("'",category!R94,"',")</f>
        <v>'한식',</v>
      </c>
      <c r="C94" t="str">
        <f xml:space="preserve">   CONCATENATE("'",'trim()'!C94,"',")</f>
        <v>'서울 마포구 서교동 476-19',</v>
      </c>
      <c r="D94" t="str">
        <f t="shared" ca="1" si="3"/>
        <v>'264호',</v>
      </c>
      <c r="E94" t="str">
        <f xml:space="preserve">    CONCATENATE("'",'trim()'!D94,"',")</f>
        <v>'02-322-8484',</v>
      </c>
      <c r="F94" t="str">
        <f>'trim()'!E94&amp;","</f>
        <v>126.911784677365,</v>
      </c>
      <c r="G94" t="str">
        <f>'trim()'!F94&amp;","</f>
        <v>37.5545666517863,</v>
      </c>
      <c r="H94" t="str">
        <f t="shared" si="4"/>
        <v>'대게나라 마포점,\n한식,\n서울 마포구 서교동 476-19,\n02-322-8484,\n126.911784677365,\n37.5545666517863,'</v>
      </c>
      <c r="I94" t="str">
        <f t="shared" ca="1" si="5"/>
        <v>insert into shop (shopName, shopCategory, shopAddr, shopAddr2, shopTel, shopX, shopY, shopEx) values('대게나라 마포점','한식','서울 마포구 서교동 476-19','264호','02-322-8484',126.911784677365,37.5545666517863,'대게나라 마포점,\n한식,\n서울 마포구 서교동 476-19,\n02-322-8484,\n126.911784677365,\n37.5545666517863,');</v>
      </c>
    </row>
    <row r="95" spans="1:9" x14ac:dyDescent="0.4">
      <c r="A95" t="str">
        <f>CONCATENATE("'",'trim()'!A95,"',")</f>
        <v>'대박착한치킨',</v>
      </c>
      <c r="B95" t="str">
        <f>CONCATENATE("'",category!R95,"',")</f>
        <v>'치킨',</v>
      </c>
      <c r="C95" t="str">
        <f xml:space="preserve">   CONCATENATE("'",'trim()'!C95,"',")</f>
        <v>'서울 마포구 상수동 327-7',</v>
      </c>
      <c r="D95" t="str">
        <f t="shared" ca="1" si="3"/>
        <v>'137호',</v>
      </c>
      <c r="E95" t="str">
        <f xml:space="preserve">    CONCATENATE("'",'trim()'!D95,"',")</f>
        <v>'02-3144-3256',</v>
      </c>
      <c r="F95" t="str">
        <f>'trim()'!E95&amp;","</f>
        <v>126.922797726339,</v>
      </c>
      <c r="G95" t="str">
        <f>'trim()'!F95&amp;","</f>
        <v>37.5466131463986,</v>
      </c>
      <c r="H95" t="str">
        <f t="shared" si="4"/>
        <v>'대박착한치킨,\n치킨,\n서울 마포구 상수동 327-7,\n02-3144-3256,\n126.922797726339,\n37.5466131463986,'</v>
      </c>
      <c r="I95" t="str">
        <f t="shared" ca="1" si="5"/>
        <v>insert into shop (shopName, shopCategory, shopAddr, shopAddr2, shopTel, shopX, shopY, shopEx) values('대박착한치킨','치킨','서울 마포구 상수동 327-7','137호','02-3144-3256',126.922797726339,37.5466131463986,'대박착한치킨,\n치킨,\n서울 마포구 상수동 327-7,\n02-3144-3256,\n126.922797726339,\n37.5466131463986,');</v>
      </c>
    </row>
    <row r="96" spans="1:9" x14ac:dyDescent="0.4">
      <c r="A96" t="str">
        <f>CONCATENATE("'",'trim()'!A96,"',")</f>
        <v>'더블플레이치킨 동교동본점',</v>
      </c>
      <c r="B96" t="str">
        <f>CONCATENATE("'",category!R96,"',")</f>
        <v>'치킨',</v>
      </c>
      <c r="C96" t="str">
        <f xml:space="preserve">   CONCATENATE("'",'trim()'!C96,"',")</f>
        <v>'서울 마포구 동교동 200-24',</v>
      </c>
      <c r="D96" t="str">
        <f t="shared" ca="1" si="3"/>
        <v>'177호',</v>
      </c>
      <c r="E96" t="str">
        <f xml:space="preserve">    CONCATENATE("'",'trim()'!D96,"',")</f>
        <v>'02-3144-3256',</v>
      </c>
      <c r="F96" t="str">
        <f>'trim()'!E96&amp;","</f>
        <v>126.922975908734,</v>
      </c>
      <c r="G96" t="str">
        <f>'trim()'!F96&amp;","</f>
        <v>37.5582027987331,</v>
      </c>
      <c r="H96" t="str">
        <f t="shared" si="4"/>
        <v>'더블플레이치킨 동교동본점,\n치킨,\n서울 마포구 동교동 200-24,\n02-3144-3256,\n126.922975908734,\n37.5582027987331,'</v>
      </c>
      <c r="I96" t="str">
        <f t="shared" ca="1" si="5"/>
        <v>insert into shop (shopName, shopCategory, shopAddr, shopAddr2, shopTel, shopX, shopY, shopEx) values('더블플레이치킨 동교동본점','치킨','서울 마포구 동교동 200-24','177호','02-3144-3256',126.922975908734,37.5582027987331,'더블플레이치킨 동교동본점,\n치킨,\n서울 마포구 동교동 200-24,\n02-3144-3256,\n126.922975908734,\n37.5582027987331,');</v>
      </c>
    </row>
    <row r="97" spans="1:9" x14ac:dyDescent="0.4">
      <c r="A97" t="str">
        <f>CONCATENATE("'",'trim()'!A97,"',")</f>
        <v>'더알리오',</v>
      </c>
      <c r="B97" t="str">
        <f>CONCATENATE("'",category!R97,"',")</f>
        <v>'양식',</v>
      </c>
      <c r="C97" t="str">
        <f xml:space="preserve">   CONCATENATE("'",'trim()'!C97,"',")</f>
        <v>'서울 구로구 구로동 94-10',</v>
      </c>
      <c r="D97" t="str">
        <f t="shared" ca="1" si="3"/>
        <v>'81호',</v>
      </c>
      <c r="E97" t="str">
        <f xml:space="preserve">    CONCATENATE("'",'trim()'!D97,"',")</f>
        <v>'02-865-1706',</v>
      </c>
      <c r="F97" t="str">
        <f>'trim()'!E97&amp;","</f>
        <v>126.891517649372,</v>
      </c>
      <c r="G97" t="str">
        <f>'trim()'!F97&amp;","</f>
        <v>37.4953215100976,</v>
      </c>
      <c r="H97" t="str">
        <f t="shared" si="4"/>
        <v>'더알리오,\n양식,\n서울 구로구 구로동 94-10,\n02-865-1706,\n126.891517649372,\n37.4953215100976,'</v>
      </c>
      <c r="I97" t="str">
        <f t="shared" ca="1" si="5"/>
        <v>insert into shop (shopName, shopCategory, shopAddr, shopAddr2, shopTel, shopX, shopY, shopEx) values('더알리오','양식','서울 구로구 구로동 94-10','81호','02-865-1706',126.891517649372,37.4953215100976,'더알리오,\n양식,\n서울 구로구 구로동 94-10,\n02-865-1706,\n126.891517649372,\n37.4953215100976,');</v>
      </c>
    </row>
    <row r="98" spans="1:9" x14ac:dyDescent="0.4">
      <c r="A98" t="str">
        <f>CONCATENATE("'",'trim()'!A98,"',")</f>
        <v>'더족발 본점',</v>
      </c>
      <c r="B98" t="str">
        <f>CONCATENATE("'",category!R98,"',")</f>
        <v>'한식',</v>
      </c>
      <c r="C98" t="str">
        <f xml:space="preserve">   CONCATENATE("'",'trim()'!C98,"',")</f>
        <v>'서울 구로구 신도림동 435-10',</v>
      </c>
      <c r="D98" t="str">
        <f t="shared" ca="1" si="3"/>
        <v>'134호',</v>
      </c>
      <c r="E98" t="str">
        <f xml:space="preserve">    CONCATENATE("'",'trim()'!D98,"',")</f>
        <v>'02-2636-9288',</v>
      </c>
      <c r="F98" t="str">
        <f>'trim()'!E98&amp;","</f>
        <v>126.884091024632,</v>
      </c>
      <c r="G98" t="str">
        <f>'trim()'!F98&amp;","</f>
        <v>37.5066166699615,</v>
      </c>
      <c r="H98" t="str">
        <f t="shared" si="4"/>
        <v>'더족발 본점,\n한식,\n서울 구로구 신도림동 435-10,\n02-2636-9288,\n126.884091024632,\n37.5066166699615,'</v>
      </c>
      <c r="I98" t="str">
        <f t="shared" ca="1" si="5"/>
        <v>insert into shop (shopName, shopCategory, shopAddr, shopAddr2, shopTel, shopX, shopY, shopEx) values('더족발 본점','한식','서울 구로구 신도림동 435-10','134호','02-2636-9288',126.884091024632,37.5066166699615,'더족발 본점,\n한식,\n서울 구로구 신도림동 435-10,\n02-2636-9288,\n126.884091024632,\n37.5066166699615,');</v>
      </c>
    </row>
    <row r="99" spans="1:9" x14ac:dyDescent="0.4">
      <c r="A99" t="str">
        <f>CONCATENATE("'",'trim()'!A99,"',")</f>
        <v>'더피자보이즈',</v>
      </c>
      <c r="B99" t="str">
        <f>CONCATENATE("'",category!R99,"',")</f>
        <v>'피자,양식',</v>
      </c>
      <c r="C99" t="str">
        <f xml:space="preserve">   CONCATENATE("'",'trim()'!C99,"',")</f>
        <v>'서울 마포구 서교동 402-5',</v>
      </c>
      <c r="D99" t="str">
        <f t="shared" ca="1" si="3"/>
        <v>'181호',</v>
      </c>
      <c r="E99" t="str">
        <f xml:space="preserve">    CONCATENATE("'",'trim()'!D99,"',")</f>
        <v>'02-322-9896',</v>
      </c>
      <c r="F99" t="str">
        <f>'trim()'!E99&amp;","</f>
        <v>126.919636174129,</v>
      </c>
      <c r="G99" t="str">
        <f>'trim()'!F99&amp;","</f>
        <v>37.5485932339986,</v>
      </c>
      <c r="H99" t="str">
        <f t="shared" si="4"/>
        <v>'더피자보이즈,\n피자,양식,\n서울 마포구 서교동 402-5,\n02-322-9896,\n126.919636174129,\n37.5485932339986,'</v>
      </c>
      <c r="I99" t="str">
        <f t="shared" ca="1" si="5"/>
        <v>insert into shop (shopName, shopCategory, shopAddr, shopAddr2, shopTel, shopX, shopY, shopEx) values('더피자보이즈','피자,양식','서울 마포구 서교동 402-5','181호','02-322-9896',126.919636174129,37.5485932339986,'더피자보이즈,\n피자,양식,\n서울 마포구 서교동 402-5,\n02-322-9896,\n126.919636174129,\n37.5485932339986,');</v>
      </c>
    </row>
    <row r="100" spans="1:9" x14ac:dyDescent="0.4">
      <c r="A100" t="str">
        <f>CONCATENATE("'",'trim()'!A100,"',")</f>
        <v>'더피자보이즈 서교점',</v>
      </c>
      <c r="B100" t="str">
        <f>CONCATENATE("'",category!R100,"',")</f>
        <v>'피자,양식',</v>
      </c>
      <c r="C100" t="str">
        <f xml:space="preserve">   CONCATENATE("'",'trim()'!C100,"',")</f>
        <v>'서울 마포구 서교동 332-33',</v>
      </c>
      <c r="D100" t="str">
        <f t="shared" ca="1" si="3"/>
        <v>'240호',</v>
      </c>
      <c r="E100" t="str">
        <f xml:space="preserve">    CONCATENATE("'",'trim()'!D100,"',")</f>
        <v>'02-336-0801',</v>
      </c>
      <c r="F100" t="str">
        <f>'trim()'!E100&amp;","</f>
        <v>126.926061770365,</v>
      </c>
      <c r="G100" t="str">
        <f>'trim()'!F100&amp;","</f>
        <v>37.5552612134787,</v>
      </c>
      <c r="H100" t="str">
        <f t="shared" si="4"/>
        <v>'더피자보이즈 서교점,\n피자,양식,\n서울 마포구 서교동 332-33,\n02-336-0801,\n126.926061770365,\n37.5552612134787,'</v>
      </c>
      <c r="I100" t="str">
        <f t="shared" ca="1" si="5"/>
        <v>insert into shop (shopName, shopCategory, shopAddr, shopAddr2, shopTel, shopX, shopY, shopEx) values('더피자보이즈 서교점','피자,양식','서울 마포구 서교동 332-33','240호','02-336-0801',126.926061770365,37.5552612134787,'더피자보이즈 서교점,\n피자,양식,\n서울 마포구 서교동 332-33,\n02-336-0801,\n126.926061770365,\n37.5552612134787,');</v>
      </c>
    </row>
    <row r="101" spans="1:9" x14ac:dyDescent="0.4">
      <c r="A101" t="str">
        <f>CONCATENATE("'",'trim()'!A101,"',")</f>
        <v>'도담치킨(망원점)',</v>
      </c>
      <c r="B101" t="str">
        <f>CONCATENATE("'",category!R101,"',")</f>
        <v>'치킨',</v>
      </c>
      <c r="C101" t="str">
        <f xml:space="preserve">   CONCATENATE("'",'trim()'!C101,"',")</f>
        <v>'서울 마포구 망원동 485-10',</v>
      </c>
      <c r="D101" t="str">
        <f t="shared" ca="1" si="3"/>
        <v>'202호',</v>
      </c>
      <c r="E101" t="str">
        <f xml:space="preserve">    CONCATENATE("'",'trim()'!D101,"',")</f>
        <v>'02-332-9255',</v>
      </c>
      <c r="F101" t="str">
        <f>'trim()'!E101&amp;","</f>
        <v>126.907231347838,</v>
      </c>
      <c r="G101" t="str">
        <f>'trim()'!F101&amp;","</f>
        <v>37.5576445726487,</v>
      </c>
      <c r="H101" t="str">
        <f t="shared" si="4"/>
        <v>'도담치킨(망원점),\n치킨,\n서울 마포구 망원동 485-10,\n02-332-9255,\n126.907231347838,\n37.5576445726487,'</v>
      </c>
      <c r="I101" t="str">
        <f t="shared" ca="1" si="5"/>
        <v>insert into shop (shopName, shopCategory, shopAddr, shopAddr2, shopTel, shopX, shopY, shopEx) values('도담치킨(망원점)','치킨','서울 마포구 망원동 485-10','202호','02-332-9255',126.907231347838,37.5576445726487,'도담치킨(망원점),\n치킨,\n서울 마포구 망원동 485-10,\n02-332-9255,\n126.907231347838,\n37.5576445726487,');</v>
      </c>
    </row>
    <row r="102" spans="1:9" x14ac:dyDescent="0.4">
      <c r="A102" t="str">
        <f>CONCATENATE("'",'trim()'!A102,"',")</f>
        <v>'도미노피자 구로점',</v>
      </c>
      <c r="B102" t="str">
        <f>CONCATENATE("'",category!R102,"',")</f>
        <v>'피자,양식',</v>
      </c>
      <c r="C102" t="str">
        <f xml:space="preserve">   CONCATENATE("'",'trim()'!C102,"',")</f>
        <v>'서울 구로구 구로동 486-7',</v>
      </c>
      <c r="D102" t="str">
        <f t="shared" ca="1" si="3"/>
        <v>'58호',</v>
      </c>
      <c r="E102" t="str">
        <f xml:space="preserve">    CONCATENATE("'",'trim()'!D102,"',")</f>
        <v>'02-859-3082',</v>
      </c>
      <c r="F102" t="str">
        <f>'trim()'!E102&amp;","</f>
        <v>126.882720139622,</v>
      </c>
      <c r="G102" t="str">
        <f>'trim()'!F102&amp;","</f>
        <v>37.4980161224679,</v>
      </c>
      <c r="H102" t="str">
        <f t="shared" si="4"/>
        <v>'도미노피자 구로점,\n피자,양식,\n서울 구로구 구로동 486-7,\n02-859-3082,\n126.882720139622,\n37.4980161224679,'</v>
      </c>
      <c r="I102" t="str">
        <f t="shared" ca="1" si="5"/>
        <v>insert into shop (shopName, shopCategory, shopAddr, shopAddr2, shopTel, shopX, shopY, shopEx) values('도미노피자 구로점','피자,양식','서울 구로구 구로동 486-7','58호','02-859-3082',126.882720139622,37.4980161224679,'도미노피자 구로점,\n피자,양식,\n서울 구로구 구로동 486-7,\n02-859-3082,\n126.882720139622,\n37.4980161224679,');</v>
      </c>
    </row>
    <row r="103" spans="1:9" x14ac:dyDescent="0.4">
      <c r="A103" t="str">
        <f>CONCATENATE("'",'trim()'!A103,"',")</f>
        <v>'도미노피자 망원점',</v>
      </c>
      <c r="B103" t="str">
        <f>CONCATENATE("'",category!R103,"',")</f>
        <v>'피자,양식',</v>
      </c>
      <c r="C103" t="str">
        <f xml:space="preserve">   CONCATENATE("'",'trim()'!C103,"',")</f>
        <v>'서울 마포구 서교동 476-18',</v>
      </c>
      <c r="D103" t="str">
        <f t="shared" ca="1" si="3"/>
        <v>'13호',</v>
      </c>
      <c r="E103" t="str">
        <f xml:space="preserve">    CONCATENATE("'",'trim()'!D103,"',")</f>
        <v>'02-335-2060',</v>
      </c>
      <c r="F103" t="str">
        <f>'trim()'!E103&amp;","</f>
        <v>126.912038161225,</v>
      </c>
      <c r="G103" t="str">
        <f>'trim()'!F103&amp;","</f>
        <v>37.5545848608478,</v>
      </c>
      <c r="H103" t="str">
        <f t="shared" si="4"/>
        <v>'도미노피자 망원점,\n피자,양식,\n서울 마포구 서교동 476-18,\n02-335-2060,\n126.912038161225,\n37.5545848608478,'</v>
      </c>
      <c r="I103" t="str">
        <f t="shared" ca="1" si="5"/>
        <v>insert into shop (shopName, shopCategory, shopAddr, shopAddr2, shopTel, shopX, shopY, shopEx) values('도미노피자 망원점','피자,양식','서울 마포구 서교동 476-18','13호','02-335-2060',126.912038161225,37.5545848608478,'도미노피자 망원점,\n피자,양식,\n서울 마포구 서교동 476-18,\n02-335-2060,\n126.912038161225,\n37.5545848608478,');</v>
      </c>
    </row>
    <row r="104" spans="1:9" x14ac:dyDescent="0.4">
      <c r="A104" t="str">
        <f>CONCATENATE("'",'trim()'!A104,"',")</f>
        <v>'도미노피자 신도림점',</v>
      </c>
      <c r="B104" t="str">
        <f>CONCATENATE("'",category!R104,"',")</f>
        <v>'피자,양식',</v>
      </c>
      <c r="C104" t="str">
        <f xml:space="preserve">   CONCATENATE("'",'trim()'!C104,"',")</f>
        <v>'서울 구로구 신도림동 694',</v>
      </c>
      <c r="D104" t="str">
        <f t="shared" ca="1" si="3"/>
        <v>'202호',</v>
      </c>
      <c r="E104" t="str">
        <f xml:space="preserve">    CONCATENATE("'",'trim()'!D104,"',")</f>
        <v>'02-6739-3083',</v>
      </c>
      <c r="F104" t="str">
        <f>'trim()'!E104&amp;","</f>
        <v>126.884098484585,</v>
      </c>
      <c r="G104" t="str">
        <f>'trim()'!F104&amp;","</f>
        <v>37.5076438224727,</v>
      </c>
      <c r="H104" t="str">
        <f t="shared" si="4"/>
        <v>'도미노피자 신도림점,\n피자,양식,\n서울 구로구 신도림동 694,\n02-6739-3083,\n126.884098484585,\n37.5076438224727,'</v>
      </c>
      <c r="I104" t="str">
        <f t="shared" ca="1" si="5"/>
        <v>insert into shop (shopName, shopCategory, shopAddr, shopAddr2, shopTel, shopX, shopY, shopEx) values('도미노피자 신도림점','피자,양식','서울 구로구 신도림동 694','202호','02-6739-3083',126.884098484585,37.5076438224727,'도미노피자 신도림점,\n피자,양식,\n서울 구로구 신도림동 694,\n02-6739-3083,\n126.884098484585,\n37.5076438224727,');</v>
      </c>
    </row>
    <row r="105" spans="1:9" x14ac:dyDescent="0.4">
      <c r="A105" t="str">
        <f>CONCATENATE("'",'trim()'!A105,"',")</f>
        <v>'도쿄빙수 상수점',</v>
      </c>
      <c r="B105" t="str">
        <f>CONCATENATE("'",category!R105,"',")</f>
        <v>',',</v>
      </c>
      <c r="C105" t="str">
        <f xml:space="preserve">   CONCATENATE("'",'trim()'!C105,"',")</f>
        <v>'서울 마포구 상수동 310-20',</v>
      </c>
      <c r="D105" t="str">
        <f t="shared" ca="1" si="3"/>
        <v>'278호',</v>
      </c>
      <c r="E105" t="str">
        <f xml:space="preserve">    CONCATENATE("'",'trim()'!D105,"',")</f>
        <v>'02-322-0321',</v>
      </c>
      <c r="F105" t="str">
        <f>'trim()'!E105&amp;","</f>
        <v>126.922058208933,</v>
      </c>
      <c r="G105" t="str">
        <f>'trim()'!F105&amp;","</f>
        <v>37.5482596861248,</v>
      </c>
      <c r="H105" t="str">
        <f t="shared" si="4"/>
        <v>'도쿄빙수 상수점,\n,,\n서울 마포구 상수동 310-20,\n02-322-0321,\n126.922058208933,\n37.5482596861248,'</v>
      </c>
      <c r="I105" t="str">
        <f t="shared" ca="1" si="5"/>
        <v>insert into shop (shopName, shopCategory, shopAddr, shopAddr2, shopTel, shopX, shopY, shopEx) values('도쿄빙수 상수점',',','서울 마포구 상수동 310-20','278호','02-322-0321',126.922058208933,37.5482596861248,'도쿄빙수 상수점,\n,,\n서울 마포구 상수동 310-20,\n02-322-0321,\n126.922058208933,\n37.5482596861248,');</v>
      </c>
    </row>
    <row r="106" spans="1:9" x14ac:dyDescent="0.4">
      <c r="A106" t="str">
        <f>CONCATENATE("'",'trim()'!A106,"',")</f>
        <v>'도화서가 홍대점',</v>
      </c>
      <c r="B106" t="str">
        <f>CONCATENATE("'",category!R106,"',")</f>
        <v>',',</v>
      </c>
      <c r="C106" t="str">
        <f xml:space="preserve">   CONCATENATE("'",'trim()'!C106,"',")</f>
        <v>'서울 마포구 서교동 343-2',</v>
      </c>
      <c r="D106" t="str">
        <f t="shared" ca="1" si="3"/>
        <v>'84호',</v>
      </c>
      <c r="E106" t="str">
        <f xml:space="preserve">    CONCATENATE("'",'trim()'!D106,"',")</f>
        <v>'02-3143-7776',</v>
      </c>
      <c r="F106" t="str">
        <f>'trim()'!E106&amp;","</f>
        <v>126.925742139979,</v>
      </c>
      <c r="G106" t="str">
        <f>'trim()'!F106&amp;","</f>
        <v>37.5534662256421,</v>
      </c>
      <c r="H106" t="str">
        <f t="shared" si="4"/>
        <v>'도화서가 홍대점,\n,,\n서울 마포구 서교동 343-2,\n02-3143-7776,\n126.925742139979,\n37.5534662256421,'</v>
      </c>
      <c r="I106" t="str">
        <f t="shared" ca="1" si="5"/>
        <v>insert into shop (shopName, shopCategory, shopAddr, shopAddr2, shopTel, shopX, shopY, shopEx) values('도화서가 홍대점',',','서울 마포구 서교동 343-2','84호','02-3143-7776',126.925742139979,37.5534662256421,'도화서가 홍대점,\n,,\n서울 마포구 서교동 343-2,\n02-3143-7776,\n126.925742139979,\n37.5534662256421,');</v>
      </c>
    </row>
    <row r="107" spans="1:9" x14ac:dyDescent="0.4">
      <c r="A107" t="str">
        <f>CONCATENATE("'",'trim()'!A107,"',")</f>
        <v>'돈까스클럽 고척점',</v>
      </c>
      <c r="B107" t="str">
        <f>CONCATENATE("'",category!R107,"',")</f>
        <v>'일식',</v>
      </c>
      <c r="C107" t="str">
        <f xml:space="preserve">   CONCATENATE("'",'trim()'!C107,"',")</f>
        <v>'서울 구로구 고척동 85-15',</v>
      </c>
      <c r="D107" t="str">
        <f t="shared" ca="1" si="3"/>
        <v>'238호',</v>
      </c>
      <c r="E107" t="str">
        <f xml:space="preserve">    CONCATENATE("'",'trim()'!D107,"',")</f>
        <v>'02-2615-7100',</v>
      </c>
      <c r="F107" t="str">
        <f>'trim()'!E107&amp;","</f>
        <v>126.861420763705,</v>
      </c>
      <c r="G107" t="str">
        <f>'trim()'!F107&amp;","</f>
        <v>37.4971461116631,</v>
      </c>
      <c r="H107" t="str">
        <f t="shared" si="4"/>
        <v>'돈까스클럽 고척점,\n일식,\n서울 구로구 고척동 85-15,\n02-2615-7100,\n126.861420763705,\n37.4971461116631,'</v>
      </c>
      <c r="I107" t="str">
        <f t="shared" ca="1" si="5"/>
        <v>insert into shop (shopName, shopCategory, shopAddr, shopAddr2, shopTel, shopX, shopY, shopEx) values('돈까스클럽 고척점','일식','서울 구로구 고척동 85-15','238호','02-2615-7100',126.861420763705,37.4971461116631,'돈까스클럽 고척점,\n일식,\n서울 구로구 고척동 85-15,\n02-2615-7100,\n126.861420763705,\n37.4971461116631,');</v>
      </c>
    </row>
    <row r="108" spans="1:9" x14ac:dyDescent="0.4">
      <c r="A108" t="str">
        <f>CONCATENATE("'",'trim()'!A108,"',")</f>
        <v>'돌고래피자',</v>
      </c>
      <c r="B108" t="str">
        <f>CONCATENATE("'",category!R108,"',")</f>
        <v>'피자,양식',</v>
      </c>
      <c r="C108" t="str">
        <f xml:space="preserve">   CONCATENATE("'",'trim()'!C108,"',")</f>
        <v>'서울 구로구 신도림동 692',</v>
      </c>
      <c r="D108" t="str">
        <f t="shared" ca="1" si="3"/>
        <v>'62호',</v>
      </c>
      <c r="E108" t="str">
        <f xml:space="preserve">    CONCATENATE("'",'trim()'!D108,"',")</f>
        <v>'02-2615-7100',</v>
      </c>
      <c r="F108" t="str">
        <f>'trim()'!E108&amp;","</f>
        <v>126.888897099391,</v>
      </c>
      <c r="G108" t="str">
        <f>'trim()'!F108&amp;","</f>
        <v>37.5085854779419,</v>
      </c>
      <c r="H108" t="str">
        <f t="shared" si="4"/>
        <v>'돌고래피자,\n피자,양식,\n서울 구로구 신도림동 692,\n02-2615-7100,\n126.888897099391,\n37.5085854779419,'</v>
      </c>
      <c r="I108" t="str">
        <f t="shared" ca="1" si="5"/>
        <v>insert into shop (shopName, shopCategory, shopAddr, shopAddr2, shopTel, shopX, shopY, shopEx) values('돌고래피자','피자,양식','서울 구로구 신도림동 692','62호','02-2615-7100',126.888897099391,37.5085854779419,'돌고래피자,\n피자,양식,\n서울 구로구 신도림동 692,\n02-2615-7100,\n126.888897099391,\n37.5085854779419,');</v>
      </c>
    </row>
    <row r="109" spans="1:9" x14ac:dyDescent="0.4">
      <c r="A109" t="str">
        <f>CONCATENATE("'",'trim()'!A109,"',")</f>
        <v>'동서네낙지 신도림점',</v>
      </c>
      <c r="B109" t="str">
        <f>CONCATENATE("'",category!R109,"',")</f>
        <v>'한식',</v>
      </c>
      <c r="C109" t="str">
        <f xml:space="preserve">   CONCATENATE("'",'trim()'!C109,"',")</f>
        <v>'서울 구로구 신도림동 396-227',</v>
      </c>
      <c r="D109" t="str">
        <f t="shared" ca="1" si="3"/>
        <v>'271호',</v>
      </c>
      <c r="E109" t="str">
        <f xml:space="preserve">    CONCATENATE("'",'trim()'!D109,"',")</f>
        <v>'02-2615-7100',</v>
      </c>
      <c r="F109" t="str">
        <f>'trim()'!E109&amp;","</f>
        <v>126.879285130551,</v>
      </c>
      <c r="G109" t="str">
        <f>'trim()'!F109&amp;","</f>
        <v>37.5075020489495,</v>
      </c>
      <c r="H109" t="str">
        <f t="shared" si="4"/>
        <v>'동서네낙지 신도림점,\n한식,\n서울 구로구 신도림동 396-227,\n02-2615-7100,\n126.879285130551,\n37.5075020489495,'</v>
      </c>
      <c r="I109" t="str">
        <f t="shared" ca="1" si="5"/>
        <v>insert into shop (shopName, shopCategory, shopAddr, shopAddr2, shopTel, shopX, shopY, shopEx) values('동서네낙지 신도림점','한식','서울 구로구 신도림동 396-227','271호','02-2615-7100',126.879285130551,37.5075020489495,'동서네낙지 신도림점,\n한식,\n서울 구로구 신도림동 396-227,\n02-2615-7100,\n126.879285130551,\n37.5075020489495,');</v>
      </c>
    </row>
    <row r="110" spans="1:9" x14ac:dyDescent="0.4">
      <c r="A110" t="str">
        <f>CONCATENATE("'",'trim()'!A110,"',")</f>
        <v>'동양수산 홍대점',</v>
      </c>
      <c r="B110" t="str">
        <f>CONCATENATE("'",category!R110,"',")</f>
        <v>'술집',</v>
      </c>
      <c r="C110" t="str">
        <f xml:space="preserve">   CONCATENATE("'",'trim()'!C110,"',")</f>
        <v>'서울 마포구 서교동 409-19',</v>
      </c>
      <c r="D110" t="str">
        <f t="shared" ca="1" si="3"/>
        <v>'185호',</v>
      </c>
      <c r="E110" t="str">
        <f xml:space="preserve">    CONCATENATE("'",'trim()'!D110,"',")</f>
        <v>'02-332-7758',</v>
      </c>
      <c r="F110" t="str">
        <f>'trim()'!E110&amp;","</f>
        <v>126.921735241335,</v>
      </c>
      <c r="G110" t="str">
        <f>'trim()'!F110&amp;","</f>
        <v>37.5497767538236,</v>
      </c>
      <c r="H110" t="str">
        <f t="shared" si="4"/>
        <v>'동양수산 홍대점,\n술집,\n서울 마포구 서교동 409-19,\n02-332-7758,\n126.921735241335,\n37.5497767538236,'</v>
      </c>
      <c r="I110" t="str">
        <f t="shared" ca="1" si="5"/>
        <v>insert into shop (shopName, shopCategory, shopAddr, shopAddr2, shopTel, shopX, shopY, shopEx) values('동양수산 홍대점','술집','서울 마포구 서교동 409-19','185호','02-332-7758',126.921735241335,37.5497767538236,'동양수산 홍대점,\n술집,\n서울 마포구 서교동 409-19,\n02-332-7758,\n126.921735241335,\n37.5497767538236,');</v>
      </c>
    </row>
    <row r="111" spans="1:9" x14ac:dyDescent="0.4">
      <c r="A111" t="str">
        <f>CONCATENATE("'",'trim()'!A111,"',")</f>
        <v>'돼지상회 홍대직영점',</v>
      </c>
      <c r="B111" t="str">
        <f>CONCATENATE("'",category!R111,"',")</f>
        <v>'한식',</v>
      </c>
      <c r="C111" t="str">
        <f xml:space="preserve">   CONCATENATE("'",'trim()'!C111,"',")</f>
        <v>'서울 마포구 서교동 355-28',</v>
      </c>
      <c r="D111" t="str">
        <f t="shared" ca="1" si="3"/>
        <v>'170호',</v>
      </c>
      <c r="E111" t="str">
        <f xml:space="preserve">    CONCATENATE("'",'trim()'!D111,"',")</f>
        <v>'02-322-8891',</v>
      </c>
      <c r="F111" t="str">
        <f>'trim()'!E111&amp;","</f>
        <v>126.921233277527,</v>
      </c>
      <c r="G111" t="str">
        <f>'trim()'!F111&amp;","</f>
        <v>37.5536146715176,</v>
      </c>
      <c r="H111" t="str">
        <f t="shared" si="4"/>
        <v>'돼지상회 홍대직영점,\n한식,\n서울 마포구 서교동 355-28,\n02-322-8891,\n126.921233277527,\n37.5536146715176,'</v>
      </c>
      <c r="I111" t="str">
        <f t="shared" ca="1" si="5"/>
        <v>insert into shop (shopName, shopCategory, shopAddr, shopAddr2, shopTel, shopX, shopY, shopEx) values('돼지상회 홍대직영점','한식','서울 마포구 서교동 355-28','170호','02-322-8891',126.921233277527,37.5536146715176,'돼지상회 홍대직영점,\n한식,\n서울 마포구 서교동 355-28,\n02-322-8891,\n126.921233277527,\n37.5536146715176,');</v>
      </c>
    </row>
    <row r="112" spans="1:9" x14ac:dyDescent="0.4">
      <c r="A112" t="str">
        <f>CONCATENATE("'",'trim()'!A112,"',")</f>
        <v>'디벙크',</v>
      </c>
      <c r="B112" t="str">
        <f>CONCATENATE("'",category!R112,"',")</f>
        <v>',',</v>
      </c>
      <c r="C112" t="str">
        <f xml:space="preserve">   CONCATENATE("'",'trim()'!C112,"',")</f>
        <v>'서울 마포구 합정동 366-1',</v>
      </c>
      <c r="D112" t="str">
        <f t="shared" ca="1" si="3"/>
        <v>'282호',</v>
      </c>
      <c r="E112" t="str">
        <f xml:space="preserve">    CONCATENATE("'",'trim()'!D112,"',")</f>
        <v>'02-322-8891',</v>
      </c>
      <c r="F112" t="str">
        <f>'trim()'!E112&amp;","</f>
        <v>126.915117233574,</v>
      </c>
      <c r="G112" t="str">
        <f>'trim()'!F112&amp;","</f>
        <v>37.5478981051478,</v>
      </c>
      <c r="H112" t="str">
        <f t="shared" si="4"/>
        <v>'디벙크,\n,,\n서울 마포구 합정동 366-1,\n02-322-8891,\n126.915117233574,\n37.5478981051478,'</v>
      </c>
      <c r="I112" t="str">
        <f t="shared" ca="1" si="5"/>
        <v>insert into shop (shopName, shopCategory, shopAddr, shopAddr2, shopTel, shopX, shopY, shopEx) values('디벙크',',','서울 마포구 합정동 366-1','282호','02-322-8891',126.915117233574,37.5478981051478,'디벙크,\n,,\n서울 마포구 합정동 366-1,\n02-322-8891,\n126.915117233574,\n37.5478981051478,');</v>
      </c>
    </row>
    <row r="113" spans="1:9" x14ac:dyDescent="0.4">
      <c r="A113" t="str">
        <f>CONCATENATE("'",'trim()'!A113,"',")</f>
        <v>'또래오래 구로1호점',</v>
      </c>
      <c r="B113" t="str">
        <f>CONCATENATE("'",category!R113,"',")</f>
        <v>'치킨',</v>
      </c>
      <c r="C113" t="str">
        <f xml:space="preserve">   CONCATENATE("'",'trim()'!C113,"',")</f>
        <v>'서울 구로구 구로동 486-36',</v>
      </c>
      <c r="D113" t="str">
        <f t="shared" ca="1" si="3"/>
        <v>'285호',</v>
      </c>
      <c r="E113" t="str">
        <f xml:space="preserve">    CONCATENATE("'",'trim()'!D113,"',")</f>
        <v>'02-859-8292',</v>
      </c>
      <c r="F113" t="str">
        <f>'trim()'!E113&amp;","</f>
        <v>126.882675948178,</v>
      </c>
      <c r="G113" t="str">
        <f>'trim()'!F113&amp;","</f>
        <v>37.4973493341583,</v>
      </c>
      <c r="H113" t="str">
        <f t="shared" si="4"/>
        <v>'또래오래 구로1호점,\n치킨,\n서울 구로구 구로동 486-36,\n02-859-8292,\n126.882675948178,\n37.4973493341583,'</v>
      </c>
      <c r="I113" t="str">
        <f t="shared" ca="1" si="5"/>
        <v>insert into shop (shopName, shopCategory, shopAddr, shopAddr2, shopTel, shopX, shopY, shopEx) values('또래오래 구로1호점','치킨','서울 구로구 구로동 486-36','285호','02-859-8292',126.882675948178,37.4973493341583,'또래오래 구로1호점,\n치킨,\n서울 구로구 구로동 486-36,\n02-859-8292,\n126.882675948178,\n37.4973493341583,');</v>
      </c>
    </row>
    <row r="114" spans="1:9" x14ac:dyDescent="0.4">
      <c r="A114" t="str">
        <f>CONCATENATE("'",'trim()'!A114,"',")</f>
        <v>'또바기치킨호프 상수홍대점',</v>
      </c>
      <c r="B114" t="str">
        <f>CONCATENATE("'",category!R114,"',")</f>
        <v>'치킨',</v>
      </c>
      <c r="C114" t="str">
        <f xml:space="preserve">   CONCATENATE("'",'trim()'!C114,"',")</f>
        <v>'서울 마포구 상수동 328-10',</v>
      </c>
      <c r="D114" t="str">
        <f t="shared" ca="1" si="3"/>
        <v>'39호',</v>
      </c>
      <c r="E114" t="str">
        <f xml:space="preserve">    CONCATENATE("'",'trim()'!D114,"',")</f>
        <v>'02-3142-0991',</v>
      </c>
      <c r="F114" t="str">
        <f>'trim()'!E114&amp;","</f>
        <v>126.922815534647,</v>
      </c>
      <c r="G114" t="str">
        <f>'trim()'!F114&amp;","</f>
        <v>37.5469014776442,</v>
      </c>
      <c r="H114" t="str">
        <f t="shared" si="4"/>
        <v>'또바기치킨호프 상수홍대점,\n치킨,\n서울 마포구 상수동 328-10,\n02-3142-0991,\n126.922815534647,\n37.5469014776442,'</v>
      </c>
      <c r="I114" t="str">
        <f t="shared" ca="1" si="5"/>
        <v>insert into shop (shopName, shopCategory, shopAddr, shopAddr2, shopTel, shopX, shopY, shopEx) values('또바기치킨호프 상수홍대점','치킨','서울 마포구 상수동 328-10','39호','02-3142-0991',126.922815534647,37.5469014776442,'또바기치킨호프 상수홍대점,\n치킨,\n서울 마포구 상수동 328-10,\n02-3142-0991,\n126.922815534647,\n37.5469014776442,');</v>
      </c>
    </row>
    <row r="115" spans="1:9" x14ac:dyDescent="0.4">
      <c r="A115" t="str">
        <f>CONCATENATE("'",'trim()'!A115,"',")</f>
        <v>'띵크커피 디큐브시티점',</v>
      </c>
      <c r="B115" t="str">
        <f>CONCATENATE("'",category!R115,"',")</f>
        <v>',',</v>
      </c>
      <c r="C115" t="str">
        <f xml:space="preserve">   CONCATENATE("'",'trim()'!C115,"',")</f>
        <v>'서울 구로구 신도림동 692',</v>
      </c>
      <c r="D115" t="str">
        <f t="shared" ca="1" si="3"/>
        <v>'2호',</v>
      </c>
      <c r="E115" t="str">
        <f xml:space="preserve">    CONCATENATE("'",'trim()'!D115,"',")</f>
        <v>'02-2210-9074',</v>
      </c>
      <c r="F115" t="str">
        <f>'trim()'!E115&amp;","</f>
        <v>126.889084625341,</v>
      </c>
      <c r="G115" t="str">
        <f>'trim()'!F115&amp;","</f>
        <v>37.5087370229063,</v>
      </c>
      <c r="H115" t="str">
        <f t="shared" si="4"/>
        <v>'띵크커피 디큐브시티점,\n,,\n서울 구로구 신도림동 692,\n02-2210-9074,\n126.889084625341,\n37.5087370229063,'</v>
      </c>
      <c r="I115" t="str">
        <f t="shared" ca="1" si="5"/>
        <v>insert into shop (shopName, shopCategory, shopAddr, shopAddr2, shopTel, shopX, shopY, shopEx) values('띵크커피 디큐브시티점',',','서울 구로구 신도림동 692','2호','02-2210-9074',126.889084625341,37.5087370229063,'띵크커피 디큐브시티점,\n,,\n서울 구로구 신도림동 692,\n02-2210-9074,\n126.889084625341,\n37.5087370229063,');</v>
      </c>
    </row>
    <row r="116" spans="1:9" x14ac:dyDescent="0.4">
      <c r="A116" t="str">
        <f>CONCATENATE("'",'trim()'!A116,"',")</f>
        <v>'라그릴리아 신도림디큐브시티점',</v>
      </c>
      <c r="B116" t="str">
        <f>CONCATENATE("'",category!R116,"',")</f>
        <v>'양식',</v>
      </c>
      <c r="C116" t="str">
        <f xml:space="preserve">   CONCATENATE("'",'trim()'!C116,"',")</f>
        <v>'서울 구로구 신도림동 692',</v>
      </c>
      <c r="D116" t="str">
        <f t="shared" ca="1" si="3"/>
        <v>'245호',</v>
      </c>
      <c r="E116" t="str">
        <f xml:space="preserve">    CONCATENATE("'",'trim()'!D116,"',")</f>
        <v>'02-2210-9255',</v>
      </c>
      <c r="F116" t="str">
        <f>'trim()'!E116&amp;","</f>
        <v>126.889593066798,</v>
      </c>
      <c r="G116" t="str">
        <f>'trim()'!F116&amp;","</f>
        <v>37.5090906929247,</v>
      </c>
      <c r="H116" t="str">
        <f t="shared" si="4"/>
        <v>'라그릴리아 신도림디큐브시티점,\n양식,\n서울 구로구 신도림동 692,\n02-2210-9255,\n126.889593066798,\n37.5090906929247,'</v>
      </c>
      <c r="I116" t="str">
        <f t="shared" ca="1" si="5"/>
        <v>insert into shop (shopName, shopCategory, shopAddr, shopAddr2, shopTel, shopX, shopY, shopEx) values('라그릴리아 신도림디큐브시티점','양식','서울 구로구 신도림동 692','245호','02-2210-9255',126.889593066798,37.5090906929247,'라그릴리아 신도림디큐브시티점,\n양식,\n서울 구로구 신도림동 692,\n02-2210-9255,\n126.889593066798,\n37.5090906929247,');</v>
      </c>
    </row>
    <row r="117" spans="1:9" x14ac:dyDescent="0.4">
      <c r="A117" t="str">
        <f>CONCATENATE("'",'trim()'!A117,"',")</f>
        <v>'라도맨션',</v>
      </c>
      <c r="B117" t="str">
        <f>CONCATENATE("'",category!R117,"',")</f>
        <v>'한식',</v>
      </c>
      <c r="C117" t="str">
        <f xml:space="preserve">   CONCATENATE("'",'trim()'!C117,"',")</f>
        <v>'서울 구로구 구로동 31-2',</v>
      </c>
      <c r="D117" t="str">
        <f t="shared" ca="1" si="3"/>
        <v>'130호',</v>
      </c>
      <c r="E117" t="str">
        <f xml:space="preserve">    CONCATENATE("'",'trim()'!D117,"',")</f>
        <v>'02-3667-1001',</v>
      </c>
      <c r="F117" t="str">
        <f>'trim()'!E117&amp;","</f>
        <v>126.890284785516,</v>
      </c>
      <c r="G117" t="str">
        <f>'trim()'!F117&amp;","</f>
        <v>37.5047773272476,</v>
      </c>
      <c r="H117" t="str">
        <f t="shared" si="4"/>
        <v>'라도맨션,\n한식,\n서울 구로구 구로동 31-2,\n02-3667-1001,\n126.890284785516,\n37.5047773272476,'</v>
      </c>
      <c r="I117" t="str">
        <f t="shared" ca="1" si="5"/>
        <v>insert into shop (shopName, shopCategory, shopAddr, shopAddr2, shopTel, shopX, shopY, shopEx) values('라도맨션','한식','서울 구로구 구로동 31-2','130호','02-3667-1001',126.890284785516,37.5047773272476,'라도맨션,\n한식,\n서울 구로구 구로동 31-2,\n02-3667-1001,\n126.890284785516,\n37.5047773272476,');</v>
      </c>
    </row>
    <row r="118" spans="1:9" x14ac:dyDescent="0.4">
      <c r="A118" t="str">
        <f>CONCATENATE("'",'trim()'!A118,"',")</f>
        <v>'라도맨션골드',</v>
      </c>
      <c r="B118" t="str">
        <f>CONCATENATE("'",category!R118,"',")</f>
        <v>'한식',</v>
      </c>
      <c r="C118" t="str">
        <f xml:space="preserve">   CONCATENATE("'",'trim()'!C118,"',")</f>
        <v>'서울 구로구 구로동 31-2',</v>
      </c>
      <c r="D118" t="str">
        <f t="shared" ca="1" si="3"/>
        <v>'123호',</v>
      </c>
      <c r="E118" t="str">
        <f xml:space="preserve">    CONCATENATE("'",'trim()'!D118,"',")</f>
        <v>'02-851-1116',</v>
      </c>
      <c r="F118" t="str">
        <f>'trim()'!E118&amp;","</f>
        <v>126.890296105725,</v>
      </c>
      <c r="G118" t="str">
        <f>'trim()'!F118&amp;","</f>
        <v>37.5047701297214,</v>
      </c>
      <c r="H118" t="str">
        <f t="shared" si="4"/>
        <v>'라도맨션골드,\n한식,\n서울 구로구 구로동 31-2,\n02-851-1116,\n126.890296105725,\n37.5047701297214,'</v>
      </c>
      <c r="I118" t="str">
        <f t="shared" ca="1" si="5"/>
        <v>insert into shop (shopName, shopCategory, shopAddr, shopAddr2, shopTel, shopX, shopY, shopEx) values('라도맨션골드','한식','서울 구로구 구로동 31-2','123호','02-851-1116',126.890296105725,37.5047701297214,'라도맨션골드,\n한식,\n서울 구로구 구로동 31-2,\n02-851-1116,\n126.890296105725,\n37.5047701297214,');</v>
      </c>
    </row>
    <row r="119" spans="1:9" x14ac:dyDescent="0.4">
      <c r="A119" t="str">
        <f>CONCATENATE("'",'trim()'!A119,"',")</f>
        <v>'라마노피자',</v>
      </c>
      <c r="B119" t="str">
        <f>CONCATENATE("'",category!R119,"',")</f>
        <v>'피자,양식',</v>
      </c>
      <c r="C119" t="str">
        <f xml:space="preserve">   CONCATENATE("'",'trim()'!C119,"',")</f>
        <v>'서울 구로구 구로동 811',</v>
      </c>
      <c r="D119" t="str">
        <f t="shared" ca="1" si="3"/>
        <v>'187호',</v>
      </c>
      <c r="E119" t="str">
        <f xml:space="preserve">    CONCATENATE("'",'trim()'!D119,"',")</f>
        <v>'02-866-2828',</v>
      </c>
      <c r="F119" t="str">
        <f>'trim()'!E119&amp;","</f>
        <v>126.899258307697,</v>
      </c>
      <c r="G119" t="str">
        <f>'trim()'!F119&amp;","</f>
        <v>37.484256786546,</v>
      </c>
      <c r="H119" t="str">
        <f t="shared" si="4"/>
        <v>'라마노피자,\n피자,양식,\n서울 구로구 구로동 811,\n02-866-2828,\n126.899258307697,\n37.484256786546,'</v>
      </c>
      <c r="I119" t="str">
        <f t="shared" ca="1" si="5"/>
        <v>insert into shop (shopName, shopCategory, shopAddr, shopAddr2, shopTel, shopX, shopY, shopEx) values('라마노피자','피자,양식','서울 구로구 구로동 811','187호','02-866-2828',126.899258307697,37.484256786546,'라마노피자,\n피자,양식,\n서울 구로구 구로동 811,\n02-866-2828,\n126.899258307697,\n37.484256786546,');</v>
      </c>
    </row>
    <row r="120" spans="1:9" x14ac:dyDescent="0.4">
      <c r="A120" t="str">
        <f>CONCATENATE("'",'trim()'!A120,"',")</f>
        <v>'라마다호텔 카페라라',</v>
      </c>
      <c r="B120" t="str">
        <f>CONCATENATE("'",category!R120,"',")</f>
        <v>',',</v>
      </c>
      <c r="C120" t="str">
        <f xml:space="preserve">   CONCATENATE("'",'trim()'!C120,"',")</f>
        <v>'서울 구로구 신도림동 432-30',</v>
      </c>
      <c r="D120" t="str">
        <f t="shared" ca="1" si="3"/>
        <v>'165호',</v>
      </c>
      <c r="E120" t="str">
        <f xml:space="preserve">    CONCATENATE("'",'trim()'!D120,"',")</f>
        <v>'02-2162-2000',</v>
      </c>
      <c r="F120" t="str">
        <f>'trim()'!E120&amp;","</f>
        <v>126.88538544899,</v>
      </c>
      <c r="G120" t="str">
        <f>'trim()'!F120&amp;","</f>
        <v>37.5062467190811,</v>
      </c>
      <c r="H120" t="str">
        <f t="shared" si="4"/>
        <v>'라마다호텔 카페라라,\n,,\n서울 구로구 신도림동 432-30,\n02-2162-2000,\n126.88538544899,\n37.5062467190811,'</v>
      </c>
      <c r="I120" t="str">
        <f t="shared" ca="1" si="5"/>
        <v>insert into shop (shopName, shopCategory, shopAddr, shopAddr2, shopTel, shopX, shopY, shopEx) values('라마다호텔 카페라라',',','서울 구로구 신도림동 432-30','165호','02-2162-2000',126.88538544899,37.5062467190811,'라마다호텔 카페라라,\n,,\n서울 구로구 신도림동 432-30,\n02-2162-2000,\n126.88538544899,\n37.5062467190811,');</v>
      </c>
    </row>
    <row r="121" spans="1:9" x14ac:dyDescent="0.4">
      <c r="A121" t="str">
        <f>CONCATENATE("'",'trim()'!A121,"',")</f>
        <v>'라크라센타 커피&amp;컴퍼니',</v>
      </c>
      <c r="B121" t="str">
        <f>CONCATENATE("'",category!R121,"',")</f>
        <v>'양식',</v>
      </c>
      <c r="C121" t="str">
        <f xml:space="preserve">   CONCATENATE("'",'trim()'!C121,"',")</f>
        <v>'서울 구로구 구로동 83',</v>
      </c>
      <c r="D121" t="str">
        <f t="shared" ca="1" si="3"/>
        <v>'5호',</v>
      </c>
      <c r="E121" t="str">
        <f xml:space="preserve">    CONCATENATE("'",'trim()'!D121,"',")</f>
        <v>'0507-1305-6751',</v>
      </c>
      <c r="F121" t="str">
        <f>'trim()'!E121&amp;","</f>
        <v>126.887728520822,</v>
      </c>
      <c r="G121" t="str">
        <f>'trim()'!F121&amp;","</f>
        <v>37.4943881312222,</v>
      </c>
      <c r="H121" t="str">
        <f t="shared" si="4"/>
        <v>'라크라센타 커피&amp;컴퍼니,\n양식,\n서울 구로구 구로동 83,\n0507-1305-6751,\n126.887728520822,\n37.4943881312222,'</v>
      </c>
      <c r="I121" t="str">
        <f t="shared" ca="1" si="5"/>
        <v>insert into shop (shopName, shopCategory, shopAddr, shopAddr2, shopTel, shopX, shopY, shopEx) values('라크라센타 커피&amp;컴퍼니','양식','서울 구로구 구로동 83','5호','0507-1305-6751',126.887728520822,37.4943881312222,'라크라센타 커피&amp;컴퍼니,\n양식,\n서울 구로구 구로동 83,\n0507-1305-6751,\n126.887728520822,\n37.4943881312222,');</v>
      </c>
    </row>
    <row r="122" spans="1:9" x14ac:dyDescent="0.4">
      <c r="A122" t="str">
        <f>CONCATENATE("'",'trim()'!A122,"',")</f>
        <v>'락희돈',</v>
      </c>
      <c r="B122" t="str">
        <f>CONCATENATE("'",category!R122,"',")</f>
        <v>'술집',</v>
      </c>
      <c r="C122" t="str">
        <f xml:space="preserve">   CONCATENATE("'",'trim()'!C122,"',")</f>
        <v>'서울 마포구 동교동 155-35',</v>
      </c>
      <c r="D122" t="str">
        <f t="shared" ca="1" si="3"/>
        <v>'262호',</v>
      </c>
      <c r="E122" t="str">
        <f xml:space="preserve">    CONCATENATE("'",'trim()'!D122,"',")</f>
        <v>'02-332-1233',</v>
      </c>
      <c r="F122" t="str">
        <f>'trim()'!E122&amp;","</f>
        <v>126.924723294787,</v>
      </c>
      <c r="G122" t="str">
        <f>'trim()'!F122&amp;","</f>
        <v>37.5582769064901,</v>
      </c>
      <c r="H122" t="str">
        <f t="shared" si="4"/>
        <v>'락희돈,\n술집,\n서울 마포구 동교동 155-35,\n02-332-1233,\n126.924723294787,\n37.5582769064901,'</v>
      </c>
      <c r="I122" t="str">
        <f t="shared" ca="1" si="5"/>
        <v>insert into shop (shopName, shopCategory, shopAddr, shopAddr2, shopTel, shopX, shopY, shopEx) values('락희돈','술집','서울 마포구 동교동 155-35','262호','02-332-1233',126.924723294787,37.5582769064901,'락희돈,\n술집,\n서울 마포구 동교동 155-35,\n02-332-1233,\n126.924723294787,\n37.5582769064901,');</v>
      </c>
    </row>
    <row r="123" spans="1:9" x14ac:dyDescent="0.4">
      <c r="A123" t="str">
        <f>CONCATENATE("'",'trim()'!A123,"',")</f>
        <v>'랑데자뷰 상수점',</v>
      </c>
      <c r="B123" t="str">
        <f>CONCATENATE("'",category!R123,"',")</f>
        <v>',',</v>
      </c>
      <c r="C123" t="str">
        <f xml:space="preserve">   CONCATENATE("'",'trim()'!C123,"',")</f>
        <v>'서울 마포구 상수동 316-1',</v>
      </c>
      <c r="D123" t="str">
        <f t="shared" ca="1" si="3"/>
        <v>'201호',</v>
      </c>
      <c r="E123" t="str">
        <f xml:space="preserve">    CONCATENATE("'",'trim()'!D123,"',")</f>
        <v>'070-4255-5656',</v>
      </c>
      <c r="F123" t="str">
        <f>'trim()'!E123&amp;","</f>
        <v>126.920872072854,</v>
      </c>
      <c r="G123" t="str">
        <f>'trim()'!F123&amp;","</f>
        <v>37.5484427009244,</v>
      </c>
      <c r="H123" t="str">
        <f t="shared" si="4"/>
        <v>'랑데자뷰 상수점,\n,,\n서울 마포구 상수동 316-1,\n070-4255-5656,\n126.920872072854,\n37.5484427009244,'</v>
      </c>
      <c r="I123" t="str">
        <f t="shared" ca="1" si="5"/>
        <v>insert into shop (shopName, shopCategory, shopAddr, shopAddr2, shopTel, shopX, shopY, shopEx) values('랑데자뷰 상수점',',','서울 마포구 상수동 316-1','201호','070-4255-5656',126.920872072854,37.5484427009244,'랑데자뷰 상수점,\n,,\n서울 마포구 상수동 316-1,\n070-4255-5656,\n126.920872072854,\n37.5484427009244,');</v>
      </c>
    </row>
    <row r="124" spans="1:9" x14ac:dyDescent="0.4">
      <c r="A124" t="str">
        <f>CONCATENATE("'",'trim()'!A124,"',")</f>
        <v>'램스일레븐',</v>
      </c>
      <c r="B124" t="str">
        <f>CONCATENATE("'",category!R124,"',")</f>
        <v>'한식',</v>
      </c>
      <c r="C124" t="str">
        <f xml:space="preserve">   CONCATENATE("'",'trim()'!C124,"',")</f>
        <v>'서울 마포구 상수동 316-11',</v>
      </c>
      <c r="D124" t="str">
        <f t="shared" ca="1" si="3"/>
        <v>'195호',</v>
      </c>
      <c r="E124" t="str">
        <f xml:space="preserve">    CONCATENATE("'",'trim()'!D124,"',")</f>
        <v>'02-323-4532',</v>
      </c>
      <c r="F124" t="str">
        <f>'trim()'!E124&amp;","</f>
        <v>126.920913039877,</v>
      </c>
      <c r="G124" t="str">
        <f>'trim()'!F124&amp;","</f>
        <v>37.5482264887276,</v>
      </c>
      <c r="H124" t="str">
        <f t="shared" si="4"/>
        <v>'램스일레븐,\n한식,\n서울 마포구 상수동 316-11,\n02-323-4532,\n126.920913039877,\n37.5482264887276,'</v>
      </c>
      <c r="I124" t="str">
        <f t="shared" ca="1" si="5"/>
        <v>insert into shop (shopName, shopCategory, shopAddr, shopAddr2, shopTel, shopX, shopY, shopEx) values('램스일레븐','한식','서울 마포구 상수동 316-11','195호','02-323-4532',126.920913039877,37.5482264887276,'램스일레븐,\n한식,\n서울 마포구 상수동 316-11,\n02-323-4532,\n126.920913039877,\n37.5482264887276,');</v>
      </c>
    </row>
    <row r="125" spans="1:9" x14ac:dyDescent="0.4">
      <c r="A125" t="str">
        <f>CONCATENATE("'",'trim()'!A125,"',")</f>
        <v>'로쏘1924',</v>
      </c>
      <c r="B125" t="str">
        <f>CONCATENATE("'",category!R125,"',")</f>
        <v>'피자,양식',</v>
      </c>
      <c r="C125" t="str">
        <f xml:space="preserve">   CONCATENATE("'",'trim()'!C125,"',")</f>
        <v>'서울 마포구 서교동 354-2',</v>
      </c>
      <c r="D125" t="str">
        <f t="shared" ca="1" si="3"/>
        <v>'90호',</v>
      </c>
      <c r="E125" t="str">
        <f xml:space="preserve">    CONCATENATE("'",'trim()'!D125,"',")</f>
        <v>'02-323-4532',</v>
      </c>
      <c r="F125" t="str">
        <f>'trim()'!E125&amp;","</f>
        <v>126.9217076425,</v>
      </c>
      <c r="G125" t="str">
        <f>'trim()'!F125&amp;","</f>
        <v>37.5545240936271,</v>
      </c>
      <c r="H125" t="str">
        <f t="shared" si="4"/>
        <v>'로쏘1924,\n피자,양식,\n서울 마포구 서교동 354-2,\n02-323-4532,\n126.9217076425,\n37.5545240936271,'</v>
      </c>
      <c r="I125" t="str">
        <f t="shared" ca="1" si="5"/>
        <v>insert into shop (shopName, shopCategory, shopAddr, shopAddr2, shopTel, shopX, shopY, shopEx) values('로쏘1924','피자,양식','서울 마포구 서교동 354-2','90호','02-323-4532',126.9217076425,37.5545240936271,'로쏘1924,\n피자,양식,\n서울 마포구 서교동 354-2,\n02-323-4532,\n126.9217076425,\n37.5545240936271,');</v>
      </c>
    </row>
    <row r="126" spans="1:9" x14ac:dyDescent="0.4">
      <c r="A126" t="str">
        <f>CONCATENATE("'",'trim()'!A126,"',")</f>
        <v>'로켓치킨',</v>
      </c>
      <c r="B126" t="str">
        <f>CONCATENATE("'",category!R126,"',")</f>
        <v>'치킨',</v>
      </c>
      <c r="C126" t="str">
        <f xml:space="preserve">   CONCATENATE("'",'trim()'!C126,"',")</f>
        <v>'서울 마포구 서교동 392-14',</v>
      </c>
      <c r="D126" t="str">
        <f t="shared" ca="1" si="3"/>
        <v>'13호',</v>
      </c>
      <c r="E126" t="str">
        <f xml:space="preserve">    CONCATENATE("'",'trim()'!D126,"',")</f>
        <v>'02-323-4532',</v>
      </c>
      <c r="F126" t="str">
        <f>'trim()'!E126&amp;","</f>
        <v>126.91539856019,</v>
      </c>
      <c r="G126" t="str">
        <f>'trim()'!F126&amp;","</f>
        <v>37.5512968725768,</v>
      </c>
      <c r="H126" t="str">
        <f t="shared" si="4"/>
        <v>'로켓치킨,\n치킨,\n서울 마포구 서교동 392-14,\n02-323-4532,\n126.91539856019,\n37.5512968725768,'</v>
      </c>
      <c r="I126" t="str">
        <f t="shared" ca="1" si="5"/>
        <v>insert into shop (shopName, shopCategory, shopAddr, shopAddr2, shopTel, shopX, shopY, shopEx) values('로켓치킨','치킨','서울 마포구 서교동 392-14','13호','02-323-4532',126.91539856019,37.5512968725768,'로켓치킨,\n치킨,\n서울 마포구 서교동 392-14,\n02-323-4532,\n126.91539856019,\n37.5512968725768,');</v>
      </c>
    </row>
    <row r="127" spans="1:9" x14ac:dyDescent="0.4">
      <c r="A127" t="str">
        <f>CONCATENATE("'",'trim()'!A127,"',")</f>
        <v>'론리에비뉴',</v>
      </c>
      <c r="B127" t="str">
        <f>CONCATENATE("'",category!R127,"',")</f>
        <v>',',</v>
      </c>
      <c r="C127" t="str">
        <f xml:space="preserve">   CONCATENATE("'",'trim()'!C127,"',")</f>
        <v>'서울 구로구 신도림동 375-12',</v>
      </c>
      <c r="D127" t="str">
        <f t="shared" ca="1" si="3"/>
        <v>'296호',</v>
      </c>
      <c r="E127" t="str">
        <f xml:space="preserve">    CONCATENATE("'",'trim()'!D127,"',")</f>
        <v>'070-9971-8262',</v>
      </c>
      <c r="F127" t="str">
        <f>'trim()'!E127&amp;","</f>
        <v>126.885122574552,</v>
      </c>
      <c r="G127" t="str">
        <f>'trim()'!F127&amp;","</f>
        <v>37.5095153078643,</v>
      </c>
      <c r="H127" t="str">
        <f t="shared" si="4"/>
        <v>'론리에비뉴,\n,,\n서울 구로구 신도림동 375-12,\n070-9971-8262,\n126.885122574552,\n37.5095153078643,'</v>
      </c>
      <c r="I127" t="str">
        <f t="shared" ca="1" si="5"/>
        <v>insert into shop (shopName, shopCategory, shopAddr, shopAddr2, shopTel, shopX, shopY, shopEx) values('론리에비뉴',',','서울 구로구 신도림동 375-12','296호','070-9971-8262',126.885122574552,37.5095153078643,'론리에비뉴,\n,,\n서울 구로구 신도림동 375-12,\n070-9971-8262,\n126.885122574552,\n37.5095153078643,');</v>
      </c>
    </row>
    <row r="128" spans="1:9" x14ac:dyDescent="0.4">
      <c r="A128" t="str">
        <f>CONCATENATE("'",'trim()'!A128,"',")</f>
        <v>'롯데리아 롯데마트구로점',</v>
      </c>
      <c r="B128" t="str">
        <f>CONCATENATE("'",category!R128,"',")</f>
        <v>'패스트푸드',</v>
      </c>
      <c r="C128" t="str">
        <f xml:space="preserve">   CONCATENATE("'",'trim()'!C128,"',")</f>
        <v>'서울 구로구 구로동 636-89',</v>
      </c>
      <c r="D128" t="str">
        <f t="shared" ca="1" si="3"/>
        <v>'243호',</v>
      </c>
      <c r="E128" t="str">
        <f xml:space="preserve">    CONCATENATE("'",'trim()'!D128,"',")</f>
        <v>'02-2068-5913',</v>
      </c>
      <c r="F128" t="str">
        <f>'trim()'!E128&amp;","</f>
        <v>126.872817674155,</v>
      </c>
      <c r="G128" t="str">
        <f>'trim()'!F128&amp;","</f>
        <v>37.498373487012,</v>
      </c>
      <c r="H128" t="str">
        <f t="shared" si="4"/>
        <v>'롯데리아 롯데마트구로점,\n패스트푸드,\n서울 구로구 구로동 636-89,\n02-2068-5913,\n126.872817674155,\n37.498373487012,'</v>
      </c>
      <c r="I128" t="str">
        <f t="shared" ca="1" si="5"/>
        <v>insert into shop (shopName, shopCategory, shopAddr, shopAddr2, shopTel, shopX, shopY, shopEx) values('롯데리아 롯데마트구로점','패스트푸드','서울 구로구 구로동 636-89','243호','02-2068-5913',126.872817674155,37.498373487012,'롯데리아 롯데마트구로점,\n패스트푸드,\n서울 구로구 구로동 636-89,\n02-2068-5913,\n126.872817674155,\n37.498373487012,');</v>
      </c>
    </row>
    <row r="129" spans="1:9" x14ac:dyDescent="0.4">
      <c r="A129" t="str">
        <f>CONCATENATE("'",'trim()'!A129,"',")</f>
        <v>'롯데리아 망원점',</v>
      </c>
      <c r="B129" t="str">
        <f>CONCATENATE("'",category!R129,"',")</f>
        <v>'패스트푸드',</v>
      </c>
      <c r="C129" t="str">
        <f xml:space="preserve">   CONCATENATE("'",'trim()'!C129,"',")</f>
        <v>'서울 마포구 망원동 377-2',</v>
      </c>
      <c r="D129" t="str">
        <f t="shared" ca="1" si="3"/>
        <v>'97호',</v>
      </c>
      <c r="E129" t="str">
        <f xml:space="preserve">    CONCATENATE("'",'trim()'!D129,"',")</f>
        <v>'02-325-8171',</v>
      </c>
      <c r="F129" t="str">
        <f>'trim()'!E129&amp;","</f>
        <v>126.909596080594,</v>
      </c>
      <c r="G129" t="str">
        <f>'trim()'!F129&amp;","</f>
        <v>37.5563165352104,</v>
      </c>
      <c r="H129" t="str">
        <f t="shared" si="4"/>
        <v>'롯데리아 망원점,\n패스트푸드,\n서울 마포구 망원동 377-2,\n02-325-8171,\n126.909596080594,\n37.5563165352104,'</v>
      </c>
      <c r="I129" t="str">
        <f t="shared" ca="1" si="5"/>
        <v>insert into shop (shopName, shopCategory, shopAddr, shopAddr2, shopTel, shopX, shopY, shopEx) values('롯데리아 망원점','패스트푸드','서울 마포구 망원동 377-2','97호','02-325-8171',126.909596080594,37.5563165352104,'롯데리아 망원점,\n패스트푸드,\n서울 마포구 망원동 377-2,\n02-325-8171,\n126.909596080594,\n37.5563165352104,');</v>
      </c>
    </row>
    <row r="130" spans="1:9" x14ac:dyDescent="0.4">
      <c r="A130" t="str">
        <f>CONCATENATE("'",'trim()'!A130,"',")</f>
        <v>'롯데리아 신도림역점',</v>
      </c>
      <c r="B130" t="str">
        <f>CONCATENATE("'",category!R130,"',")</f>
        <v>'패스트푸드',</v>
      </c>
      <c r="C130" t="str">
        <f xml:space="preserve">   CONCATENATE("'",'trim()'!C130,"',")</f>
        <v>'서울 구로구 신도림동 337',</v>
      </c>
      <c r="D130" t="str">
        <f t="shared" ca="1" si="3"/>
        <v>'211호',</v>
      </c>
      <c r="E130" t="str">
        <f xml:space="preserve">    CONCATENATE("'",'trim()'!D130,"',")</f>
        <v>'02-3439-8100',</v>
      </c>
      <c r="F130" t="str">
        <f>'trim()'!E130&amp;","</f>
        <v>126.887742554046,</v>
      </c>
      <c r="G130" t="str">
        <f>'trim()'!F130&amp;","</f>
        <v>37.5091862572547,</v>
      </c>
      <c r="H130" t="str">
        <f t="shared" si="4"/>
        <v>'롯데리아 신도림역점,\n패스트푸드,\n서울 구로구 신도림동 337,\n02-3439-8100,\n126.887742554046,\n37.5091862572547,'</v>
      </c>
      <c r="I130" t="str">
        <f t="shared" ca="1" si="5"/>
        <v>insert into shop (shopName, shopCategory, shopAddr, shopAddr2, shopTel, shopX, shopY, shopEx) values('롯데리아 신도림역점','패스트푸드','서울 구로구 신도림동 337','211호','02-3439-8100',126.887742554046,37.5091862572547,'롯데리아 신도림역점,\n패스트푸드,\n서울 구로구 신도림동 337,\n02-3439-8100,\n126.887742554046,\n37.5091862572547,');</v>
      </c>
    </row>
    <row r="131" spans="1:9" x14ac:dyDescent="0.4">
      <c r="A131" t="str">
        <f>CONCATENATE("'",'trim()'!A131,"',")</f>
        <v>'롯데리아 홈플러스합정점',</v>
      </c>
      <c r="B131" t="str">
        <f>CONCATENATE("'",category!R131,"',")</f>
        <v>'패스트푸드',</v>
      </c>
      <c r="C131" t="str">
        <f xml:space="preserve">   CONCATENATE("'",'trim()'!C131,"',")</f>
        <v>'서울 마포구 서교동 490',</v>
      </c>
      <c r="D131" t="str">
        <f t="shared" ref="D131:D194" ca="1" si="6">"'"&amp;MOD(MID(RAND(),4,3),300)+2&amp;"호',"</f>
        <v>'172호',</v>
      </c>
      <c r="E131" t="str">
        <f xml:space="preserve">    CONCATENATE("'",'trim()'!D131,"',")</f>
        <v>'02-3439-8100',</v>
      </c>
      <c r="F131" t="str">
        <f>'trim()'!E131&amp;","</f>
        <v>126.913309523248,</v>
      </c>
      <c r="G131" t="str">
        <f>'trim()'!F131&amp;","</f>
        <v>37.5512737333618,</v>
      </c>
      <c r="H131" t="str">
        <f t="shared" ref="H131:H194" si="7">"'"&amp;SUBSTITUTE(  SUBSTITUTE(  SUBSTITUTE(  SUBSTITUTE(  SUBSTITUTE(  SUBSTITUTE(   SUBSTITUTE(  SUBSTITUTE(  SUBSTITUTE(  SUBSTITUTE(  SUBSTITUTE(  SUBSTITUTE(      CONCATENATE(A131,"\n",B131,"\n",C131,"\n",E131,"\n",F131,"\n",G131),"'","",1),"'","",1),"'","",1),"'","",1),"'","",1),"'","",1),"'","",1),"'","",1),"'","",1),"'","",1),"'","",1),"'","",1)&amp;"'"</f>
        <v>'롯데리아 홈플러스합정점,\n패스트푸드,\n서울 마포구 서교동 490,\n02-3439-8100,\n126.913309523248,\n37.5512737333618,'</v>
      </c>
      <c r="I131" t="str">
        <f t="shared" ref="I131:I194" ca="1" si="8">CONCATENATE("insert into shop (shopName, shopCategory, shopAddr, shopAddr2, shopTel, shopX, shopY, shopEx) values(",A131,B131,C131,D131,E131,F131,G131,H131,");")</f>
        <v>insert into shop (shopName, shopCategory, shopAddr, shopAddr2, shopTel, shopX, shopY, shopEx) values('롯데리아 홈플러스합정점','패스트푸드','서울 마포구 서교동 490','172호','02-3439-8100',126.913309523248,37.5512737333618,'롯데리아 홈플러스합정점,\n패스트푸드,\n서울 마포구 서교동 490,\n02-3439-8100,\n126.913309523248,\n37.5512737333618,');</v>
      </c>
    </row>
    <row r="132" spans="1:9" x14ac:dyDescent="0.4">
      <c r="A132" t="str">
        <f>CONCATENATE("'",'trim()'!A132,"',")</f>
        <v>'루프탑어반비치',</v>
      </c>
      <c r="B132" t="str">
        <f>CONCATENATE("'",category!R132,"',")</f>
        <v>'술집',</v>
      </c>
      <c r="C132" t="str">
        <f xml:space="preserve">   CONCATENATE("'",'trim()'!C132,"',")</f>
        <v>'서울 마포구 서교동 403-4',</v>
      </c>
      <c r="D132" t="str">
        <f t="shared" ca="1" si="6"/>
        <v>'288호',</v>
      </c>
      <c r="E132" t="str">
        <f xml:space="preserve">    CONCATENATE("'",'trim()'!D132,"',")</f>
        <v>'02-3439-8100',</v>
      </c>
      <c r="F132" t="str">
        <f>'trim()'!E132&amp;","</f>
        <v>126.9206091236,</v>
      </c>
      <c r="G132" t="str">
        <f>'trim()'!F132&amp;","</f>
        <v>37.5498978170086,</v>
      </c>
      <c r="H132" t="str">
        <f t="shared" si="7"/>
        <v>'루프탑어반비치,\n술집,\n서울 마포구 서교동 403-4,\n02-3439-8100,\n126.9206091236,\n37.5498978170086,'</v>
      </c>
      <c r="I132" t="str">
        <f t="shared" ca="1" si="8"/>
        <v>insert into shop (shopName, shopCategory, shopAddr, shopAddr2, shopTel, shopX, shopY, shopEx) values('루프탑어반비치','술집','서울 마포구 서교동 403-4','288호','02-3439-8100',126.9206091236,37.5498978170086,'루프탑어반비치,\n술집,\n서울 마포구 서교동 403-4,\n02-3439-8100,\n126.9206091236,\n37.5498978170086,');</v>
      </c>
    </row>
    <row r="133" spans="1:9" x14ac:dyDescent="0.4">
      <c r="A133" t="str">
        <f>CONCATENATE("'",'trim()'!A133,"',")</f>
        <v>'류마카세',</v>
      </c>
      <c r="B133" t="str">
        <f>CONCATENATE("'",category!R133,"',")</f>
        <v>'술집',</v>
      </c>
      <c r="C133" t="str">
        <f xml:space="preserve">   CONCATENATE("'",'trim()'!C133,"',")</f>
        <v>'서울 마포구 합정동 395-16',</v>
      </c>
      <c r="D133" t="str">
        <f t="shared" ca="1" si="6"/>
        <v>'101호',</v>
      </c>
      <c r="E133" t="str">
        <f xml:space="preserve">    CONCATENATE("'",'trim()'!D133,"',")</f>
        <v>'02-3439-8100',</v>
      </c>
      <c r="F133" t="str">
        <f>'trim()'!E133&amp;","</f>
        <v>126.908599057612,</v>
      </c>
      <c r="G133" t="str">
        <f>'trim()'!F133&amp;","</f>
        <v>37.5497925441618,</v>
      </c>
      <c r="H133" t="str">
        <f t="shared" si="7"/>
        <v>'류마카세,\n술집,\n서울 마포구 합정동 395-16,\n02-3439-8100,\n126.908599057612,\n37.5497925441618,'</v>
      </c>
      <c r="I133" t="str">
        <f t="shared" ca="1" si="8"/>
        <v>insert into shop (shopName, shopCategory, shopAddr, shopAddr2, shopTel, shopX, shopY, shopEx) values('류마카세','술집','서울 마포구 합정동 395-16','101호','02-3439-8100',126.908599057612,37.5497925441618,'류마카세,\n술집,\n서울 마포구 합정동 395-16,\n02-3439-8100,\n126.908599057612,\n37.5497925441618,');</v>
      </c>
    </row>
    <row r="134" spans="1:9" x14ac:dyDescent="0.4">
      <c r="A134" t="str">
        <f>CONCATENATE("'",'trim()'!A134,"',")</f>
        <v>'르돌치1946 상수점',</v>
      </c>
      <c r="B134" t="str">
        <f>CONCATENATE("'",category!R134,"',")</f>
        <v>',',</v>
      </c>
      <c r="C134" t="str">
        <f xml:space="preserve">   CONCATENATE("'",'trim()'!C134,"',")</f>
        <v>'서울 마포구 상수동 356-6',</v>
      </c>
      <c r="D134" t="str">
        <f t="shared" ca="1" si="6"/>
        <v>'150호',</v>
      </c>
      <c r="E134" t="str">
        <f xml:space="preserve">    CONCATENATE("'",'trim()'!D134,"',")</f>
        <v>'02-335-0055',</v>
      </c>
      <c r="F134" t="str">
        <f>'trim()'!E134&amp;","</f>
        <v>126.925334179669,</v>
      </c>
      <c r="G134" t="str">
        <f>'trim()'!F134&amp;","</f>
        <v>37.5449389194928,</v>
      </c>
      <c r="H134" t="str">
        <f t="shared" si="7"/>
        <v>'르돌치1946 상수점,\n,,\n서울 마포구 상수동 356-6,\n02-335-0055,\n126.925334179669,\n37.5449389194928,'</v>
      </c>
      <c r="I134" t="str">
        <f t="shared" ca="1" si="8"/>
        <v>insert into shop (shopName, shopCategory, shopAddr, shopAddr2, shopTel, shopX, shopY, shopEx) values('르돌치1946 상수점',',','서울 마포구 상수동 356-6','150호','02-335-0055',126.925334179669,37.5449389194928,'르돌치1946 상수점,\n,,\n서울 마포구 상수동 356-6,\n02-335-0055,\n126.925334179669,\n37.5449389194928,');</v>
      </c>
    </row>
    <row r="135" spans="1:9" x14ac:dyDescent="0.4">
      <c r="A135" t="str">
        <f>CONCATENATE("'",'trim()'!A135,"',")</f>
        <v>'르쁘띠푸 홍대본점',</v>
      </c>
      <c r="B135" t="str">
        <f>CONCATENATE("'",category!R135,"',")</f>
        <v>',',</v>
      </c>
      <c r="C135" t="str">
        <f xml:space="preserve">   CONCATENATE("'",'trim()'!C135,"',")</f>
        <v>'서울 마포구 상수동 86-37',</v>
      </c>
      <c r="D135" t="str">
        <f t="shared" ca="1" si="6"/>
        <v>'296호',</v>
      </c>
      <c r="E135" t="str">
        <f xml:space="preserve">    CONCATENATE("'",'trim()'!D135,"',")</f>
        <v>'02-322-2669',</v>
      </c>
      <c r="F135" t="str">
        <f>'trim()'!E135&amp;","</f>
        <v>126.923256037934,</v>
      </c>
      <c r="G135" t="str">
        <f>'trim()'!F135&amp;","</f>
        <v>37.5499110997905,</v>
      </c>
      <c r="H135" t="str">
        <f t="shared" si="7"/>
        <v>'르쁘띠푸 홍대본점,\n,,\n서울 마포구 상수동 86-37,\n02-322-2669,\n126.923256037934,\n37.5499110997905,'</v>
      </c>
      <c r="I135" t="str">
        <f t="shared" ca="1" si="8"/>
        <v>insert into shop (shopName, shopCategory, shopAddr, shopAddr2, shopTel, shopX, shopY, shopEx) values('르쁘띠푸 홍대본점',',','서울 마포구 상수동 86-37','296호','02-322-2669',126.923256037934,37.5499110997905,'르쁘띠푸 홍대본점,\n,,\n서울 마포구 상수동 86-37,\n02-322-2669,\n126.923256037934,\n37.5499110997905,');</v>
      </c>
    </row>
    <row r="136" spans="1:9" x14ac:dyDescent="0.4">
      <c r="A136" t="str">
        <f>CONCATENATE("'",'trim()'!A136,"',")</f>
        <v>'리카나가사끼 짬뽕돈가스',</v>
      </c>
      <c r="B136" t="str">
        <f>CONCATENATE("'",category!R136,"',")</f>
        <v>'일식',</v>
      </c>
      <c r="C136" t="str">
        <f xml:space="preserve">   CONCATENATE("'",'trim()'!C136,"',")</f>
        <v>'서울 구로구 신도림동 437-1',</v>
      </c>
      <c r="D136" t="str">
        <f t="shared" ca="1" si="6"/>
        <v>'54호',</v>
      </c>
      <c r="E136" t="str">
        <f xml:space="preserve">    CONCATENATE("'",'trim()'!D136,"',")</f>
        <v>'02-2636-6069',</v>
      </c>
      <c r="F136" t="str">
        <f>'trim()'!E136&amp;","</f>
        <v>126.883181789958,</v>
      </c>
      <c r="G136" t="str">
        <f>'trim()'!F136&amp;","</f>
        <v>37.5065617140102,</v>
      </c>
      <c r="H136" t="str">
        <f t="shared" si="7"/>
        <v>'리카나가사끼 짬뽕돈가스,\n일식,\n서울 구로구 신도림동 437-1,\n02-2636-6069,\n126.883181789958,\n37.5065617140102,'</v>
      </c>
      <c r="I136" t="str">
        <f t="shared" ca="1" si="8"/>
        <v>insert into shop (shopName, shopCategory, shopAddr, shopAddr2, shopTel, shopX, shopY, shopEx) values('리카나가사끼 짬뽕돈가스','일식','서울 구로구 신도림동 437-1','54호','02-2636-6069',126.883181789958,37.5065617140102,'리카나가사끼 짬뽕돈가스,\n일식,\n서울 구로구 신도림동 437-1,\n02-2636-6069,\n126.883181789958,\n37.5065617140102,');</v>
      </c>
    </row>
    <row r="137" spans="1:9" x14ac:dyDescent="0.4">
      <c r="A137" t="str">
        <f>CONCATENATE("'",'trim()'!A137,"',")</f>
        <v>'마녀커리크림치킨 본점',</v>
      </c>
      <c r="B137" t="str">
        <f>CONCATENATE("'",category!R137,"',")</f>
        <v>'치킨',</v>
      </c>
      <c r="C137" t="str">
        <f xml:space="preserve">   CONCATENATE("'",'trim()'!C137,"',")</f>
        <v>'서울 마포구 서교동 402-2',</v>
      </c>
      <c r="D137" t="str">
        <f t="shared" ca="1" si="6"/>
        <v>'21호',</v>
      </c>
      <c r="E137" t="str">
        <f xml:space="preserve">    CONCATENATE("'",'trim()'!D137,"',")</f>
        <v>'070-7765-9336',</v>
      </c>
      <c r="F137" t="str">
        <f>'trim()'!E137&amp;","</f>
        <v>126.919600097492,</v>
      </c>
      <c r="G137" t="str">
        <f>'trim()'!F137&amp;","</f>
        <v>37.5484670696535,</v>
      </c>
      <c r="H137" t="str">
        <f t="shared" si="7"/>
        <v>'마녀커리크림치킨 본점,\n치킨,\n서울 마포구 서교동 402-2,\n070-7765-9336,\n126.919600097492,\n37.5484670696535,'</v>
      </c>
      <c r="I137" t="str">
        <f t="shared" ca="1" si="8"/>
        <v>insert into shop (shopName, shopCategory, shopAddr, shopAddr2, shopTel, shopX, shopY, shopEx) values('마녀커리크림치킨 본점','치킨','서울 마포구 서교동 402-2','21호','070-7765-9336',126.919600097492,37.5484670696535,'마녀커리크림치킨 본점,\n치킨,\n서울 마포구 서교동 402-2,\n070-7765-9336,\n126.919600097492,\n37.5484670696535,');</v>
      </c>
    </row>
    <row r="138" spans="1:9" x14ac:dyDescent="0.4">
      <c r="A138" t="str">
        <f>CONCATENATE("'",'trim()'!A138,"',")</f>
        <v>'마루가메제면 구로지밸리점',</v>
      </c>
      <c r="B138" t="str">
        <f>CONCATENATE("'",category!R138,"',")</f>
        <v>'일식',</v>
      </c>
      <c r="C138" t="str">
        <f xml:space="preserve">   CONCATENATE("'",'trim()'!C138,"',")</f>
        <v>'서울 구로구 구로동 188-25',</v>
      </c>
      <c r="D138" t="str">
        <f t="shared" ca="1" si="6"/>
        <v>'169호',</v>
      </c>
      <c r="E138" t="str">
        <f xml:space="preserve">    CONCATENATE("'",'trim()'!D138,"',")</f>
        <v>'02-868-3133',</v>
      </c>
      <c r="F138" t="str">
        <f>'trim()'!E138&amp;","</f>
        <v>126.896516665432,</v>
      </c>
      <c r="G138" t="str">
        <f>'trim()'!F138&amp;","</f>
        <v>37.4849283711038,</v>
      </c>
      <c r="H138" t="str">
        <f t="shared" si="7"/>
        <v>'마루가메제면 구로지밸리점,\n일식,\n서울 구로구 구로동 188-25,\n02-868-3133,\n126.896516665432,\n37.4849283711038,'</v>
      </c>
      <c r="I138" t="str">
        <f t="shared" ca="1" si="8"/>
        <v>insert into shop (shopName, shopCategory, shopAddr, shopAddr2, shopTel, shopX, shopY, shopEx) values('마루가메제면 구로지밸리점','일식','서울 구로구 구로동 188-25','169호','02-868-3133',126.896516665432,37.4849283711038,'마루가메제면 구로지밸리점,\n일식,\n서울 구로구 구로동 188-25,\n02-868-3133,\n126.896516665432,\n37.4849283711038,');</v>
      </c>
    </row>
    <row r="139" spans="1:9" x14ac:dyDescent="0.4">
      <c r="A139" t="str">
        <f>CONCATENATE("'",'trim()'!A139,"',")</f>
        <v>'마스터키친 디큐브시티점',</v>
      </c>
      <c r="B139" t="str">
        <f>CONCATENATE("'",category!R139,"',")</f>
        <v>'양식',</v>
      </c>
      <c r="C139" t="str">
        <f xml:space="preserve">   CONCATENATE("'",'trim()'!C139,"',")</f>
        <v>'서울 구로구 신도림동 692',</v>
      </c>
      <c r="D139" t="str">
        <f t="shared" ca="1" si="6"/>
        <v>'223호',</v>
      </c>
      <c r="E139" t="str">
        <f xml:space="preserve">    CONCATENATE("'",'trim()'!D139,"',")</f>
        <v>'02-2210-9707',</v>
      </c>
      <c r="F139" t="str">
        <f>'trim()'!E139&amp;","</f>
        <v>126.889728440636,</v>
      </c>
      <c r="G139" t="str">
        <f>'trim()'!F139&amp;","</f>
        <v>37.5093286845087,</v>
      </c>
      <c r="H139" t="str">
        <f t="shared" si="7"/>
        <v>'마스터키친 디큐브시티점,\n양식,\n서울 구로구 신도림동 692,\n02-2210-9707,\n126.889728440636,\n37.5093286845087,'</v>
      </c>
      <c r="I139" t="str">
        <f t="shared" ca="1" si="8"/>
        <v>insert into shop (shopName, shopCategory, shopAddr, shopAddr2, shopTel, shopX, shopY, shopEx) values('마스터키친 디큐브시티점','양식','서울 구로구 신도림동 692','223호','02-2210-9707',126.889728440636,37.5093286845087,'마스터키친 디큐브시티점,\n양식,\n서울 구로구 신도림동 692,\n02-2210-9707,\n126.889728440636,\n37.5093286845087,');</v>
      </c>
    </row>
    <row r="140" spans="1:9" x14ac:dyDescent="0.4">
      <c r="A140" t="str">
        <f>CONCATENATE("'",'trim()'!A140,"',")</f>
        <v>'마이마미',</v>
      </c>
      <c r="B140" t="str">
        <f>CONCATENATE("'",category!R140,"',")</f>
        <v>'치킨',</v>
      </c>
      <c r="C140" t="str">
        <f xml:space="preserve">   CONCATENATE("'",'trim()'!C140,"',")</f>
        <v>'서울 마포구 상수동 311-6',</v>
      </c>
      <c r="D140" t="str">
        <f t="shared" ca="1" si="6"/>
        <v>'124호',</v>
      </c>
      <c r="E140" t="str">
        <f xml:space="preserve">    CONCATENATE("'",'trim()'!D140,"',")</f>
        <v>'02-333-0505',</v>
      </c>
      <c r="F140" t="str">
        <f>'trim()'!E140&amp;","</f>
        <v>126.92197645403,</v>
      </c>
      <c r="G140" t="str">
        <f>'trim()'!F140&amp;","</f>
        <v>37.5485263276903,</v>
      </c>
      <c r="H140" t="str">
        <f t="shared" si="7"/>
        <v>'마이마미,\n치킨,\n서울 마포구 상수동 311-6,\n02-333-0505,\n126.92197645403,\n37.5485263276903,'</v>
      </c>
      <c r="I140" t="str">
        <f t="shared" ca="1" si="8"/>
        <v>insert into shop (shopName, shopCategory, shopAddr, shopAddr2, shopTel, shopX, shopY, shopEx) values('마이마미','치킨','서울 마포구 상수동 311-6','124호','02-333-0505',126.92197645403,37.5485263276903,'마이마미,\n치킨,\n서울 마포구 상수동 311-6,\n02-333-0505,\n126.92197645403,\n37.5485263276903,');</v>
      </c>
    </row>
    <row r="141" spans="1:9" x14ac:dyDescent="0.4">
      <c r="A141" t="str">
        <f>CONCATENATE("'",'trim()'!A141,"',")</f>
        <v>'마이클',</v>
      </c>
      <c r="B141" t="str">
        <f>CONCATENATE("'",category!R141,"',")</f>
        <v>'양식',</v>
      </c>
      <c r="C141" t="str">
        <f xml:space="preserve">   CONCATENATE("'",'trim()'!C141,"',")</f>
        <v>'서울 마포구 망원동 414-89',</v>
      </c>
      <c r="D141" t="str">
        <f t="shared" ca="1" si="6"/>
        <v>'253호',</v>
      </c>
      <c r="E141" t="str">
        <f xml:space="preserve">    CONCATENATE("'",'trim()'!D141,"',")</f>
        <v>'02-333-0505',</v>
      </c>
      <c r="F141" t="str">
        <f>'trim()'!E141&amp;","</f>
        <v>126.907206058032,</v>
      </c>
      <c r="G141" t="str">
        <f>'trim()'!F141&amp;","</f>
        <v>37.5561344816058,</v>
      </c>
      <c r="H141" t="str">
        <f t="shared" si="7"/>
        <v>'마이클,\n양식,\n서울 마포구 망원동 414-89,\n02-333-0505,\n126.907206058032,\n37.5561344816058,'</v>
      </c>
      <c r="I141" t="str">
        <f t="shared" ca="1" si="8"/>
        <v>insert into shop (shopName, shopCategory, shopAddr, shopAddr2, shopTel, shopX, shopY, shopEx) values('마이클','양식','서울 마포구 망원동 414-89','253호','02-333-0505',126.907206058032,37.5561344816058,'마이클,\n양식,\n서울 마포구 망원동 414-89,\n02-333-0505,\n126.907206058032,\n37.5561344816058,');</v>
      </c>
    </row>
    <row r="142" spans="1:9" x14ac:dyDescent="0.4">
      <c r="A142" t="str">
        <f>CONCATENATE("'",'trim()'!A142,"',")</f>
        <v>'마포족발순대국',</v>
      </c>
      <c r="B142" t="str">
        <f>CONCATENATE("'",category!R142,"',")</f>
        <v>'한식',</v>
      </c>
      <c r="C142" t="str">
        <f xml:space="preserve">   CONCATENATE("'",'trim()'!C142,"',")</f>
        <v>'서울 구로구 신도림동 337',</v>
      </c>
      <c r="D142" t="str">
        <f t="shared" ca="1" si="6"/>
        <v>'212호',</v>
      </c>
      <c r="E142" t="str">
        <f xml:space="preserve">    CONCATENATE("'",'trim()'!D142,"',")</f>
        <v>'02-333-0505',</v>
      </c>
      <c r="F142" t="str">
        <f>'trim()'!E142&amp;","</f>
        <v>126.887719382766,</v>
      </c>
      <c r="G142" t="str">
        <f>'trim()'!F142&amp;","</f>
        <v>37.5095538449621,</v>
      </c>
      <c r="H142" t="str">
        <f t="shared" si="7"/>
        <v>'마포족발순대국,\n한식,\n서울 구로구 신도림동 337,\n02-333-0505,\n126.887719382766,\n37.5095538449621,'</v>
      </c>
      <c r="I142" t="str">
        <f t="shared" ca="1" si="8"/>
        <v>insert into shop (shopName, shopCategory, shopAddr, shopAddr2, shopTel, shopX, shopY, shopEx) values('마포족발순대국','한식','서울 구로구 신도림동 337','212호','02-333-0505',126.887719382766,37.5095538449621,'마포족발순대국,\n한식,\n서울 구로구 신도림동 337,\n02-333-0505,\n126.887719382766,\n37.5095538449621,');</v>
      </c>
    </row>
    <row r="143" spans="1:9" x14ac:dyDescent="0.4">
      <c r="A143" t="str">
        <f>CONCATENATE("'",'trim()'!A143,"',")</f>
        <v>'마피아피자&amp;펍 구로디지털단지역점',</v>
      </c>
      <c r="B143" t="str">
        <f>CONCATENATE("'",category!R143,"',")</f>
        <v>'피자,양식',</v>
      </c>
      <c r="C143" t="str">
        <f xml:space="preserve">   CONCATENATE("'",'trim()'!C143,"',")</f>
        <v>'서울 구로구 구로동 811',</v>
      </c>
      <c r="D143" t="str">
        <f t="shared" ca="1" si="6"/>
        <v>'226호',</v>
      </c>
      <c r="E143" t="str">
        <f xml:space="preserve">    CONCATENATE("'",'trim()'!D143,"',")</f>
        <v>'02-333-0505',</v>
      </c>
      <c r="F143" t="str">
        <f>'trim()'!E143&amp;","</f>
        <v>126.89943435689,</v>
      </c>
      <c r="G143" t="str">
        <f>'trim()'!F143&amp;","</f>
        <v>37.4845056147744,</v>
      </c>
      <c r="H143" t="str">
        <f t="shared" si="7"/>
        <v>'마피아피자&amp;펍 구로디지털단지역점,\n피자,양식,\n서울 구로구 구로동 811,\n02-333-0505,\n126.89943435689,\n37.4845056147744,'</v>
      </c>
      <c r="I143" t="str">
        <f t="shared" ca="1" si="8"/>
        <v>insert into shop (shopName, shopCategory, shopAddr, shopAddr2, shopTel, shopX, shopY, shopEx) values('마피아피자&amp;펍 구로디지털단지역점','피자,양식','서울 구로구 구로동 811','226호','02-333-0505',126.89943435689,37.4845056147744,'마피아피자&amp;펍 구로디지털단지역점,\n피자,양식,\n서울 구로구 구로동 811,\n02-333-0505,\n126.89943435689,\n37.4845056147744,');</v>
      </c>
    </row>
    <row r="144" spans="1:9" x14ac:dyDescent="0.4">
      <c r="A144" t="str">
        <f>CONCATENATE("'",'trim()'!A144,"',")</f>
        <v>'막걸리싸롱 홍대본점',</v>
      </c>
      <c r="B144" t="str">
        <f>CONCATENATE("'",category!R144,"',")</f>
        <v>'술집',</v>
      </c>
      <c r="C144" t="str">
        <f xml:space="preserve">   CONCATENATE("'",'trim()'!C144,"',")</f>
        <v>'서울 마포구 서교동 358-92',</v>
      </c>
      <c r="D144" t="str">
        <f t="shared" ca="1" si="6"/>
        <v>'238호',</v>
      </c>
      <c r="E144" t="str">
        <f xml:space="preserve">    CONCATENATE("'",'trim()'!D144,"',")</f>
        <v>'02-333-0505',</v>
      </c>
      <c r="F144" t="str">
        <f>'trim()'!E144&amp;","</f>
        <v>126.923116170874,</v>
      </c>
      <c r="G144" t="str">
        <f>'trim()'!F144&amp;","</f>
        <v>37.5527707766539,</v>
      </c>
      <c r="H144" t="str">
        <f t="shared" si="7"/>
        <v>'막걸리싸롱 홍대본점,\n술집,\n서울 마포구 서교동 358-92,\n02-333-0505,\n126.923116170874,\n37.5527707766539,'</v>
      </c>
      <c r="I144" t="str">
        <f t="shared" ca="1" si="8"/>
        <v>insert into shop (shopName, shopCategory, shopAddr, shopAddr2, shopTel, shopX, shopY, shopEx) values('막걸리싸롱 홍대본점','술집','서울 마포구 서교동 358-92','238호','02-333-0505',126.923116170874,37.5527707766539,'막걸리싸롱 홍대본점,\n술집,\n서울 마포구 서교동 358-92,\n02-333-0505,\n126.923116170874,\n37.5527707766539,');</v>
      </c>
    </row>
    <row r="145" spans="1:9" x14ac:dyDescent="0.4">
      <c r="A145" t="str">
        <f>CONCATENATE("'",'trim()'!A145,"',")</f>
        <v>'만만코코로 홍대점',</v>
      </c>
      <c r="B145" t="str">
        <f>CONCATENATE("'",category!R145,"',")</f>
        <v>'술집',</v>
      </c>
      <c r="C145" t="str">
        <f xml:space="preserve">   CONCATENATE("'",'trim()'!C145,"',")</f>
        <v>'서울 마포구 서교동 369-41',</v>
      </c>
      <c r="D145" t="str">
        <f t="shared" ca="1" si="6"/>
        <v>'113호',</v>
      </c>
      <c r="E145" t="str">
        <f xml:space="preserve">    CONCATENATE("'",'trim()'!D145,"',")</f>
        <v>'02-335-0004',</v>
      </c>
      <c r="F145" t="str">
        <f>'trim()'!E145&amp;","</f>
        <v>126.92137439078,</v>
      </c>
      <c r="G145" t="str">
        <f>'trim()'!F145&amp;","</f>
        <v>37.5528705414174,</v>
      </c>
      <c r="H145" t="str">
        <f t="shared" si="7"/>
        <v>'만만코코로 홍대점,\n술집,\n서울 마포구 서교동 369-41,\n02-335-0004,\n126.92137439078,\n37.5528705414174,'</v>
      </c>
      <c r="I145" t="str">
        <f t="shared" ca="1" si="8"/>
        <v>insert into shop (shopName, shopCategory, shopAddr, shopAddr2, shopTel, shopX, shopY, shopEx) values('만만코코로 홍대점','술집','서울 마포구 서교동 369-41','113호','02-335-0004',126.92137439078,37.5528705414174,'만만코코로 홍대점,\n술집,\n서울 마포구 서교동 369-41,\n02-335-0004,\n126.92137439078,\n37.5528705414174,');</v>
      </c>
    </row>
    <row r="146" spans="1:9" x14ac:dyDescent="0.4">
      <c r="A146" t="str">
        <f>CONCATENATE("'",'trim()'!A146,"',")</f>
        <v>'만복영양솥밥',</v>
      </c>
      <c r="B146" t="str">
        <f>CONCATENATE("'",category!R146,"',")</f>
        <v>'한식',</v>
      </c>
      <c r="C146" t="str">
        <f xml:space="preserve">   CONCATENATE("'",'trim()'!C146,"',")</f>
        <v>'서울 구로구 구로동 85-2',</v>
      </c>
      <c r="D146" t="str">
        <f t="shared" ca="1" si="6"/>
        <v>'294호',</v>
      </c>
      <c r="E146" t="str">
        <f xml:space="preserve">    CONCATENATE("'",'trim()'!D146,"',")</f>
        <v>'02-864-2367',</v>
      </c>
      <c r="F146" t="str">
        <f>'trim()'!E146&amp;","</f>
        <v>126.888429633393,</v>
      </c>
      <c r="G146" t="str">
        <f>'trim()'!F146&amp;","</f>
        <v>37.4943815873816,</v>
      </c>
      <c r="H146" t="str">
        <f t="shared" si="7"/>
        <v>'만복영양솥밥,\n한식,\n서울 구로구 구로동 85-2,\n02-864-2367,\n126.888429633393,\n37.4943815873816,'</v>
      </c>
      <c r="I146" t="str">
        <f t="shared" ca="1" si="8"/>
        <v>insert into shop (shopName, shopCategory, shopAddr, shopAddr2, shopTel, shopX, shopY, shopEx) values('만복영양솥밥','한식','서울 구로구 구로동 85-2','294호','02-864-2367',126.888429633393,37.4943815873816,'만복영양솥밥,\n한식,\n서울 구로구 구로동 85-2,\n02-864-2367,\n126.888429633393,\n37.4943815873816,');</v>
      </c>
    </row>
    <row r="147" spans="1:9" x14ac:dyDescent="0.4">
      <c r="A147" t="str">
        <f>CONCATENATE("'",'trim()'!A147,"',")</f>
        <v>'만평',</v>
      </c>
      <c r="B147" t="str">
        <f>CONCATENATE("'",category!R147,"',")</f>
        <v>'술집',</v>
      </c>
      <c r="C147" t="str">
        <f xml:space="preserve">   CONCATENATE("'",'trim()'!C147,"',")</f>
        <v>'서울 마포구 합정동 369-4',</v>
      </c>
      <c r="D147" t="str">
        <f t="shared" ca="1" si="6"/>
        <v>'53호',</v>
      </c>
      <c r="E147" t="str">
        <f xml:space="preserve">    CONCATENATE("'",'trim()'!D147,"',")</f>
        <v>'010-4755-9997',</v>
      </c>
      <c r="F147" t="str">
        <f>'trim()'!E147&amp;","</f>
        <v>126.913904362674,</v>
      </c>
      <c r="G147" t="str">
        <f>'trim()'!F147&amp;","</f>
        <v>37.5457348301579,</v>
      </c>
      <c r="H147" t="str">
        <f t="shared" si="7"/>
        <v>'만평,\n술집,\n서울 마포구 합정동 369-4,\n010-4755-9997,\n126.913904362674,\n37.5457348301579,'</v>
      </c>
      <c r="I147" t="str">
        <f t="shared" ca="1" si="8"/>
        <v>insert into shop (shopName, shopCategory, shopAddr, shopAddr2, shopTel, shopX, shopY, shopEx) values('만평','술집','서울 마포구 합정동 369-4','53호','010-4755-9997',126.913904362674,37.5457348301579,'만평,\n술집,\n서울 마포구 합정동 369-4,\n010-4755-9997,\n126.913904362674,\n37.5457348301579,');</v>
      </c>
    </row>
    <row r="148" spans="1:9" x14ac:dyDescent="0.4">
      <c r="A148" t="str">
        <f>CONCATENATE("'",'trim()'!A148,"',")</f>
        <v>'말뚝곱창 구로디지털단지점',</v>
      </c>
      <c r="B148" t="str">
        <f>CONCATENATE("'",category!R148,"',")</f>
        <v>'한식',</v>
      </c>
      <c r="C148" t="str">
        <f xml:space="preserve">   CONCATENATE("'",'trim()'!C148,"',")</f>
        <v>'서울 구로구 구로동 1125-1',</v>
      </c>
      <c r="D148" t="str">
        <f t="shared" ca="1" si="6"/>
        <v>'87호',</v>
      </c>
      <c r="E148" t="str">
        <f xml:space="preserve">    CONCATENATE("'",'trim()'!D148,"',")</f>
        <v>'02-866-5298',</v>
      </c>
      <c r="F148" t="str">
        <f>'trim()'!E148&amp;","</f>
        <v>126.901741537661,</v>
      </c>
      <c r="G148" t="str">
        <f>'trim()'!F148&amp;","</f>
        <v>37.4840246156684,</v>
      </c>
      <c r="H148" t="str">
        <f t="shared" si="7"/>
        <v>'말뚝곱창 구로디지털단지점,\n한식,\n서울 구로구 구로동 1125-1,\n02-866-5298,\n126.901741537661,\n37.4840246156684,'</v>
      </c>
      <c r="I148" t="str">
        <f t="shared" ca="1" si="8"/>
        <v>insert into shop (shopName, shopCategory, shopAddr, shopAddr2, shopTel, shopX, shopY, shopEx) values('말뚝곱창 구로디지털단지점','한식','서울 구로구 구로동 1125-1','87호','02-866-5298',126.901741537661,37.4840246156684,'말뚝곱창 구로디지털단지점,\n한식,\n서울 구로구 구로동 1125-1,\n02-866-5298,\n126.901741537661,\n37.4840246156684,');</v>
      </c>
    </row>
    <row r="149" spans="1:9" x14ac:dyDescent="0.4">
      <c r="A149" t="str">
        <f>CONCATENATE("'",'trim()'!A149,"',")</f>
        <v>'말뚝곱창 루프탑점',</v>
      </c>
      <c r="B149" t="str">
        <f>CONCATENATE("'",category!R149,"',")</f>
        <v>'한식',</v>
      </c>
      <c r="C149" t="str">
        <f xml:space="preserve">   CONCATENATE("'",'trim()'!C149,"',")</f>
        <v>'서울 구로구 구로동 1124-38',</v>
      </c>
      <c r="D149" t="str">
        <f t="shared" ca="1" si="6"/>
        <v>'92호',</v>
      </c>
      <c r="E149" t="str">
        <f xml:space="preserve">    CONCATENATE("'",'trim()'!D149,"',")</f>
        <v>'02-853-6905',</v>
      </c>
      <c r="F149" t="str">
        <f>'trim()'!E149&amp;","</f>
        <v>126.900744375009,</v>
      </c>
      <c r="G149" t="str">
        <f>'trim()'!F149&amp;","</f>
        <v>37.4839679196699,</v>
      </c>
      <c r="H149" t="str">
        <f t="shared" si="7"/>
        <v>'말뚝곱창 루프탑점,\n한식,\n서울 구로구 구로동 1124-38,\n02-853-6905,\n126.900744375009,\n37.4839679196699,'</v>
      </c>
      <c r="I149" t="str">
        <f t="shared" ca="1" si="8"/>
        <v>insert into shop (shopName, shopCategory, shopAddr, shopAddr2, shopTel, shopX, shopY, shopEx) values('말뚝곱창 루프탑점','한식','서울 구로구 구로동 1124-38','92호','02-853-6905',126.900744375009,37.4839679196699,'말뚝곱창 루프탑점,\n한식,\n서울 구로구 구로동 1124-38,\n02-853-6905,\n126.900744375009,\n37.4839679196699,');</v>
      </c>
    </row>
    <row r="150" spans="1:9" x14ac:dyDescent="0.4">
      <c r="A150" t="str">
        <f>CONCATENATE("'",'trim()'!A150,"',")</f>
        <v>'맘스터치 구로구일역점',</v>
      </c>
      <c r="B150" t="str">
        <f>CONCATENATE("'",category!R150,"',")</f>
        <v>'패스트푸드',</v>
      </c>
      <c r="C150" t="str">
        <f xml:space="preserve">   CONCATENATE("'",'trim()'!C150,"',")</f>
        <v>'서울 구로구 구로동 642-108',</v>
      </c>
      <c r="D150" t="str">
        <f t="shared" ca="1" si="6"/>
        <v>'141호',</v>
      </c>
      <c r="E150" t="str">
        <f xml:space="preserve">    CONCATENATE("'",'trim()'!D150,"',")</f>
        <v>'02-853-1122',</v>
      </c>
      <c r="F150" t="str">
        <f>'trim()'!E150&amp;","</f>
        <v>126.87205871287,</v>
      </c>
      <c r="G150" t="str">
        <f>'trim()'!F150&amp;","</f>
        <v>37.4951452638706,</v>
      </c>
      <c r="H150" t="str">
        <f t="shared" si="7"/>
        <v>'맘스터치 구로구일역점,\n패스트푸드,\n서울 구로구 구로동 642-108,\n02-853-1122,\n126.87205871287,\n37.4951452638706,'</v>
      </c>
      <c r="I150" t="str">
        <f t="shared" ca="1" si="8"/>
        <v>insert into shop (shopName, shopCategory, shopAddr, shopAddr2, shopTel, shopX, shopY, shopEx) values('맘스터치 구로구일역점','패스트푸드','서울 구로구 구로동 642-108','141호','02-853-1122',126.87205871287,37.4951452638706,'맘스터치 구로구일역점,\n패스트푸드,\n서울 구로구 구로동 642-108,\n02-853-1122,\n126.87205871287,\n37.4951452638706,');</v>
      </c>
    </row>
    <row r="151" spans="1:9" x14ac:dyDescent="0.4">
      <c r="A151" t="str">
        <f>CONCATENATE("'",'trim()'!A151,"',")</f>
        <v>'맘스터치 구로신도림점',</v>
      </c>
      <c r="B151" t="str">
        <f>CONCATENATE("'",category!R151,"',")</f>
        <v>'패스트푸드',</v>
      </c>
      <c r="C151" t="str">
        <f xml:space="preserve">   CONCATENATE("'",'trim()'!C151,"',")</f>
        <v>'서울 구로구 신도림동 437-1',</v>
      </c>
      <c r="D151" t="str">
        <f t="shared" ca="1" si="6"/>
        <v>'22호',</v>
      </c>
      <c r="E151" t="str">
        <f xml:space="preserve">    CONCATENATE("'",'trim()'!D151,"',")</f>
        <v>'02-2068-8563',</v>
      </c>
      <c r="F151" t="str">
        <f>'trim()'!E151&amp;","</f>
        <v>126.883426347806,</v>
      </c>
      <c r="G151" t="str">
        <f>'trim()'!F151&amp;","</f>
        <v>37.5063925667345,</v>
      </c>
      <c r="H151" t="str">
        <f t="shared" si="7"/>
        <v>'맘스터치 구로신도림점,\n패스트푸드,\n서울 구로구 신도림동 437-1,\n02-2068-8563,\n126.883426347806,\n37.5063925667345,'</v>
      </c>
      <c r="I151" t="str">
        <f t="shared" ca="1" si="8"/>
        <v>insert into shop (shopName, shopCategory, shopAddr, shopAddr2, shopTel, shopX, shopY, shopEx) values('맘스터치 구로신도림점','패스트푸드','서울 구로구 신도림동 437-1','22호','02-2068-8563',126.883426347806,37.5063925667345,'맘스터치 구로신도림점,\n패스트푸드,\n서울 구로구 신도림동 437-1,\n02-2068-8563,\n126.883426347806,\n37.5063925667345,');</v>
      </c>
    </row>
    <row r="152" spans="1:9" x14ac:dyDescent="0.4">
      <c r="A152" t="str">
        <f>CONCATENATE("'",'trim()'!A152,"',")</f>
        <v>'맘스터치 동양미래대점',</v>
      </c>
      <c r="B152" t="str">
        <f>CONCATENATE("'",category!R152,"',")</f>
        <v>'패스트푸드',</v>
      </c>
      <c r="C152" t="str">
        <f xml:space="preserve">   CONCATENATE("'",'trim()'!C152,"',")</f>
        <v>'서울 구로구 고척동 52-196',</v>
      </c>
      <c r="D152" t="str">
        <f t="shared" ca="1" si="6"/>
        <v>'91호',</v>
      </c>
      <c r="E152" t="str">
        <f xml:space="preserve">    CONCATENATE("'",'trim()'!D152,"',")</f>
        <v>'02-2688-8800',</v>
      </c>
      <c r="F152" t="str">
        <f>'trim()'!E152&amp;","</f>
        <v>126.866381067435,</v>
      </c>
      <c r="G152" t="str">
        <f>'trim()'!F152&amp;","</f>
        <v>37.5007378286899,</v>
      </c>
      <c r="H152" t="str">
        <f t="shared" si="7"/>
        <v>'맘스터치 동양미래대점,\n패스트푸드,\n서울 구로구 고척동 52-196,\n02-2688-8800,\n126.866381067435,\n37.5007378286899,'</v>
      </c>
      <c r="I152" t="str">
        <f t="shared" ca="1" si="8"/>
        <v>insert into shop (shopName, shopCategory, shopAddr, shopAddr2, shopTel, shopX, shopY, shopEx) values('맘스터치 동양미래대점','패스트푸드','서울 구로구 고척동 52-196','91호','02-2688-8800',126.866381067435,37.5007378286899,'맘스터치 동양미래대점,\n패스트푸드,\n서울 구로구 고척동 52-196,\n02-2688-8800,\n126.866381067435,\n37.5007378286899,');</v>
      </c>
    </row>
    <row r="153" spans="1:9" x14ac:dyDescent="0.4">
      <c r="A153" t="str">
        <f>CONCATENATE("'",'trim()'!A153,"',")</f>
        <v>'맘스터치 망원역점',</v>
      </c>
      <c r="B153" t="str">
        <f>CONCATENATE("'",category!R153,"',")</f>
        <v>'패스트푸드',</v>
      </c>
      <c r="C153" t="str">
        <f xml:space="preserve">   CONCATENATE("'",'trim()'!C153,"',")</f>
        <v>'서울 마포구 망원동 379-3',</v>
      </c>
      <c r="D153" t="str">
        <f t="shared" ca="1" si="6"/>
        <v>'159호',</v>
      </c>
      <c r="E153" t="str">
        <f xml:space="preserve">    CONCATENATE("'",'trim()'!D153,"',")</f>
        <v>'02-323-5285',</v>
      </c>
      <c r="F153" t="str">
        <f>'trim()'!E153&amp;","</f>
        <v>126.909456716578,</v>
      </c>
      <c r="G153" t="str">
        <f>'trim()'!F153&amp;","</f>
        <v>37.5555127388458,</v>
      </c>
      <c r="H153" t="str">
        <f t="shared" si="7"/>
        <v>'맘스터치 망원역점,\n패스트푸드,\n서울 마포구 망원동 379-3,\n02-323-5285,\n126.909456716578,\n37.5555127388458,'</v>
      </c>
      <c r="I153" t="str">
        <f t="shared" ca="1" si="8"/>
        <v>insert into shop (shopName, shopCategory, shopAddr, shopAddr2, shopTel, shopX, shopY, shopEx) values('맘스터치 망원역점','패스트푸드','서울 마포구 망원동 379-3','159호','02-323-5285',126.909456716578,37.5555127388458,'맘스터치 망원역점,\n패스트푸드,\n서울 마포구 망원동 379-3,\n02-323-5285,\n126.909456716578,\n37.5555127388458,');</v>
      </c>
    </row>
    <row r="154" spans="1:9" x14ac:dyDescent="0.4">
      <c r="A154" t="str">
        <f>CONCATENATE("'",'trim()'!A154,"',")</f>
        <v>'맘스터치 홍대점',</v>
      </c>
      <c r="B154" t="str">
        <f>CONCATENATE("'",category!R154,"',")</f>
        <v>'패스트푸드',</v>
      </c>
      <c r="C154" t="str">
        <f xml:space="preserve">   CONCATENATE("'",'trim()'!C154,"',")</f>
        <v>'서울 마포구 서교동 338-18',</v>
      </c>
      <c r="D154" t="str">
        <f t="shared" ca="1" si="6"/>
        <v>'234호',</v>
      </c>
      <c r="E154" t="str">
        <f xml:space="preserve">    CONCATENATE("'",'trim()'!D154,"',")</f>
        <v>'02-323-6631',</v>
      </c>
      <c r="F154" t="str">
        <f>'trim()'!E154&amp;","</f>
        <v>126.924688020512,</v>
      </c>
      <c r="G154" t="str">
        <f>'trim()'!F154&amp;","</f>
        <v>37.5528420675209,</v>
      </c>
      <c r="H154" t="str">
        <f t="shared" si="7"/>
        <v>'맘스터치 홍대점,\n패스트푸드,\n서울 마포구 서교동 338-18,\n02-323-6631,\n126.924688020512,\n37.5528420675209,'</v>
      </c>
      <c r="I154" t="str">
        <f t="shared" ca="1" si="8"/>
        <v>insert into shop (shopName, shopCategory, shopAddr, shopAddr2, shopTel, shopX, shopY, shopEx) values('맘스터치 홍대점','패스트푸드','서울 마포구 서교동 338-18','234호','02-323-6631',126.924688020512,37.5528420675209,'맘스터치 홍대점,\n패스트푸드,\n서울 마포구 서교동 338-18,\n02-323-6631,\n126.924688020512,\n37.5528420675209,');</v>
      </c>
    </row>
    <row r="155" spans="1:9" x14ac:dyDescent="0.4">
      <c r="A155" t="str">
        <f>CONCATENATE("'",'trim()'!A155,"',")</f>
        <v>'맛난쌀핫도그',</v>
      </c>
      <c r="B155" t="str">
        <f>CONCATENATE("'",category!R155,"',")</f>
        <v>'패스트푸드',</v>
      </c>
      <c r="C155" t="str">
        <f xml:space="preserve">   CONCATENATE("'",'trim()'!C155,"',")</f>
        <v>'서울 마포구 성산동 533-1',</v>
      </c>
      <c r="D155" t="str">
        <f t="shared" ca="1" si="6"/>
        <v>'272호',</v>
      </c>
      <c r="E155" t="str">
        <f xml:space="preserve">    CONCATENATE("'",'trim()'!D155,"',")</f>
        <v>'02-323-6631',</v>
      </c>
      <c r="F155" t="str">
        <f>'trim()'!E155&amp;","</f>
        <v>126.898139923223,</v>
      </c>
      <c r="G155" t="str">
        <f>'trim()'!F155&amp;","</f>
        <v>37.5650865174134,</v>
      </c>
      <c r="H155" t="str">
        <f t="shared" si="7"/>
        <v>'맛난쌀핫도그,\n패스트푸드,\n서울 마포구 성산동 533-1,\n02-323-6631,\n126.898139923223,\n37.5650865174134,'</v>
      </c>
      <c r="I155" t="str">
        <f t="shared" ca="1" si="8"/>
        <v>insert into shop (shopName, shopCategory, shopAddr, shopAddr2, shopTel, shopX, shopY, shopEx) values('맛난쌀핫도그','패스트푸드','서울 마포구 성산동 533-1','272호','02-323-6631',126.898139923223,37.5650865174134,'맛난쌀핫도그,\n패스트푸드,\n서울 마포구 성산동 533-1,\n02-323-6631,\n126.898139923223,\n37.5650865174134,');</v>
      </c>
    </row>
    <row r="156" spans="1:9" x14ac:dyDescent="0.4">
      <c r="A156" t="str">
        <f>CONCATENATE("'",'trim()'!A156,"',")</f>
        <v>'맛찬들왕소금구이 구로점',</v>
      </c>
      <c r="B156" t="str">
        <f>CONCATENATE("'",category!R156,"',")</f>
        <v>'한식',</v>
      </c>
      <c r="C156" t="str">
        <f xml:space="preserve">   CONCATENATE("'",'trim()'!C156,"',")</f>
        <v>'서울 구로구 구로동 1124-51',</v>
      </c>
      <c r="D156" t="str">
        <f t="shared" ca="1" si="6"/>
        <v>'49호',</v>
      </c>
      <c r="E156" t="str">
        <f xml:space="preserve">    CONCATENATE("'",'trim()'!D156,"',")</f>
        <v>'02-868-6692',</v>
      </c>
      <c r="F156" t="str">
        <f>'trim()'!E156&amp;","</f>
        <v>126.89979566778,</v>
      </c>
      <c r="G156" t="str">
        <f>'trim()'!F156&amp;","</f>
        <v>37.4848807411314,</v>
      </c>
      <c r="H156" t="str">
        <f t="shared" si="7"/>
        <v>'맛찬들왕소금구이 구로점,\n한식,\n서울 구로구 구로동 1124-51,\n02-868-6692,\n126.89979566778,\n37.4848807411314,'</v>
      </c>
      <c r="I156" t="str">
        <f t="shared" ca="1" si="8"/>
        <v>insert into shop (shopName, shopCategory, shopAddr, shopAddr2, shopTel, shopX, shopY, shopEx) values('맛찬들왕소금구이 구로점','한식','서울 구로구 구로동 1124-51','49호','02-868-6692',126.89979566778,37.4848807411314,'맛찬들왕소금구이 구로점,\n한식,\n서울 구로구 구로동 1124-51,\n02-868-6692,\n126.89979566778,\n37.4848807411314,');</v>
      </c>
    </row>
    <row r="157" spans="1:9" x14ac:dyDescent="0.4">
      <c r="A157" t="str">
        <f>CONCATENATE("'",'trim()'!A157,"',")</f>
        <v>'망원동티라미수 본점',</v>
      </c>
      <c r="B157" t="str">
        <f>CONCATENATE("'",category!R157,"',")</f>
        <v>',',</v>
      </c>
      <c r="C157" t="str">
        <f xml:space="preserve">   CONCATENATE("'",'trim()'!C157,"',")</f>
        <v>'서울 마포구 합정동 393-25',</v>
      </c>
      <c r="D157" t="str">
        <f t="shared" ca="1" si="6"/>
        <v>'173호',</v>
      </c>
      <c r="E157" t="str">
        <f xml:space="preserve">    CONCATENATE("'",'trim()'!D157,"',")</f>
        <v>'02-868-6692',</v>
      </c>
      <c r="F157" t="str">
        <f>'trim()'!E157&amp;","</f>
        <v>126.909359978043,</v>
      </c>
      <c r="G157" t="str">
        <f>'trim()'!F157&amp;","</f>
        <v>37.5494183154445,</v>
      </c>
      <c r="H157" t="str">
        <f t="shared" si="7"/>
        <v>'망원동티라미수 본점,\n,,\n서울 마포구 합정동 393-25,\n02-868-6692,\n126.909359978043,\n37.5494183154445,'</v>
      </c>
      <c r="I157" t="str">
        <f t="shared" ca="1" si="8"/>
        <v>insert into shop (shopName, shopCategory, shopAddr, shopAddr2, shopTel, shopX, shopY, shopEx) values('망원동티라미수 본점',',','서울 마포구 합정동 393-25','173호','02-868-6692',126.909359978043,37.5494183154445,'망원동티라미수 본점,\n,,\n서울 마포구 합정동 393-25,\n02-868-6692,\n126.909359978043,\n37.5494183154445,');</v>
      </c>
    </row>
    <row r="158" spans="1:9" x14ac:dyDescent="0.4">
      <c r="A158" t="str">
        <f>CONCATENATE("'",'trim()'!A158,"',")</f>
        <v>'맥도날드 망원점',</v>
      </c>
      <c r="B158" t="str">
        <f>CONCATENATE("'",category!R158,"',")</f>
        <v>'패스트푸드',</v>
      </c>
      <c r="C158" t="str">
        <f xml:space="preserve">   CONCATENATE("'",'trim()'!C158,"',")</f>
        <v>'서울 마포구 망원동 377-19',</v>
      </c>
      <c r="D158" t="str">
        <f t="shared" ca="1" si="6"/>
        <v>'215호',</v>
      </c>
      <c r="E158" t="str">
        <f xml:space="preserve">    CONCATENATE("'",'trim()'!D158,"',")</f>
        <v>'070-7209-1510',</v>
      </c>
      <c r="F158" t="str">
        <f>'trim()'!E158&amp;","</f>
        <v>126.909786478835,</v>
      </c>
      <c r="G158" t="str">
        <f>'trim()'!F158&amp;","</f>
        <v>37.5560968375129,</v>
      </c>
      <c r="H158" t="str">
        <f t="shared" si="7"/>
        <v>'맥도날드 망원점,\n패스트푸드,\n서울 마포구 망원동 377-19,\n070-7209-1510,\n126.909786478835,\n37.5560968375129,'</v>
      </c>
      <c r="I158" t="str">
        <f t="shared" ca="1" si="8"/>
        <v>insert into shop (shopName, shopCategory, shopAddr, shopAddr2, shopTel, shopX, shopY, shopEx) values('맥도날드 망원점','패스트푸드','서울 마포구 망원동 377-19','215호','070-7209-1510',126.909786478835,37.5560968375129,'맥도날드 망원점,\n패스트푸드,\n서울 마포구 망원동 377-19,\n070-7209-1510,\n126.909786478835,\n37.5560968375129,');</v>
      </c>
    </row>
    <row r="159" spans="1:9" x14ac:dyDescent="0.4">
      <c r="A159" t="str">
        <f>CONCATENATE("'",'trim()'!A159,"',")</f>
        <v>'맥도날드 신도림디큐브점',</v>
      </c>
      <c r="B159" t="str">
        <f>CONCATENATE("'",category!R159,"',")</f>
        <v>'패스트푸드',</v>
      </c>
      <c r="C159" t="str">
        <f xml:space="preserve">   CONCATENATE("'",'trim()'!C159,"',")</f>
        <v>'서울 구로구 신도림동 692',</v>
      </c>
      <c r="D159" t="str">
        <f t="shared" ca="1" si="6"/>
        <v>'55호',</v>
      </c>
      <c r="E159" t="str">
        <f xml:space="preserve">    CONCATENATE("'",'trim()'!D159,"',")</f>
        <v>'070-7017-2423',</v>
      </c>
      <c r="F159" t="str">
        <f>'trim()'!E159&amp;","</f>
        <v>126.889796339815,</v>
      </c>
      <c r="G159" t="str">
        <f>'trim()'!F159&amp;","</f>
        <v>37.509303519756,</v>
      </c>
      <c r="H159" t="str">
        <f t="shared" si="7"/>
        <v>'맥도날드 신도림디큐브점,\n패스트푸드,\n서울 구로구 신도림동 692,\n070-7017-2423,\n126.889796339815,\n37.509303519756,'</v>
      </c>
      <c r="I159" t="str">
        <f t="shared" ca="1" si="8"/>
        <v>insert into shop (shopName, shopCategory, shopAddr, shopAddr2, shopTel, shopX, shopY, shopEx) values('맥도날드 신도림디큐브점','패스트푸드','서울 구로구 신도림동 692','55호','070-7017-2423',126.889796339815,37.509303519756,'맥도날드 신도림디큐브점,\n패스트푸드,\n서울 구로구 신도림동 692,\n070-7017-2423,\n126.889796339815,\n37.509303519756,');</v>
      </c>
    </row>
    <row r="160" spans="1:9" x14ac:dyDescent="0.4">
      <c r="A160" t="str">
        <f>CONCATENATE("'",'trim()'!A160,"',")</f>
        <v>'맥도날드 신도림테크노점',</v>
      </c>
      <c r="B160" t="str">
        <f>CONCATENATE("'",category!R160,"',")</f>
        <v>'패스트푸드',</v>
      </c>
      <c r="C160" t="str">
        <f xml:space="preserve">   CONCATENATE("'",'trim()'!C160,"',")</f>
        <v>'서울 구로구 구로동 3-25',</v>
      </c>
      <c r="D160" t="str">
        <f t="shared" ca="1" si="6"/>
        <v>'195호',</v>
      </c>
      <c r="E160" t="str">
        <f xml:space="preserve">    CONCATENATE("'",'trim()'!D160,"',")</f>
        <v>'02-2111-1377',</v>
      </c>
      <c r="F160" t="str">
        <f>'trim()'!E160&amp;","</f>
        <v>126.890392569424,</v>
      </c>
      <c r="G160" t="str">
        <f>'trim()'!F160&amp;","</f>
        <v>37.506864154435,</v>
      </c>
      <c r="H160" t="str">
        <f t="shared" si="7"/>
        <v>'맥도날드 신도림테크노점,\n패스트푸드,\n서울 구로구 구로동 3-25,\n02-2111-1377,\n126.890392569424,\n37.506864154435,'</v>
      </c>
      <c r="I160" t="str">
        <f t="shared" ca="1" si="8"/>
        <v>insert into shop (shopName, shopCategory, shopAddr, shopAddr2, shopTel, shopX, shopY, shopEx) values('맥도날드 신도림테크노점','패스트푸드','서울 구로구 구로동 3-25','195호','02-2111-1377',126.890392569424,37.506864154435,'맥도날드 신도림테크노점,\n패스트푸드,\n서울 구로구 구로동 3-25,\n02-2111-1377,\n126.890392569424,\n37.506864154435,');</v>
      </c>
    </row>
    <row r="161" spans="1:9" x14ac:dyDescent="0.4">
      <c r="A161" t="str">
        <f>CONCATENATE("'",'trim()'!A161,"',")</f>
        <v>'맥도날드 합정메세나폴리스점',</v>
      </c>
      <c r="B161" t="str">
        <f>CONCATENATE("'",category!R161,"',")</f>
        <v>'패스트푸드',</v>
      </c>
      <c r="C161" t="str">
        <f xml:space="preserve">   CONCATENATE("'",'trim()'!C161,"',")</f>
        <v>'서울 마포구 서교동 490',</v>
      </c>
      <c r="D161" t="str">
        <f t="shared" ca="1" si="6"/>
        <v>'67호',</v>
      </c>
      <c r="E161" t="str">
        <f xml:space="preserve">    CONCATENATE("'",'trim()'!D161,"',")</f>
        <v>'070-7017-0466',</v>
      </c>
      <c r="F161" t="str">
        <f>'trim()'!E161&amp;","</f>
        <v>126.913473125232,</v>
      </c>
      <c r="G161" t="str">
        <f>'trim()'!F161&amp;","</f>
        <v>37.5507188385582,</v>
      </c>
      <c r="H161" t="str">
        <f t="shared" si="7"/>
        <v>'맥도날드 합정메세나폴리스점,\n패스트푸드,\n서울 마포구 서교동 490,\n070-7017-0466,\n126.913473125232,\n37.5507188385582,'</v>
      </c>
      <c r="I161" t="str">
        <f t="shared" ca="1" si="8"/>
        <v>insert into shop (shopName, shopCategory, shopAddr, shopAddr2, shopTel, shopX, shopY, shopEx) values('맥도날드 합정메세나폴리스점','패스트푸드','서울 마포구 서교동 490','67호','070-7017-0466',126.913473125232,37.5507188385582,'맥도날드 합정메세나폴리스점,\n패스트푸드,\n서울 마포구 서교동 490,\n070-7017-0466,\n126.913473125232,\n37.5507188385582,');</v>
      </c>
    </row>
    <row r="162" spans="1:9" x14ac:dyDescent="0.4">
      <c r="A162" t="str">
        <f>CONCATENATE("'",'trim()'!A162,"',")</f>
        <v>'맥도날드 홍익대점',</v>
      </c>
      <c r="B162" t="str">
        <f>CONCATENATE("'",category!R162,"',")</f>
        <v>'패스트푸드',</v>
      </c>
      <c r="C162" t="str">
        <f xml:space="preserve">   CONCATENATE("'",'trim()'!C162,"',")</f>
        <v>'서울 마포구 동교동 162-4',</v>
      </c>
      <c r="D162" t="str">
        <f t="shared" ca="1" si="6"/>
        <v>'71호',</v>
      </c>
      <c r="E162" t="str">
        <f xml:space="preserve">    CONCATENATE("'",'trim()'!D162,"',")</f>
        <v>'070-7209-0512',</v>
      </c>
      <c r="F162" t="str">
        <f>'trim()'!E162&amp;","</f>
        <v>126.921933396914,</v>
      </c>
      <c r="G162" t="str">
        <f>'trim()'!F162&amp;","</f>
        <v>37.5550891685538,</v>
      </c>
      <c r="H162" t="str">
        <f t="shared" si="7"/>
        <v>'맥도날드 홍익대점,\n패스트푸드,\n서울 마포구 동교동 162-4,\n070-7209-0512,\n126.921933396914,\n37.5550891685538,'</v>
      </c>
      <c r="I162" t="str">
        <f t="shared" ca="1" si="8"/>
        <v>insert into shop (shopName, shopCategory, shopAddr, shopAddr2, shopTel, shopX, shopY, shopEx) values('맥도날드 홍익대점','패스트푸드','서울 마포구 동교동 162-4','71호','070-7209-0512',126.921933396914,37.5550891685538,'맥도날드 홍익대점,\n패스트푸드,\n서울 마포구 동교동 162-4,\n070-7209-0512,\n126.921933396914,\n37.5550891685538,');</v>
      </c>
    </row>
    <row r="163" spans="1:9" x14ac:dyDescent="0.4">
      <c r="A163" t="str">
        <f>CONCATENATE("'",'trim()'!A163,"',")</f>
        <v>'메가커피 신도림역점',</v>
      </c>
      <c r="B163" t="str">
        <f>CONCATENATE("'",category!R163,"',")</f>
        <v>',',</v>
      </c>
      <c r="C163" t="str">
        <f xml:space="preserve">   CONCATENATE("'",'trim()'!C163,"',")</f>
        <v>'서울 구로구 신도림동 337',</v>
      </c>
      <c r="D163" t="str">
        <f t="shared" ca="1" si="6"/>
        <v>'154호',</v>
      </c>
      <c r="E163" t="str">
        <f xml:space="preserve">    CONCATENATE("'",'trim()'!D163,"',")</f>
        <v>'070-7209-0512',</v>
      </c>
      <c r="F163" t="str">
        <f>'trim()'!E163&amp;","</f>
        <v>126.887557957865,</v>
      </c>
      <c r="G163" t="str">
        <f>'trim()'!F163&amp;","</f>
        <v>37.5093446584292,</v>
      </c>
      <c r="H163" t="str">
        <f t="shared" si="7"/>
        <v>'메가커피 신도림역점,\n,,\n서울 구로구 신도림동 337,\n070-7209-0512,\n126.887557957865,\n37.5093446584292,'</v>
      </c>
      <c r="I163" t="str">
        <f t="shared" ca="1" si="8"/>
        <v>insert into shop (shopName, shopCategory, shopAddr, shopAddr2, shopTel, shopX, shopY, shopEx) values('메가커피 신도림역점',',','서울 구로구 신도림동 337','154호','070-7209-0512',126.887557957865,37.5093446584292,'메가커피 신도림역점,\n,,\n서울 구로구 신도림동 337,\n070-7209-0512,\n126.887557957865,\n37.5093446584292,');</v>
      </c>
    </row>
    <row r="164" spans="1:9" x14ac:dyDescent="0.4">
      <c r="A164" t="str">
        <f>CONCATENATE("'",'trim()'!A164,"',")</f>
        <v>'멕시카나치킨 신도림역점',</v>
      </c>
      <c r="B164" t="str">
        <f>CONCATENATE("'",category!R164,"',")</f>
        <v>'치킨',</v>
      </c>
      <c r="C164" t="str">
        <f xml:space="preserve">   CONCATENATE("'",'trim()'!C164,"',")</f>
        <v>'서울 구로구 신도림동 396-23',</v>
      </c>
      <c r="D164" t="str">
        <f t="shared" ca="1" si="6"/>
        <v>'244호',</v>
      </c>
      <c r="E164" t="str">
        <f xml:space="preserve">    CONCATENATE("'",'trim()'!D164,"',")</f>
        <v>'070-7209-0512',</v>
      </c>
      <c r="F164" t="str">
        <f>'trim()'!E164&amp;","</f>
        <v>126.879378378022,</v>
      </c>
      <c r="G164" t="str">
        <f>'trim()'!F164&amp;","</f>
        <v>37.5085941615059,</v>
      </c>
      <c r="H164" t="str">
        <f t="shared" si="7"/>
        <v>'멕시카나치킨 신도림역점,\n치킨,\n서울 구로구 신도림동 396-23,\n070-7209-0512,\n126.879378378022,\n37.5085941615059,'</v>
      </c>
      <c r="I164" t="str">
        <f t="shared" ca="1" si="8"/>
        <v>insert into shop (shopName, shopCategory, shopAddr, shopAddr2, shopTel, shopX, shopY, shopEx) values('멕시카나치킨 신도림역점','치킨','서울 구로구 신도림동 396-23','244호','070-7209-0512',126.879378378022,37.5085941615059,'멕시카나치킨 신도림역점,\n치킨,\n서울 구로구 신도림동 396-23,\n070-7209-0512,\n126.879378378022,\n37.5085941615059,');</v>
      </c>
    </row>
    <row r="165" spans="1:9" x14ac:dyDescent="0.4">
      <c r="A165" t="str">
        <f>CONCATENATE("'",'trim()'!A165,"',")</f>
        <v>'명랑핫도그 망원역점',</v>
      </c>
      <c r="B165" t="str">
        <f>CONCATENATE("'",category!R165,"',")</f>
        <v>'패스트푸드',</v>
      </c>
      <c r="C165" t="str">
        <f xml:space="preserve">   CONCATENATE("'",'trim()'!C165,"',")</f>
        <v>'서울 마포구 망원동 379-2',</v>
      </c>
      <c r="D165" t="str">
        <f t="shared" ca="1" si="6"/>
        <v>'289호',</v>
      </c>
      <c r="E165" t="str">
        <f xml:space="preserve">    CONCATENATE("'",'trim()'!D165,"',")</f>
        <v>'02-325-0399',</v>
      </c>
      <c r="F165" t="str">
        <f>'trim()'!E165&amp;","</f>
        <v>126.909298247727,</v>
      </c>
      <c r="G165" t="str">
        <f>'trim()'!F165&amp;","</f>
        <v>37.5555342411544,</v>
      </c>
      <c r="H165" t="str">
        <f t="shared" si="7"/>
        <v>'명랑핫도그 망원역점,\n패스트푸드,\n서울 마포구 망원동 379-2,\n02-325-0399,\n126.909298247727,\n37.5555342411544,'</v>
      </c>
      <c r="I165" t="str">
        <f t="shared" ca="1" si="8"/>
        <v>insert into shop (shopName, shopCategory, shopAddr, shopAddr2, shopTel, shopX, shopY, shopEx) values('명랑핫도그 망원역점','패스트푸드','서울 마포구 망원동 379-2','289호','02-325-0399',126.909298247727,37.5555342411544,'명랑핫도그 망원역점,\n패스트푸드,\n서울 마포구 망원동 379-2,\n02-325-0399,\n126.909298247727,\n37.5555342411544,');</v>
      </c>
    </row>
    <row r="166" spans="1:9" x14ac:dyDescent="0.4">
      <c r="A166" t="str">
        <f>CONCATENATE("'",'trim()'!A166,"',")</f>
        <v>'모노치즈',</v>
      </c>
      <c r="B166" t="str">
        <f>CONCATENATE("'",category!R166,"',")</f>
        <v>'패스트푸드',</v>
      </c>
      <c r="C166" t="str">
        <f xml:space="preserve">   CONCATENATE("'",'trim()'!C166,"',")</f>
        <v>'서울 구로구 신도림동 692',</v>
      </c>
      <c r="D166" t="str">
        <f t="shared" ca="1" si="6"/>
        <v>'145호',</v>
      </c>
      <c r="E166" t="str">
        <f xml:space="preserve">    CONCATENATE("'",'trim()'!D166,"',")</f>
        <v>'02-325-0399',</v>
      </c>
      <c r="F166" t="str">
        <f>'trim()'!E166&amp;","</f>
        <v>126.888897099391,</v>
      </c>
      <c r="G166" t="str">
        <f>'trim()'!F166&amp;","</f>
        <v>37.5085854779419,</v>
      </c>
      <c r="H166" t="str">
        <f t="shared" si="7"/>
        <v>'모노치즈,\n패스트푸드,\n서울 구로구 신도림동 692,\n02-325-0399,\n126.888897099391,\n37.5085854779419,'</v>
      </c>
      <c r="I166" t="str">
        <f t="shared" ca="1" si="8"/>
        <v>insert into shop (shopName, shopCategory, shopAddr, shopAddr2, shopTel, shopX, shopY, shopEx) values('모노치즈','패스트푸드','서울 구로구 신도림동 692','145호','02-325-0399',126.888897099391,37.5085854779419,'모노치즈,\n패스트푸드,\n서울 구로구 신도림동 692,\n02-325-0399,\n126.888897099391,\n37.5085854779419,');</v>
      </c>
    </row>
    <row r="167" spans="1:9" x14ac:dyDescent="0.4">
      <c r="A167" t="str">
        <f>CONCATENATE("'",'trim()'!A167,"',")</f>
        <v>'목동포차 신도림점',</v>
      </c>
      <c r="B167" t="str">
        <f>CONCATENATE("'",category!R167,"',")</f>
        <v>'술집',</v>
      </c>
      <c r="C167" t="str">
        <f xml:space="preserve">   CONCATENATE("'",'trim()'!C167,"',")</f>
        <v>'서울 구로구 신도림동 337',</v>
      </c>
      <c r="D167" t="str">
        <f t="shared" ca="1" si="6"/>
        <v>'128호',</v>
      </c>
      <c r="E167" t="str">
        <f xml:space="preserve">    CONCATENATE("'",'trim()'!D167,"',")</f>
        <v>'02-325-0399',</v>
      </c>
      <c r="F167" t="str">
        <f>'trim()'!E167&amp;","</f>
        <v>126.886987230747,</v>
      </c>
      <c r="G167" t="str">
        <f>'trim()'!F167&amp;","</f>
        <v>37.5090485843712,</v>
      </c>
      <c r="H167" t="str">
        <f t="shared" si="7"/>
        <v>'목동포차 신도림점,\n술집,\n서울 구로구 신도림동 337,\n02-325-0399,\n126.886987230747,\n37.5090485843712,'</v>
      </c>
      <c r="I167" t="str">
        <f t="shared" ca="1" si="8"/>
        <v>insert into shop (shopName, shopCategory, shopAddr, shopAddr2, shopTel, shopX, shopY, shopEx) values('목동포차 신도림점','술집','서울 구로구 신도림동 337','128호','02-325-0399',126.886987230747,37.5090485843712,'목동포차 신도림점,\n술집,\n서울 구로구 신도림동 337,\n02-325-0399,\n126.886987230747,\n37.5090485843712,');</v>
      </c>
    </row>
    <row r="168" spans="1:9" x14ac:dyDescent="0.4">
      <c r="A168" t="str">
        <f>CONCATENATE("'",'trim()'!A168,"',")</f>
        <v>'몬스터피자 본점',</v>
      </c>
      <c r="B168" t="str">
        <f>CONCATENATE("'",category!R168,"',")</f>
        <v>'피자,양식',</v>
      </c>
      <c r="C168" t="str">
        <f xml:space="preserve">   CONCATENATE("'",'trim()'!C168,"',")</f>
        <v>'서울 마포구 서교동 363-1',</v>
      </c>
      <c r="D168" t="str">
        <f t="shared" ca="1" si="6"/>
        <v>'102호',</v>
      </c>
      <c r="E168" t="str">
        <f xml:space="preserve">    CONCATENATE("'",'trim()'!D168,"',")</f>
        <v>'02-334-0322',</v>
      </c>
      <c r="F168" t="str">
        <f>'trim()'!E168&amp;","</f>
        <v>126.923005933353,</v>
      </c>
      <c r="G168" t="str">
        <f>'trim()'!F168&amp;","</f>
        <v>37.5510209667501,</v>
      </c>
      <c r="H168" t="str">
        <f t="shared" si="7"/>
        <v>'몬스터피자 본점,\n피자,양식,\n서울 마포구 서교동 363-1,\n02-334-0322,\n126.923005933353,\n37.5510209667501,'</v>
      </c>
      <c r="I168" t="str">
        <f t="shared" ca="1" si="8"/>
        <v>insert into shop (shopName, shopCategory, shopAddr, shopAddr2, shopTel, shopX, shopY, shopEx) values('몬스터피자 본점','피자,양식','서울 마포구 서교동 363-1','102호','02-334-0322',126.923005933353,37.5510209667501,'몬스터피자 본점,\n피자,양식,\n서울 마포구 서교동 363-1,\n02-334-0322,\n126.923005933353,\n37.5510209667501,');</v>
      </c>
    </row>
    <row r="169" spans="1:9" x14ac:dyDescent="0.4">
      <c r="A169" t="str">
        <f>CONCATENATE("'",'trim()'!A169,"',")</f>
        <v>'몽마르뜨언덕위 은하수다방',</v>
      </c>
      <c r="B169" t="str">
        <f>CONCATENATE("'",category!R169,"',")</f>
        <v>',',</v>
      </c>
      <c r="C169" t="str">
        <f xml:space="preserve">   CONCATENATE("'",'trim()'!C169,"',")</f>
        <v>'서울 마포구 합정동 368-11',</v>
      </c>
      <c r="D169" t="str">
        <f t="shared" ca="1" si="6"/>
        <v>'24호',</v>
      </c>
      <c r="E169" t="str">
        <f xml:space="preserve">    CONCATENATE("'",'trim()'!D169,"',")</f>
        <v>'02-6408-0248',</v>
      </c>
      <c r="F169" t="str">
        <f>'trim()'!E169&amp;","</f>
        <v>126.914700953679,</v>
      </c>
      <c r="G169" t="str">
        <f>'trim()'!F169&amp;","</f>
        <v>37.5457750522248,</v>
      </c>
      <c r="H169" t="str">
        <f t="shared" si="7"/>
        <v>'몽마르뜨언덕위 은하수다방,\n,,\n서울 마포구 합정동 368-11,\n02-6408-0248,\n126.914700953679,\n37.5457750522248,'</v>
      </c>
      <c r="I169" t="str">
        <f t="shared" ca="1" si="8"/>
        <v>insert into shop (shopName, shopCategory, shopAddr, shopAddr2, shopTel, shopX, shopY, shopEx) values('몽마르뜨언덕위 은하수다방',',','서울 마포구 합정동 368-11','24호','02-6408-0248',126.914700953679,37.5457750522248,'몽마르뜨언덕위 은하수다방,\n,,\n서울 마포구 합정동 368-11,\n02-6408-0248,\n126.914700953679,\n37.5457750522248,');</v>
      </c>
    </row>
    <row r="170" spans="1:9" x14ac:dyDescent="0.4">
      <c r="A170" t="str">
        <f>CONCATENATE("'",'trim()'!A170,"',")</f>
        <v>'무대륙',</v>
      </c>
      <c r="B170" t="str">
        <f>CONCATENATE("'",category!R170,"',")</f>
        <v>',',</v>
      </c>
      <c r="C170" t="str">
        <f xml:space="preserve">   CONCATENATE("'",'trim()'!C170,"',")</f>
        <v>'서울 마포구 합정동 357-7',</v>
      </c>
      <c r="D170" t="str">
        <f t="shared" ca="1" si="6"/>
        <v>'14호',</v>
      </c>
      <c r="E170" t="str">
        <f xml:space="preserve">    CONCATENATE("'",'trim()'!D170,"',")</f>
        <v>'02-332-8333',</v>
      </c>
      <c r="F170" t="str">
        <f>'trim()'!E170&amp;","</f>
        <v>126.918433793354,</v>
      </c>
      <c r="G170" t="str">
        <f>'trim()'!F170&amp;","</f>
        <v>37.5460191573955,</v>
      </c>
      <c r="H170" t="str">
        <f t="shared" si="7"/>
        <v>'무대륙,\n,,\n서울 마포구 합정동 357-7,\n02-332-8333,\n126.918433793354,\n37.5460191573955,'</v>
      </c>
      <c r="I170" t="str">
        <f t="shared" ca="1" si="8"/>
        <v>insert into shop (shopName, shopCategory, shopAddr, shopAddr2, shopTel, shopX, shopY, shopEx) values('무대륙',',','서울 마포구 합정동 357-7','14호','02-332-8333',126.918433793354,37.5460191573955,'무대륙,\n,,\n서울 마포구 합정동 357-7,\n02-332-8333,\n126.918433793354,\n37.5460191573955,');</v>
      </c>
    </row>
    <row r="171" spans="1:9" x14ac:dyDescent="0.4">
      <c r="A171" t="str">
        <f>CONCATENATE("'",'trim()'!A171,"',")</f>
        <v>'문래동돈까스',</v>
      </c>
      <c r="B171" t="str">
        <f>CONCATENATE("'",category!R171,"',")</f>
        <v>'일식',</v>
      </c>
      <c r="C171" t="str">
        <f xml:space="preserve">   CONCATENATE("'",'trim()'!C171,"',")</f>
        <v>'서울 영등포구 문래동4가 10-12',</v>
      </c>
      <c r="D171" t="str">
        <f t="shared" ca="1" si="6"/>
        <v>'178호',</v>
      </c>
      <c r="E171" t="str">
        <f xml:space="preserve">    CONCATENATE("'",'trim()'!D171,"',")</f>
        <v>'02-2633-1007',</v>
      </c>
      <c r="F171" t="str">
        <f>'trim()'!E171&amp;","</f>
        <v>126.888619135071,</v>
      </c>
      <c r="G171" t="str">
        <f>'trim()'!F171&amp;","</f>
        <v>37.5160166955161,</v>
      </c>
      <c r="H171" t="str">
        <f t="shared" si="7"/>
        <v>'문래동돈까스,\n일식,\n서울 영등포구 문래동4가 10-12,\n02-2633-1007,\n126.888619135071,\n37.5160166955161,'</v>
      </c>
      <c r="I171" t="str">
        <f t="shared" ca="1" si="8"/>
        <v>insert into shop (shopName, shopCategory, shopAddr, shopAddr2, shopTel, shopX, shopY, shopEx) values('문래동돈까스','일식','서울 영등포구 문래동4가 10-12','178호','02-2633-1007',126.888619135071,37.5160166955161,'문래동돈까스,\n일식,\n서울 영등포구 문래동4가 10-12,\n02-2633-1007,\n126.888619135071,\n37.5160166955161,');</v>
      </c>
    </row>
    <row r="172" spans="1:9" x14ac:dyDescent="0.4">
      <c r="A172" t="str">
        <f>CONCATENATE("'",'trim()'!A172,"',")</f>
        <v>'문어부인삼교비 신도림점',</v>
      </c>
      <c r="B172" t="str">
        <f>CONCATENATE("'",category!R172,"',")</f>
        <v>'한식',</v>
      </c>
      <c r="C172" t="str">
        <f xml:space="preserve">   CONCATENATE("'",'trim()'!C172,"',")</f>
        <v>'서울 구로구 신도림동 337',</v>
      </c>
      <c r="D172" t="str">
        <f t="shared" ca="1" si="6"/>
        <v>'55호',</v>
      </c>
      <c r="E172" t="str">
        <f xml:space="preserve">    CONCATENATE("'",'trim()'!D172,"',")</f>
        <v>'02-3439-7892',</v>
      </c>
      <c r="F172" t="str">
        <f>'trim()'!E172&amp;","</f>
        <v>126.88696491447,</v>
      </c>
      <c r="G172" t="str">
        <f>'trim()'!F172&amp;","</f>
        <v>37.5088467380551,</v>
      </c>
      <c r="H172" t="str">
        <f t="shared" si="7"/>
        <v>'문어부인삼교비 신도림점,\n한식,\n서울 구로구 신도림동 337,\n02-3439-7892,\n126.88696491447,\n37.5088467380551,'</v>
      </c>
      <c r="I172" t="str">
        <f t="shared" ca="1" si="8"/>
        <v>insert into shop (shopName, shopCategory, shopAddr, shopAddr2, shopTel, shopX, shopY, shopEx) values('문어부인삼교비 신도림점','한식','서울 구로구 신도림동 337','55호','02-3439-7892',126.88696491447,37.5088467380551,'문어부인삼교비 신도림점,\n한식,\n서울 구로구 신도림동 337,\n02-3439-7892,\n126.88696491447,\n37.5088467380551,');</v>
      </c>
    </row>
    <row r="173" spans="1:9" x14ac:dyDescent="0.4">
      <c r="A173" t="str">
        <f>CONCATENATE("'",'trim()'!A173,"',")</f>
        <v>'미남포차',</v>
      </c>
      <c r="B173" t="str">
        <f>CONCATENATE("'",category!R173,"',")</f>
        <v>'술집',</v>
      </c>
      <c r="C173" t="str">
        <f xml:space="preserve">   CONCATENATE("'",'trim()'!C173,"',")</f>
        <v>'서울 구로구 신도림동 338',</v>
      </c>
      <c r="D173" t="str">
        <f t="shared" ca="1" si="6"/>
        <v>'12호',</v>
      </c>
      <c r="E173" t="str">
        <f xml:space="preserve">    CONCATENATE("'",'trim()'!D173,"',")</f>
        <v>'02-3439-7892',</v>
      </c>
      <c r="F173" t="str">
        <f>'trim()'!E173&amp;","</f>
        <v>126.889649652091,</v>
      </c>
      <c r="G173" t="str">
        <f>'trim()'!F173&amp;","</f>
        <v>37.5106044328287,</v>
      </c>
      <c r="H173" t="str">
        <f t="shared" si="7"/>
        <v>'미남포차,\n술집,\n서울 구로구 신도림동 338,\n02-3439-7892,\n126.889649652091,\n37.5106044328287,'</v>
      </c>
      <c r="I173" t="str">
        <f t="shared" ca="1" si="8"/>
        <v>insert into shop (shopName, shopCategory, shopAddr, shopAddr2, shopTel, shopX, shopY, shopEx) values('미남포차','술집','서울 구로구 신도림동 338','12호','02-3439-7892',126.889649652091,37.5106044328287,'미남포차,\n술집,\n서울 구로구 신도림동 338,\n02-3439-7892,\n126.889649652091,\n37.5106044328287,');</v>
      </c>
    </row>
    <row r="174" spans="1:9" x14ac:dyDescent="0.4">
      <c r="A174" t="str">
        <f>CONCATENATE("'",'trim()'!A174,"',")</f>
        <v>'미스터버거구로점',</v>
      </c>
      <c r="B174" t="str">
        <f>CONCATENATE("'",category!R174,"',")</f>
        <v>'패스트푸드',</v>
      </c>
      <c r="C174" t="str">
        <f xml:space="preserve">   CONCATENATE("'",'trim()'!C174,"',")</f>
        <v>'서울 구로구 구로동 108-2',</v>
      </c>
      <c r="D174" t="str">
        <f t="shared" ca="1" si="6"/>
        <v>'37호',</v>
      </c>
      <c r="E174" t="str">
        <f xml:space="preserve">    CONCATENATE("'",'trim()'!D174,"',")</f>
        <v>'02-830-7767',</v>
      </c>
      <c r="F174" t="str">
        <f>'trim()'!E174&amp;","</f>
        <v>126.890456699155,</v>
      </c>
      <c r="G174" t="str">
        <f>'trim()'!F174&amp;","</f>
        <v>37.5001282993408,</v>
      </c>
      <c r="H174" t="str">
        <f t="shared" si="7"/>
        <v>'미스터버거구로점,\n패스트푸드,\n서울 구로구 구로동 108-2,\n02-830-7767,\n126.890456699155,\n37.5001282993408,'</v>
      </c>
      <c r="I174" t="str">
        <f t="shared" ca="1" si="8"/>
        <v>insert into shop (shopName, shopCategory, shopAddr, shopAddr2, shopTel, shopX, shopY, shopEx) values('미스터버거구로점','패스트푸드','서울 구로구 구로동 108-2','37호','02-830-7767',126.890456699155,37.5001282993408,'미스터버거구로점,\n패스트푸드,\n서울 구로구 구로동 108-2,\n02-830-7767,\n126.890456699155,\n37.5001282993408,');</v>
      </c>
    </row>
    <row r="175" spans="1:9" x14ac:dyDescent="0.4">
      <c r="A175" t="str">
        <f>CONCATENATE("'",'trim()'!A175,"',")</f>
        <v>'미스터피자 구로공단점',</v>
      </c>
      <c r="B175" t="str">
        <f>CONCATENATE("'",category!R175,"',")</f>
        <v>'피자,양식',</v>
      </c>
      <c r="C175" t="str">
        <f xml:space="preserve">   CONCATENATE("'",'trim()'!C175,"',")</f>
        <v>'서울 구로구 구로동 1125-4',</v>
      </c>
      <c r="D175" t="str">
        <f t="shared" ca="1" si="6"/>
        <v>'143호',</v>
      </c>
      <c r="E175" t="str">
        <f xml:space="preserve">    CONCATENATE("'",'trim()'!D175,"',")</f>
        <v>'02-866-2218',</v>
      </c>
      <c r="F175" t="str">
        <f>'trim()'!E175&amp;","</f>
        <v>126.90158051131,</v>
      </c>
      <c r="G175" t="str">
        <f>'trim()'!F175&amp;","</f>
        <v>37.4835235210509,</v>
      </c>
      <c r="H175" t="str">
        <f t="shared" si="7"/>
        <v>'미스터피자 구로공단점,\n피자,양식,\n서울 구로구 구로동 1125-4,\n02-866-2218,\n126.90158051131,\n37.4835235210509,'</v>
      </c>
      <c r="I175" t="str">
        <f t="shared" ca="1" si="8"/>
        <v>insert into shop (shopName, shopCategory, shopAddr, shopAddr2, shopTel, shopX, shopY, shopEx) values('미스터피자 구로공단점','피자,양식','서울 구로구 구로동 1125-4','143호','02-866-2218',126.90158051131,37.4835235210509,'미스터피자 구로공단점,\n피자,양식,\n서울 구로구 구로동 1125-4,\n02-866-2218,\n126.90158051131,\n37.4835235210509,');</v>
      </c>
    </row>
    <row r="176" spans="1:9" x14ac:dyDescent="0.4">
      <c r="A176" t="str">
        <f>CONCATENATE("'",'trim()'!A176,"',")</f>
        <v>'미스트 현대백화점 디큐브시티점',</v>
      </c>
      <c r="B176" t="str">
        <f>CONCATENATE("'",category!R176,"',")</f>
        <v>'일식',</v>
      </c>
      <c r="C176" t="str">
        <f xml:space="preserve">   CONCATENATE("'",'trim()'!C176,"',")</f>
        <v>'서울 구로구 신도림동 692',</v>
      </c>
      <c r="D176" t="str">
        <f t="shared" ca="1" si="6"/>
        <v>'118호',</v>
      </c>
      <c r="E176" t="str">
        <f xml:space="preserve">    CONCATENATE("'",'trim()'!D176,"',")</f>
        <v>'02-2210-9549',</v>
      </c>
      <c r="F176" t="str">
        <f>'trim()'!E176&amp;","</f>
        <v>126.889588478972,</v>
      </c>
      <c r="G176" t="str">
        <f>'trim()'!F176&amp;","</f>
        <v>37.5091339368427,</v>
      </c>
      <c r="H176" t="str">
        <f t="shared" si="7"/>
        <v>'미스트 현대백화점 디큐브시티점,\n일식,\n서울 구로구 신도림동 692,\n02-2210-9549,\n126.889588478972,\n37.5091339368427,'</v>
      </c>
      <c r="I176" t="str">
        <f t="shared" ca="1" si="8"/>
        <v>insert into shop (shopName, shopCategory, shopAddr, shopAddr2, shopTel, shopX, shopY, shopEx) values('미스트 현대백화점 디큐브시티점','일식','서울 구로구 신도림동 692','118호','02-2210-9549',126.889588478972,37.5091339368427,'미스트 현대백화점 디큐브시티점,\n일식,\n서울 구로구 신도림동 692,\n02-2210-9549,\n126.889588478972,\n37.5091339368427,');</v>
      </c>
    </row>
    <row r="177" spans="1:9" x14ac:dyDescent="0.4">
      <c r="A177" t="str">
        <f>CONCATENATE("'",'trim()'!A177,"',")</f>
        <v>'미식가주택',</v>
      </c>
      <c r="B177" t="str">
        <f>CONCATENATE("'",category!R177,"',")</f>
        <v>'술집',</v>
      </c>
      <c r="C177" t="str">
        <f xml:space="preserve">   CONCATENATE("'",'trim()'!C177,"',")</f>
        <v>'서울 마포구 상수동 341-2',</v>
      </c>
      <c r="D177" t="str">
        <f t="shared" ca="1" si="6"/>
        <v>'275호',</v>
      </c>
      <c r="E177" t="str">
        <f xml:space="preserve">    CONCATENATE("'",'trim()'!D177,"',")</f>
        <v>'02-338-9808',</v>
      </c>
      <c r="F177" t="str">
        <f>'trim()'!E177&amp;","</f>
        <v>126.922585664037,</v>
      </c>
      <c r="G177" t="str">
        <f>'trim()'!F177&amp;","</f>
        <v>37.5459570804108,</v>
      </c>
      <c r="H177" t="str">
        <f t="shared" si="7"/>
        <v>'미식가주택,\n술집,\n서울 마포구 상수동 341-2,\n02-338-9808,\n126.922585664037,\n37.5459570804108,'</v>
      </c>
      <c r="I177" t="str">
        <f t="shared" ca="1" si="8"/>
        <v>insert into shop (shopName, shopCategory, shopAddr, shopAddr2, shopTel, shopX, shopY, shopEx) values('미식가주택','술집','서울 마포구 상수동 341-2','275호','02-338-9808',126.922585664037,37.5459570804108,'미식가주택,\n술집,\n서울 마포구 상수동 341-2,\n02-338-9808,\n126.922585664037,\n37.5459570804108,');</v>
      </c>
    </row>
    <row r="178" spans="1:9" x14ac:dyDescent="0.4">
      <c r="A178" t="str">
        <f>CONCATENATE("'",'trim()'!A178,"',")</f>
        <v>'민혁이네외국포차 상수 본점',</v>
      </c>
      <c r="B178" t="str">
        <f>CONCATENATE("'",category!R178,"',")</f>
        <v>'술집',</v>
      </c>
      <c r="C178" t="str">
        <f xml:space="preserve">   CONCATENATE("'",'trim()'!C178,"',")</f>
        <v>'서울 마포구 상수동 341-3',</v>
      </c>
      <c r="D178" t="str">
        <f t="shared" ca="1" si="6"/>
        <v>'38호',</v>
      </c>
      <c r="E178" t="str">
        <f xml:space="preserve">    CONCATENATE("'",'trim()'!D178,"',")</f>
        <v>'02-333-3457',</v>
      </c>
      <c r="F178" t="str">
        <f>'trim()'!E178&amp;","</f>
        <v>126.922481539184,</v>
      </c>
      <c r="G178" t="str">
        <f>'trim()'!F178&amp;","</f>
        <v>37.5459750320789,</v>
      </c>
      <c r="H178" t="str">
        <f t="shared" si="7"/>
        <v>'민혁이네외국포차 상수 본점,\n술집,\n서울 마포구 상수동 341-3,\n02-333-3457,\n126.922481539184,\n37.5459750320789,'</v>
      </c>
      <c r="I178" t="str">
        <f t="shared" ca="1" si="8"/>
        <v>insert into shop (shopName, shopCategory, shopAddr, shopAddr2, shopTel, shopX, shopY, shopEx) values('민혁이네외국포차 상수 본점','술집','서울 마포구 상수동 341-3','38호','02-333-3457',126.922481539184,37.5459750320789,'민혁이네외국포차 상수 본점,\n술집,\n서울 마포구 상수동 341-3,\n02-333-3457,\n126.922481539184,\n37.5459750320789,');</v>
      </c>
    </row>
    <row r="179" spans="1:9" x14ac:dyDescent="0.4">
      <c r="A179" t="str">
        <f>CONCATENATE("'",'trim()'!A179,"',")</f>
        <v>'밀리',</v>
      </c>
      <c r="B179" t="str">
        <f>CONCATENATE("'",category!R179,"',")</f>
        <v>',',</v>
      </c>
      <c r="C179" t="str">
        <f xml:space="preserve">   CONCATENATE("'",'trim()'!C179,"',")</f>
        <v>'서울 구로구 구로동 산 1-11',</v>
      </c>
      <c r="D179" t="str">
        <f t="shared" ca="1" si="6"/>
        <v>'115호',</v>
      </c>
      <c r="E179" t="str">
        <f xml:space="preserve">    CONCATENATE("'",'trim()'!D179,"',")</f>
        <v>'02-856-3121',</v>
      </c>
      <c r="F179" t="str">
        <f>'trim()'!E179&amp;","</f>
        <v>126.88718955059,</v>
      </c>
      <c r="G179" t="str">
        <f>'trim()'!F179&amp;","</f>
        <v>37.5038770108947,</v>
      </c>
      <c r="H179" t="str">
        <f t="shared" si="7"/>
        <v>'밀리,\n,,\n서울 구로구 구로동 산 1-11,\n02-856-3121,\n126.88718955059,\n37.5038770108947,'</v>
      </c>
      <c r="I179" t="str">
        <f t="shared" ca="1" si="8"/>
        <v>insert into shop (shopName, shopCategory, shopAddr, shopAddr2, shopTel, shopX, shopY, shopEx) values('밀리',',','서울 구로구 구로동 산 1-11','115호','02-856-3121',126.88718955059,37.5038770108947,'밀리,\n,,\n서울 구로구 구로동 산 1-11,\n02-856-3121,\n126.88718955059,\n37.5038770108947,');</v>
      </c>
    </row>
    <row r="180" spans="1:9" x14ac:dyDescent="0.4">
      <c r="A180" t="str">
        <f>CONCATENATE("'",'trim()'!A180,"',")</f>
        <v>'바나나하루키',</v>
      </c>
      <c r="B180" t="str">
        <f>CONCATENATE("'",category!R180,"',")</f>
        <v>',',</v>
      </c>
      <c r="C180" t="str">
        <f xml:space="preserve">   CONCATENATE("'",'trim()'!C180,"',")</f>
        <v>'서울 마포구 상수동 72-43',</v>
      </c>
      <c r="D180" t="str">
        <f t="shared" ca="1" si="6"/>
        <v>'140호',</v>
      </c>
      <c r="E180" t="str">
        <f xml:space="preserve">    CONCATENATE("'",'trim()'!D180,"',")</f>
        <v>'070-4388-9946',</v>
      </c>
      <c r="F180" t="str">
        <f>'trim()'!E180&amp;","</f>
        <v>126.925416509638,</v>
      </c>
      <c r="G180" t="str">
        <f>'trim()'!F180&amp;","</f>
        <v>37.5486222545054,</v>
      </c>
      <c r="H180" t="str">
        <f t="shared" si="7"/>
        <v>'바나나하루키,\n,,\n서울 마포구 상수동 72-43,\n070-4388-9946,\n126.925416509638,\n37.5486222545054,'</v>
      </c>
      <c r="I180" t="str">
        <f t="shared" ca="1" si="8"/>
        <v>insert into shop (shopName, shopCategory, shopAddr, shopAddr2, shopTel, shopX, shopY, shopEx) values('바나나하루키',',','서울 마포구 상수동 72-43','140호','070-4388-9946',126.925416509638,37.5486222545054,'바나나하루키,\n,,\n서울 마포구 상수동 72-43,\n070-4388-9946,\n126.925416509638,\n37.5486222545054,');</v>
      </c>
    </row>
    <row r="181" spans="1:9" x14ac:dyDescent="0.4">
      <c r="A181" t="str">
        <f>CONCATENATE("'",'trim()'!A181,"',")</f>
        <v>'바다회사랑 2호점',</v>
      </c>
      <c r="B181" t="str">
        <f>CONCATENATE("'",category!R181,"',")</f>
        <v>'한식',</v>
      </c>
      <c r="C181" t="str">
        <f xml:space="preserve">   CONCATENATE("'",'trim()'!C181,"',")</f>
        <v>'서울 마포구 서교동 461-25',</v>
      </c>
      <c r="D181" t="str">
        <f t="shared" ca="1" si="6"/>
        <v>'10호',</v>
      </c>
      <c r="E181" t="str">
        <f xml:space="preserve">    CONCATENATE("'",'trim()'!D181,"',")</f>
        <v>'02-325-6565',</v>
      </c>
      <c r="F181" t="str">
        <f>'trim()'!E181&amp;","</f>
        <v>126.917803347896,</v>
      </c>
      <c r="G181" t="str">
        <f>'trim()'!F181&amp;","</f>
        <v>37.5554296456661,</v>
      </c>
      <c r="H181" t="str">
        <f t="shared" si="7"/>
        <v>'바다회사랑 2호점,\n한식,\n서울 마포구 서교동 461-25,\n02-325-6565,\n126.917803347896,\n37.5554296456661,'</v>
      </c>
      <c r="I181" t="str">
        <f t="shared" ca="1" si="8"/>
        <v>insert into shop (shopName, shopCategory, shopAddr, shopAddr2, shopTel, shopX, shopY, shopEx) values('바다회사랑 2호점','한식','서울 마포구 서교동 461-25','10호','02-325-6565',126.917803347896,37.5554296456661,'바다회사랑 2호점,\n한식,\n서울 마포구 서교동 461-25,\n02-325-6565,\n126.917803347896,\n37.5554296456661,');</v>
      </c>
    </row>
    <row r="182" spans="1:9" x14ac:dyDescent="0.4">
      <c r="A182" t="str">
        <f>CONCATENATE("'",'trim()'!A182,"',")</f>
        <v>'바람의핫도그 서울신도림점',</v>
      </c>
      <c r="B182" t="str">
        <f>CONCATENATE("'",category!R182,"',")</f>
        <v>'패스트푸드',</v>
      </c>
      <c r="C182" t="str">
        <f xml:space="preserve">   CONCATENATE("'",'trim()'!C182,"',")</f>
        <v>'서울 구로구 구로동 8-16',</v>
      </c>
      <c r="D182" t="str">
        <f t="shared" ca="1" si="6"/>
        <v>'67호',</v>
      </c>
      <c r="E182" t="str">
        <f xml:space="preserve">    CONCATENATE("'",'trim()'!D182,"',")</f>
        <v>'02-325-6565',</v>
      </c>
      <c r="F182" t="str">
        <f>'trim()'!E182&amp;","</f>
        <v>126.889385939626,</v>
      </c>
      <c r="G182" t="str">
        <f>'trim()'!F182&amp;","</f>
        <v>37.5053585381649,</v>
      </c>
      <c r="H182" t="str">
        <f t="shared" si="7"/>
        <v>'바람의핫도그 서울신도림점,\n패스트푸드,\n서울 구로구 구로동 8-16,\n02-325-6565,\n126.889385939626,\n37.5053585381649,'</v>
      </c>
      <c r="I182" t="str">
        <f t="shared" ca="1" si="8"/>
        <v>insert into shop (shopName, shopCategory, shopAddr, shopAddr2, shopTel, shopX, shopY, shopEx) values('바람의핫도그 서울신도림점','패스트푸드','서울 구로구 구로동 8-16','67호','02-325-6565',126.889385939626,37.5053585381649,'바람의핫도그 서울신도림점,\n패스트푸드,\n서울 구로구 구로동 8-16,\n02-325-6565,\n126.889385939626,\n37.5053585381649,');</v>
      </c>
    </row>
    <row r="183" spans="1:9" x14ac:dyDescent="0.4">
      <c r="A183" t="str">
        <f>CONCATENATE("'",'trim()'!A183,"',")</f>
        <v>'바르미샤브샤브 현대백화점 디큐브시티점',</v>
      </c>
      <c r="B183" t="str">
        <f>CONCATENATE("'",category!R183,"',")</f>
        <v>'한식',</v>
      </c>
      <c r="C183" t="str">
        <f xml:space="preserve">   CONCATENATE("'",'trim()'!C183,"',")</f>
        <v>'서울 구로구 신도림동 692',</v>
      </c>
      <c r="D183" t="str">
        <f t="shared" ca="1" si="6"/>
        <v>'4호',</v>
      </c>
      <c r="E183" t="str">
        <f xml:space="preserve">    CONCATENATE("'",'trim()'!D183,"',")</f>
        <v>'02-325-6565',</v>
      </c>
      <c r="F183" t="str">
        <f>'trim()'!E183&amp;","</f>
        <v>126.889598022192,</v>
      </c>
      <c r="G183" t="str">
        <f>'trim()'!F183&amp;","</f>
        <v>37.5087978711519,</v>
      </c>
      <c r="H183" t="str">
        <f t="shared" si="7"/>
        <v>'바르미샤브샤브 현대백화점 디큐브시티점,\n한식,\n서울 구로구 신도림동 692,\n02-325-6565,\n126.889598022192,\n37.5087978711519,'</v>
      </c>
      <c r="I183" t="str">
        <f t="shared" ca="1" si="8"/>
        <v>insert into shop (shopName, shopCategory, shopAddr, shopAddr2, shopTel, shopX, shopY, shopEx) values('바르미샤브샤브 현대백화점 디큐브시티점','한식','서울 구로구 신도림동 692','4호','02-325-6565',126.889598022192,37.5087978711519,'바르미샤브샤브 현대백화점 디큐브시티점,\n한식,\n서울 구로구 신도림동 692,\n02-325-6565,\n126.889598022192,\n37.5087978711519,');</v>
      </c>
    </row>
    <row r="184" spans="1:9" x14ac:dyDescent="0.4">
      <c r="A184" t="str">
        <f>CONCATENATE("'",'trim()'!A184,"',")</f>
        <v>'바비레드 홍대점',</v>
      </c>
      <c r="B184" t="str">
        <f>CONCATENATE("'",category!R184,"',")</f>
        <v>'양식',</v>
      </c>
      <c r="C184" t="str">
        <f xml:space="preserve">   CONCATENATE("'",'trim()'!C184,"',")</f>
        <v>'서울 마포구 상수동 312-8',</v>
      </c>
      <c r="D184" t="str">
        <f t="shared" ca="1" si="6"/>
        <v>'132호',</v>
      </c>
      <c r="E184" t="str">
        <f xml:space="preserve">    CONCATENATE("'",'trim()'!D184,"',")</f>
        <v>'02-3142-1516',</v>
      </c>
      <c r="F184" t="str">
        <f>'trim()'!E184&amp;","</f>
        <v>126.921917323662,</v>
      </c>
      <c r="G184" t="str">
        <f>'trim()'!F184&amp;","</f>
        <v>37.5488001921376,</v>
      </c>
      <c r="H184" t="str">
        <f t="shared" si="7"/>
        <v>'바비레드 홍대점,\n양식,\n서울 마포구 상수동 312-8,\n02-3142-1516,\n126.921917323662,\n37.5488001921376,'</v>
      </c>
      <c r="I184" t="str">
        <f t="shared" ca="1" si="8"/>
        <v>insert into shop (shopName, shopCategory, shopAddr, shopAddr2, shopTel, shopX, shopY, shopEx) values('바비레드 홍대점','양식','서울 마포구 상수동 312-8','132호','02-3142-1516',126.921917323662,37.5488001921376,'바비레드 홍대점,\n양식,\n서울 마포구 상수동 312-8,\n02-3142-1516,\n126.921917323662,\n37.5488001921376,');</v>
      </c>
    </row>
    <row r="185" spans="1:9" x14ac:dyDescent="0.4">
      <c r="A185" t="str">
        <f>CONCATENATE("'",'trim()'!A185,"',")</f>
        <v>'바오밥 신도림점',</v>
      </c>
      <c r="B185" t="str">
        <f>CONCATENATE("'",category!R185,"',")</f>
        <v>'술집',</v>
      </c>
      <c r="C185" t="str">
        <f xml:space="preserve">   CONCATENATE("'",'trim()'!C185,"',")</f>
        <v>'서울 구로구 신도림동 337',</v>
      </c>
      <c r="D185" t="str">
        <f t="shared" ca="1" si="6"/>
        <v>'255호',</v>
      </c>
      <c r="E185" t="str">
        <f xml:space="preserve">    CONCATENATE("'",'trim()'!D185,"',")</f>
        <v>'02-2634-3666',</v>
      </c>
      <c r="F185" t="str">
        <f>'trim()'!E185&amp;","</f>
        <v>126.888429181229,</v>
      </c>
      <c r="G185" t="str">
        <f>'trim()'!F185&amp;","</f>
        <v>37.5098860870688,</v>
      </c>
      <c r="H185" t="str">
        <f t="shared" si="7"/>
        <v>'바오밥 신도림점,\n술집,\n서울 구로구 신도림동 337,\n02-2634-3666,\n126.888429181229,\n37.5098860870688,'</v>
      </c>
      <c r="I185" t="str">
        <f t="shared" ca="1" si="8"/>
        <v>insert into shop (shopName, shopCategory, shopAddr, shopAddr2, shopTel, shopX, shopY, shopEx) values('바오밥 신도림점','술집','서울 구로구 신도림동 337','255호','02-2634-3666',126.888429181229,37.5098860870688,'바오밥 신도림점,\n술집,\n서울 구로구 신도림동 337,\n02-2634-3666,\n126.888429181229,\n37.5098860870688,');</v>
      </c>
    </row>
    <row r="186" spans="1:9" x14ac:dyDescent="0.4">
      <c r="A186" t="str">
        <f>CONCATENATE("'",'trim()'!A186,"',")</f>
        <v>'박스',</v>
      </c>
      <c r="B186" t="str">
        <f>CONCATENATE("'",category!R186,"',")</f>
        <v>'양식',</v>
      </c>
      <c r="C186" t="str">
        <f xml:space="preserve">   CONCATENATE("'",'trim()'!C186,"',")</f>
        <v>'서울 구로구 구로동 685-124',</v>
      </c>
      <c r="D186" t="str">
        <f t="shared" ca="1" si="6"/>
        <v>'271호',</v>
      </c>
      <c r="E186" t="str">
        <f xml:space="preserve">    CONCATENATE("'",'trim()'!D186,"',")</f>
        <v>'02-864-9880',</v>
      </c>
      <c r="F186" t="str">
        <f>'trim()'!E186&amp;","</f>
        <v>126.876024638541,</v>
      </c>
      <c r="G186" t="str">
        <f>'trim()'!F186&amp;","</f>
        <v>37.4957495625057,</v>
      </c>
      <c r="H186" t="str">
        <f t="shared" si="7"/>
        <v>'박스,\n양식,\n서울 구로구 구로동 685-124,\n02-864-9880,\n126.876024638541,\n37.4957495625057,'</v>
      </c>
      <c r="I186" t="str">
        <f t="shared" ca="1" si="8"/>
        <v>insert into shop (shopName, shopCategory, shopAddr, shopAddr2, shopTel, shopX, shopY, shopEx) values('박스','양식','서울 구로구 구로동 685-124','271호','02-864-9880',126.876024638541,37.4957495625057,'박스,\n양식,\n서울 구로구 구로동 685-124,\n02-864-9880,\n126.876024638541,\n37.4957495625057,');</v>
      </c>
    </row>
    <row r="187" spans="1:9" x14ac:dyDescent="0.4">
      <c r="A187" t="str">
        <f>CONCATENATE("'",'trim()'!A187,"',")</f>
        <v>'박용석스시',</v>
      </c>
      <c r="B187" t="str">
        <f>CONCATENATE("'",category!R187,"',")</f>
        <v>'일식',</v>
      </c>
      <c r="C187" t="str">
        <f xml:space="preserve">   CONCATENATE("'",'trim()'!C187,"',")</f>
        <v>'서울 구로구 구로동 187-10',</v>
      </c>
      <c r="D187" t="str">
        <f t="shared" ca="1" si="6"/>
        <v>'20호',</v>
      </c>
      <c r="E187" t="str">
        <f xml:space="preserve">    CONCATENATE("'",'trim()'!D187,"',")</f>
        <v>'02-2025-0003',</v>
      </c>
      <c r="F187" t="str">
        <f>'trim()'!E187&amp;","</f>
        <v>126.898809459227,</v>
      </c>
      <c r="G187" t="str">
        <f>'trim()'!F187&amp;","</f>
        <v>37.4850781223673,</v>
      </c>
      <c r="H187" t="str">
        <f t="shared" si="7"/>
        <v>'박용석스시,\n일식,\n서울 구로구 구로동 187-10,\n02-2025-0003,\n126.898809459227,\n37.4850781223673,'</v>
      </c>
      <c r="I187" t="str">
        <f t="shared" ca="1" si="8"/>
        <v>insert into shop (shopName, shopCategory, shopAddr, shopAddr2, shopTel, shopX, shopY, shopEx) values('박용석스시','일식','서울 구로구 구로동 187-10','20호','02-2025-0003',126.898809459227,37.4850781223673,'박용석스시,\n일식,\n서울 구로구 구로동 187-10,\n02-2025-0003,\n126.898809459227,\n37.4850781223673,');</v>
      </c>
    </row>
    <row r="188" spans="1:9" x14ac:dyDescent="0.4">
      <c r="A188" t="str">
        <f>CONCATENATE("'",'trim()'!A188,"',")</f>
        <v>'반올림피자샵 구로대림점',</v>
      </c>
      <c r="B188" t="str">
        <f>CONCATENATE("'",category!R188,"',")</f>
        <v>'피자,양식',</v>
      </c>
      <c r="C188" t="str">
        <f xml:space="preserve">   CONCATENATE("'",'trim()'!C188,"',")</f>
        <v>'서울 구로구 구로동 100',</v>
      </c>
      <c r="D188" t="str">
        <f t="shared" ca="1" si="6"/>
        <v>'206호',</v>
      </c>
      <c r="E188" t="str">
        <f xml:space="preserve">    CONCATENATE("'",'trim()'!D188,"',")</f>
        <v>'02-858-0080',</v>
      </c>
      <c r="F188" t="str">
        <f>'trim()'!E188&amp;","</f>
        <v>126.888395712099,</v>
      </c>
      <c r="G188" t="str">
        <f>'trim()'!F188&amp;","</f>
        <v>37.4966592994286,</v>
      </c>
      <c r="H188" t="str">
        <f t="shared" si="7"/>
        <v>'반올림피자샵 구로대림점,\n피자,양식,\n서울 구로구 구로동 100,\n02-858-0080,\n126.888395712099,\n37.4966592994286,'</v>
      </c>
      <c r="I188" t="str">
        <f t="shared" ca="1" si="8"/>
        <v>insert into shop (shopName, shopCategory, shopAddr, shopAddr2, shopTel, shopX, shopY, shopEx) values('반올림피자샵 구로대림점','피자,양식','서울 구로구 구로동 100','206호','02-858-0080',126.888395712099,37.4966592994286,'반올림피자샵 구로대림점,\n피자,양식,\n서울 구로구 구로동 100,\n02-858-0080,\n126.888395712099,\n37.4966592994286,');</v>
      </c>
    </row>
    <row r="189" spans="1:9" x14ac:dyDescent="0.4">
      <c r="A189" t="str">
        <f>CONCATENATE("'",'trim()'!A189,"',")</f>
        <v>'반했닭옛날통닭 망원점',</v>
      </c>
      <c r="B189" t="str">
        <f>CONCATENATE("'",category!R189,"',")</f>
        <v>'치킨',</v>
      </c>
      <c r="C189" t="str">
        <f xml:space="preserve">   CONCATENATE("'",'trim()'!C189,"',")</f>
        <v>'서울 마포구 망원동 57-156',</v>
      </c>
      <c r="D189" t="str">
        <f t="shared" ca="1" si="6"/>
        <v>'108호',</v>
      </c>
      <c r="E189" t="str">
        <f xml:space="preserve">    CONCATENATE("'",'trim()'!D189,"',")</f>
        <v>'02-322-5613',</v>
      </c>
      <c r="F189" t="str">
        <f>'trim()'!E189&amp;","</f>
        <v>126.907320339206,</v>
      </c>
      <c r="G189" t="str">
        <f>'trim()'!F189&amp;","</f>
        <v>37.5552407820413,</v>
      </c>
      <c r="H189" t="str">
        <f t="shared" si="7"/>
        <v>'반했닭옛날통닭 망원점,\n치킨,\n서울 마포구 망원동 57-156,\n02-322-5613,\n126.907320339206,\n37.5552407820413,'</v>
      </c>
      <c r="I189" t="str">
        <f t="shared" ca="1" si="8"/>
        <v>insert into shop (shopName, shopCategory, shopAddr, shopAddr2, shopTel, shopX, shopY, shopEx) values('반했닭옛날통닭 망원점','치킨','서울 마포구 망원동 57-156','108호','02-322-5613',126.907320339206,37.5552407820413,'반했닭옛날통닭 망원점,\n치킨,\n서울 마포구 망원동 57-156,\n02-322-5613,\n126.907320339206,\n37.5552407820413,');</v>
      </c>
    </row>
    <row r="190" spans="1:9" x14ac:dyDescent="0.4">
      <c r="A190" t="str">
        <f>CONCATENATE("'",'trim()'!A190,"',")</f>
        <v>'밤부베이커리&amp;브루잉',</v>
      </c>
      <c r="B190" t="str">
        <f>CONCATENATE("'",category!R190,"',")</f>
        <v>',',</v>
      </c>
      <c r="C190" t="str">
        <f xml:space="preserve">   CONCATENATE("'",'trim()'!C190,"',")</f>
        <v>'서울 마포구 합정동 386-11',</v>
      </c>
      <c r="D190" t="str">
        <f t="shared" ca="1" si="6"/>
        <v>'98호',</v>
      </c>
      <c r="E190" t="str">
        <f xml:space="preserve">    CONCATENATE("'",'trim()'!D190,"',")</f>
        <v>'02-3144-0446',</v>
      </c>
      <c r="F190" t="str">
        <f>'trim()'!E190&amp;","</f>
        <v>126.910983608755,</v>
      </c>
      <c r="G190" t="str">
        <f>'trim()'!F190&amp;","</f>
        <v>37.5506016602478,</v>
      </c>
      <c r="H190" t="str">
        <f t="shared" si="7"/>
        <v>'밤부베이커리&amp;브루잉,\n,,\n서울 마포구 합정동 386-11,\n02-3144-0446,\n126.910983608755,\n37.5506016602478,'</v>
      </c>
      <c r="I190" t="str">
        <f t="shared" ca="1" si="8"/>
        <v>insert into shop (shopName, shopCategory, shopAddr, shopAddr2, shopTel, shopX, shopY, shopEx) values('밤부베이커리&amp;브루잉',',','서울 마포구 합정동 386-11','98호','02-3144-0446',126.910983608755,37.5506016602478,'밤부베이커리&amp;브루잉,\n,,\n서울 마포구 합정동 386-11,\n02-3144-0446,\n126.910983608755,\n37.5506016602478,');</v>
      </c>
    </row>
    <row r="191" spans="1:9" x14ac:dyDescent="0.4">
      <c r="A191" t="str">
        <f>CONCATENATE("'",'trim()'!A191,"',")</f>
        <v>'밤새먹소',</v>
      </c>
      <c r="B191" t="str">
        <f>CONCATENATE("'",category!R191,"',")</f>
        <v>'한식',</v>
      </c>
      <c r="C191" t="str">
        <f xml:space="preserve">   CONCATENATE("'",'trim()'!C191,"',")</f>
        <v>'서울 구로구 구로동 603-9',</v>
      </c>
      <c r="D191" t="str">
        <f t="shared" ca="1" si="6"/>
        <v>'270호',</v>
      </c>
      <c r="E191" t="str">
        <f xml:space="preserve">    CONCATENATE("'",'trim()'!D191,"',")</f>
        <v>'02-2068-7637',</v>
      </c>
      <c r="F191" t="str">
        <f>'trim()'!E191&amp;","</f>
        <v>126.881006458503,</v>
      </c>
      <c r="G191" t="str">
        <f>'trim()'!F191&amp;","</f>
        <v>37.5032690729499,</v>
      </c>
      <c r="H191" t="str">
        <f t="shared" si="7"/>
        <v>'밤새먹소,\n한식,\n서울 구로구 구로동 603-9,\n02-2068-7637,\n126.881006458503,\n37.5032690729499,'</v>
      </c>
      <c r="I191" t="str">
        <f t="shared" ca="1" si="8"/>
        <v>insert into shop (shopName, shopCategory, shopAddr, shopAddr2, shopTel, shopX, shopY, shopEx) values('밤새먹소','한식','서울 구로구 구로동 603-9','270호','02-2068-7637',126.881006458503,37.5032690729499,'밤새먹소,\n한식,\n서울 구로구 구로동 603-9,\n02-2068-7637,\n126.881006458503,\n37.5032690729499,');</v>
      </c>
    </row>
    <row r="192" spans="1:9" x14ac:dyDescent="0.4">
      <c r="A192" t="str">
        <f>CONCATENATE("'",'trim()'!A192,"',")</f>
        <v>'밥스바비 상수본점',</v>
      </c>
      <c r="B192" t="str">
        <f>CONCATENATE("'",category!R192,"',")</f>
        <v>'패스트푸드',</v>
      </c>
      <c r="C192" t="str">
        <f xml:space="preserve">   CONCATENATE("'",'trim()'!C192,"',")</f>
        <v>'서울 마포구 상수동 334-15',</v>
      </c>
      <c r="D192" t="str">
        <f t="shared" ca="1" si="6"/>
        <v>'32호',</v>
      </c>
      <c r="E192" t="str">
        <f xml:space="preserve">    CONCATENATE("'",'trim()'!D192,"',")</f>
        <v>'02-6405-7959',</v>
      </c>
      <c r="F192" t="str">
        <f>'trim()'!E192&amp;","</f>
        <v>126.922439446341,</v>
      </c>
      <c r="G192" t="str">
        <f>'trim()'!F192&amp;","</f>
        <v>37.5461912441656,</v>
      </c>
      <c r="H192" t="str">
        <f t="shared" si="7"/>
        <v>'밥스바비 상수본점,\n패스트푸드,\n서울 마포구 상수동 334-15,\n02-6405-7959,\n126.922439446341,\n37.5461912441656,'</v>
      </c>
      <c r="I192" t="str">
        <f t="shared" ca="1" si="8"/>
        <v>insert into shop (shopName, shopCategory, shopAddr, shopAddr2, shopTel, shopX, shopY, shopEx) values('밥스바비 상수본점','패스트푸드','서울 마포구 상수동 334-15','32호','02-6405-7959',126.922439446341,37.5461912441656,'밥스바비 상수본점,\n패스트푸드,\n서울 마포구 상수동 334-15,\n02-6405-7959,\n126.922439446341,\n37.5461912441656,');</v>
      </c>
    </row>
    <row r="193" spans="1:9" x14ac:dyDescent="0.4">
      <c r="A193" t="str">
        <f>CONCATENATE("'",'trim()'!A193,"',")</f>
        <v>'밥하는화덕',</v>
      </c>
      <c r="B193" t="str">
        <f>CONCATENATE("'",category!R193,"',")</f>
        <v>'피자,양식',</v>
      </c>
      <c r="C193" t="str">
        <f xml:space="preserve">   CONCATENATE("'",'trim()'!C193,"',")</f>
        <v>'서울 마포구 상수동 145-13',</v>
      </c>
      <c r="D193" t="str">
        <f t="shared" ca="1" si="6"/>
        <v>'23호',</v>
      </c>
      <c r="E193" t="str">
        <f xml:space="preserve">    CONCATENATE("'",'trim()'!D193,"',")</f>
        <v>'02-6405-7959',</v>
      </c>
      <c r="F193" t="str">
        <f>'trim()'!E193&amp;","</f>
        <v>126.922361469177,</v>
      </c>
      <c r="G193" t="str">
        <f>'trim()'!F193&amp;","</f>
        <v>37.5482743018863,</v>
      </c>
      <c r="H193" t="str">
        <f t="shared" si="7"/>
        <v>'밥하는화덕,\n피자,양식,\n서울 마포구 상수동 145-13,\n02-6405-7959,\n126.922361469177,\n37.5482743018863,'</v>
      </c>
      <c r="I193" t="str">
        <f t="shared" ca="1" si="8"/>
        <v>insert into shop (shopName, shopCategory, shopAddr, shopAddr2, shopTel, shopX, shopY, shopEx) values('밥하는화덕','피자,양식','서울 마포구 상수동 145-13','23호','02-6405-7959',126.922361469177,37.5482743018863,'밥하는화덕,\n피자,양식,\n서울 마포구 상수동 145-13,\n02-6405-7959,\n126.922361469177,\n37.5482743018863,');</v>
      </c>
    </row>
    <row r="194" spans="1:9" x14ac:dyDescent="0.4">
      <c r="A194" t="str">
        <f>CONCATENATE("'",'trim()'!A194,"',")</f>
        <v>'방망이닭꼬치&amp;치킨 홍대본점',</v>
      </c>
      <c r="B194" t="str">
        <f>CONCATENATE("'",category!R194,"',")</f>
        <v>'치킨',</v>
      </c>
      <c r="C194" t="str">
        <f xml:space="preserve">   CONCATENATE("'",'trim()'!C194,"',")</f>
        <v>'서울 마포구 상수동 313-6',</v>
      </c>
      <c r="D194" t="str">
        <f t="shared" ca="1" si="6"/>
        <v>'220호',</v>
      </c>
      <c r="E194" t="str">
        <f xml:space="preserve">    CONCATENATE("'",'trim()'!D194,"',")</f>
        <v>'02-332-2892',</v>
      </c>
      <c r="F194" t="str">
        <f>'trim()'!E194&amp;","</f>
        <v>126.921735705555,</v>
      </c>
      <c r="G194" t="str">
        <f>'trim()'!F194&amp;","</f>
        <v>37.5482504628228,</v>
      </c>
      <c r="H194" t="str">
        <f t="shared" si="7"/>
        <v>'방망이닭꼬치&amp;치킨 홍대본점,\n치킨,\n서울 마포구 상수동 313-6,\n02-332-2892,\n126.921735705555,\n37.5482504628228,'</v>
      </c>
      <c r="I194" t="str">
        <f t="shared" ca="1" si="8"/>
        <v>insert into shop (shopName, shopCategory, shopAddr, shopAddr2, shopTel, shopX, shopY, shopEx) values('방망이닭꼬치&amp;치킨 홍대본점','치킨','서울 마포구 상수동 313-6','220호','02-332-2892',126.921735705555,37.5482504628228,'방망이닭꼬치&amp;치킨 홍대본점,\n치킨,\n서울 마포구 상수동 313-6,\n02-332-2892,\n126.921735705555,\n37.5482504628228,');</v>
      </c>
    </row>
    <row r="195" spans="1:9" x14ac:dyDescent="0.4">
      <c r="A195" t="str">
        <f>CONCATENATE("'",'trim()'!A195,"',")</f>
        <v>'방앗간정육식당',</v>
      </c>
      <c r="B195" t="str">
        <f>CONCATENATE("'",category!R195,"',")</f>
        <v>'한식',</v>
      </c>
      <c r="C195" t="str">
        <f xml:space="preserve">   CONCATENATE("'",'trim()'!C195,"',")</f>
        <v>'서울 구로구 신도림동 330-51',</v>
      </c>
      <c r="D195" t="str">
        <f t="shared" ref="D195:D258" ca="1" si="9">"'"&amp;MOD(MID(RAND(),4,3),300)+2&amp;"호',"</f>
        <v>'229호',</v>
      </c>
      <c r="E195" t="str">
        <f xml:space="preserve">    CONCATENATE("'",'trim()'!D195,"',")</f>
        <v>'02-2675-9292',</v>
      </c>
      <c r="F195" t="str">
        <f>'trim()'!E195&amp;","</f>
        <v>126.888386059498,</v>
      </c>
      <c r="G195" t="str">
        <f>'trim()'!F195&amp;","</f>
        <v>37.511500645578,</v>
      </c>
      <c r="H195" t="str">
        <f t="shared" ref="H195:H258" si="10">"'"&amp;SUBSTITUTE(  SUBSTITUTE(  SUBSTITUTE(  SUBSTITUTE(  SUBSTITUTE(  SUBSTITUTE(   SUBSTITUTE(  SUBSTITUTE(  SUBSTITUTE(  SUBSTITUTE(  SUBSTITUTE(  SUBSTITUTE(      CONCATENATE(A195,"\n",B195,"\n",C195,"\n",E195,"\n",F195,"\n",G195),"'","",1),"'","",1),"'","",1),"'","",1),"'","",1),"'","",1),"'","",1),"'","",1),"'","",1),"'","",1),"'","",1),"'","",1)&amp;"'"</f>
        <v>'방앗간정육식당,\n한식,\n서울 구로구 신도림동 330-51,\n02-2675-9292,\n126.888386059498,\n37.511500645578,'</v>
      </c>
      <c r="I195" t="str">
        <f t="shared" ref="I195:I258" ca="1" si="11">CONCATENATE("insert into shop (shopName, shopCategory, shopAddr, shopAddr2, shopTel, shopX, shopY, shopEx) values(",A195,B195,C195,D195,E195,F195,G195,H195,");")</f>
        <v>insert into shop (shopName, shopCategory, shopAddr, shopAddr2, shopTel, shopX, shopY, shopEx) values('방앗간정육식당','한식','서울 구로구 신도림동 330-51','229호','02-2675-9292',126.888386059498,37.511500645578,'방앗간정육식당,\n한식,\n서울 구로구 신도림동 330-51,\n02-2675-9292,\n126.888386059498,\n37.511500645578,');</v>
      </c>
    </row>
    <row r="196" spans="1:9" x14ac:dyDescent="0.4">
      <c r="A196" t="str">
        <f>CONCATENATE("'",'trim()'!A196,"',")</f>
        <v>'백년불고기 구로디지털점',</v>
      </c>
      <c r="B196" t="str">
        <f>CONCATENATE("'",category!R196,"',")</f>
        <v>'한식',</v>
      </c>
      <c r="C196" t="str">
        <f xml:space="preserve">   CONCATENATE("'",'trim()'!C196,"',")</f>
        <v>'서울 구로구 구로동 1130-1',</v>
      </c>
      <c r="D196" t="str">
        <f t="shared" ca="1" si="9"/>
        <v>'161호',</v>
      </c>
      <c r="E196" t="str">
        <f xml:space="preserve">    CONCATENATE("'",'trim()'!D196,"',")</f>
        <v>'02-865-5024',</v>
      </c>
      <c r="F196" t="str">
        <f>'trim()'!E196&amp;","</f>
        <v>126.899130843457,</v>
      </c>
      <c r="G196" t="str">
        <f>'trim()'!F196&amp;","</f>
        <v>37.4815104042606,</v>
      </c>
      <c r="H196" t="str">
        <f t="shared" si="10"/>
        <v>'백년불고기 구로디지털점,\n한식,\n서울 구로구 구로동 1130-1,\n02-865-5024,\n126.899130843457,\n37.4815104042606,'</v>
      </c>
      <c r="I196" t="str">
        <f t="shared" ca="1" si="11"/>
        <v>insert into shop (shopName, shopCategory, shopAddr, shopAddr2, shopTel, shopX, shopY, shopEx) values('백년불고기 구로디지털점','한식','서울 구로구 구로동 1130-1','161호','02-865-5024',126.899130843457,37.4815104042606,'백년불고기 구로디지털점,\n한식,\n서울 구로구 구로동 1130-1,\n02-865-5024,\n126.899130843457,\n37.4815104042606,');</v>
      </c>
    </row>
    <row r="197" spans="1:9" x14ac:dyDescent="0.4">
      <c r="A197" t="str">
        <f>CONCATENATE("'",'trim()'!A197,"',")</f>
        <v>'버거킹 구로구청점',</v>
      </c>
      <c r="B197" t="str">
        <f>CONCATENATE("'",category!R197,"',")</f>
        <v>'패스트푸드',</v>
      </c>
      <c r="C197" t="str">
        <f xml:space="preserve">   CONCATENATE("'",'trim()'!C197,"',")</f>
        <v>'서울 구로구 구로동 83-4',</v>
      </c>
      <c r="D197" t="str">
        <f t="shared" ca="1" si="9"/>
        <v>'168호',</v>
      </c>
      <c r="E197" t="str">
        <f xml:space="preserve">    CONCATENATE("'",'trim()'!D197,"',")</f>
        <v>'02-856-0332',</v>
      </c>
      <c r="F197" t="str">
        <f>'trim()'!E197&amp;","</f>
        <v>126.88875914684,</v>
      </c>
      <c r="G197" t="str">
        <f>'trim()'!F197&amp;","</f>
        <v>37.4948423124391,</v>
      </c>
      <c r="H197" t="str">
        <f t="shared" si="10"/>
        <v>'버거킹 구로구청점,\n패스트푸드,\n서울 구로구 구로동 83-4,\n02-856-0332,\n126.88875914684,\n37.4948423124391,'</v>
      </c>
      <c r="I197" t="str">
        <f t="shared" ca="1" si="11"/>
        <v>insert into shop (shopName, shopCategory, shopAddr, shopAddr2, shopTel, shopX, shopY, shopEx) values('버거킹 구로구청점','패스트푸드','서울 구로구 구로동 83-4','168호','02-856-0332',126.88875914684,37.4948423124391,'버거킹 구로구청점,\n패스트푸드,\n서울 구로구 구로동 83-4,\n02-856-0332,\n126.88875914684,\n37.4948423124391,');</v>
      </c>
    </row>
    <row r="198" spans="1:9" x14ac:dyDescent="0.4">
      <c r="A198" t="str">
        <f>CONCATENATE("'",'trim()'!A198,"',")</f>
        <v>'버거킹 서교동사거리점',</v>
      </c>
      <c r="B198" t="str">
        <f>CONCATENATE("'",category!R198,"',")</f>
        <v>'패스트푸드',</v>
      </c>
      <c r="C198" t="str">
        <f xml:space="preserve">   CONCATENATE("'",'trim()'!C198,"',")</f>
        <v>'서울 마포구 서교동 372-1',</v>
      </c>
      <c r="D198" t="str">
        <f t="shared" ca="1" si="9"/>
        <v>'59호',</v>
      </c>
      <c r="E198" t="str">
        <f xml:space="preserve">    CONCATENATE("'",'trim()'!D198,"',")</f>
        <v>'02-322-3199',</v>
      </c>
      <c r="F198" t="str">
        <f>'trim()'!E198&amp;","</f>
        <v>126.918568020291,</v>
      </c>
      <c r="G198" t="str">
        <f>'trim()'!F198&amp;","</f>
        <v>37.5526578058316,</v>
      </c>
      <c r="H198" t="str">
        <f t="shared" si="10"/>
        <v>'버거킹 서교동사거리점,\n패스트푸드,\n서울 마포구 서교동 372-1,\n02-322-3199,\n126.918568020291,\n37.5526578058316,'</v>
      </c>
      <c r="I198" t="str">
        <f t="shared" ca="1" si="11"/>
        <v>insert into shop (shopName, shopCategory, shopAddr, shopAddr2, shopTel, shopX, shopY, shopEx) values('버거킹 서교동사거리점','패스트푸드','서울 마포구 서교동 372-1','59호','02-322-3199',126.918568020291,37.5526578058316,'버거킹 서교동사거리점,\n패스트푸드,\n서울 마포구 서교동 372-1,\n02-322-3199,\n126.918568020291,\n37.5526578058316,');</v>
      </c>
    </row>
    <row r="199" spans="1:9" x14ac:dyDescent="0.4">
      <c r="A199" t="str">
        <f>CONCATENATE("'",'trim()'!A199,"',")</f>
        <v>'버거킹 홍대역점',</v>
      </c>
      <c r="B199" t="str">
        <f>CONCATENATE("'",category!R199,"',")</f>
        <v>'패스트푸드',</v>
      </c>
      <c r="C199" t="str">
        <f xml:space="preserve">   CONCATENATE("'",'trim()'!C199,"',")</f>
        <v>'서울 마포구 동교동 164-31',</v>
      </c>
      <c r="D199" t="str">
        <f t="shared" ca="1" si="9"/>
        <v>'36호',</v>
      </c>
      <c r="E199" t="str">
        <f xml:space="preserve">    CONCATENATE("'",'trim()'!D199,"',")</f>
        <v>'02-322-9778',</v>
      </c>
      <c r="F199" t="str">
        <f>'trim()'!E199&amp;","</f>
        <v>126.923589561016,</v>
      </c>
      <c r="G199" t="str">
        <f>'trim()'!F199&amp;","</f>
        <v>37.5557605940459,</v>
      </c>
      <c r="H199" t="str">
        <f t="shared" si="10"/>
        <v>'버거킹 홍대역점,\n패스트푸드,\n서울 마포구 동교동 164-31,\n02-322-9778,\n126.923589561016,\n37.5557605940459,'</v>
      </c>
      <c r="I199" t="str">
        <f t="shared" ca="1" si="11"/>
        <v>insert into shop (shopName, shopCategory, shopAddr, shopAddr2, shopTel, shopX, shopY, shopEx) values('버거킹 홍대역점','패스트푸드','서울 마포구 동교동 164-31','36호','02-322-9778',126.923589561016,37.5557605940459,'버거킹 홍대역점,\n패스트푸드,\n서울 마포구 동교동 164-31,\n02-322-9778,\n126.923589561016,\n37.5557605940459,');</v>
      </c>
    </row>
    <row r="200" spans="1:9" x14ac:dyDescent="0.4">
      <c r="A200" t="str">
        <f>CONCATENATE("'",'trim()'!A200,"',")</f>
        <v>'버터밀크',</v>
      </c>
      <c r="B200" t="str">
        <f>CONCATENATE("'",category!R200,"',")</f>
        <v>',',</v>
      </c>
      <c r="C200" t="str">
        <f xml:space="preserve">   CONCATENATE("'",'trim()'!C200,"',")</f>
        <v>'서울 마포구 창전동 6-131',</v>
      </c>
      <c r="D200" t="str">
        <f t="shared" ca="1" si="9"/>
        <v>'87호',</v>
      </c>
      <c r="E200" t="str">
        <f xml:space="preserve">    CONCATENATE("'",'trim()'!D200,"',")</f>
        <v>'02-322-9778',</v>
      </c>
      <c r="F200" t="str">
        <f>'trim()'!E200&amp;","</f>
        <v>126.927969400298,</v>
      </c>
      <c r="G200" t="str">
        <f>'trim()'!F200&amp;","</f>
        <v>37.5533955255519,</v>
      </c>
      <c r="H200" t="str">
        <f t="shared" si="10"/>
        <v>'버터밀크,\n,,\n서울 마포구 창전동 6-131,\n02-322-9778,\n126.927969400298,\n37.5533955255519,'</v>
      </c>
      <c r="I200" t="str">
        <f t="shared" ca="1" si="11"/>
        <v>insert into shop (shopName, shopCategory, shopAddr, shopAddr2, shopTel, shopX, shopY, shopEx) values('버터밀크',',','서울 마포구 창전동 6-131','87호','02-322-9778',126.927969400298,37.5533955255519,'버터밀크,\n,,\n서울 마포구 창전동 6-131,\n02-322-9778,\n126.927969400298,\n37.5533955255519,');</v>
      </c>
    </row>
    <row r="201" spans="1:9" x14ac:dyDescent="0.4">
      <c r="A201" t="str">
        <f>CONCATENATE("'",'trim()'!A201,"',")</f>
        <v>'보드람치킨 신도림점',</v>
      </c>
      <c r="B201" t="str">
        <f>CONCATENATE("'",category!R201,"',")</f>
        <v>'치킨',</v>
      </c>
      <c r="C201" t="str">
        <f xml:space="preserve">   CONCATENATE("'",'trim()'!C201,"',")</f>
        <v>'서울 구로구 신도림동 435-10',</v>
      </c>
      <c r="D201" t="str">
        <f t="shared" ca="1" si="9"/>
        <v>'129호',</v>
      </c>
      <c r="E201" t="str">
        <f xml:space="preserve">    CONCATENATE("'",'trim()'!D201,"',")</f>
        <v>'02-2678-3214',</v>
      </c>
      <c r="F201" t="str">
        <f>'trim()'!E201&amp;","</f>
        <v>126.883991168143,</v>
      </c>
      <c r="G201" t="str">
        <f>'trim()'!F201&amp;","</f>
        <v>37.5068292090256,</v>
      </c>
      <c r="H201" t="str">
        <f t="shared" si="10"/>
        <v>'보드람치킨 신도림점,\n치킨,\n서울 구로구 신도림동 435-10,\n02-2678-3214,\n126.883991168143,\n37.5068292090256,'</v>
      </c>
      <c r="I201" t="str">
        <f t="shared" ca="1" si="11"/>
        <v>insert into shop (shopName, shopCategory, shopAddr, shopAddr2, shopTel, shopX, shopY, shopEx) values('보드람치킨 신도림점','치킨','서울 구로구 신도림동 435-10','129호','02-2678-3214',126.883991168143,37.5068292090256,'보드람치킨 신도림점,\n치킨,\n서울 구로구 신도림동 435-10,\n02-2678-3214,\n126.883991168143,\n37.5068292090256,');</v>
      </c>
    </row>
    <row r="202" spans="1:9" x14ac:dyDescent="0.4">
      <c r="A202" t="str">
        <f>CONCATENATE("'",'trim()'!A202,"',")</f>
        <v>'본투비치킨 상수역점',</v>
      </c>
      <c r="B202" t="str">
        <f>CONCATENATE("'",category!R202,"',")</f>
        <v>'치킨',</v>
      </c>
      <c r="C202" t="str">
        <f xml:space="preserve">   CONCATENATE("'",'trim()'!C202,"',")</f>
        <v>'서울 마포구 상수동 332-1',</v>
      </c>
      <c r="D202" t="str">
        <f t="shared" ca="1" si="9"/>
        <v>'237호',</v>
      </c>
      <c r="E202" t="str">
        <f xml:space="preserve">    CONCATENATE("'",'trim()'!D202,"',")</f>
        <v>'02-333-9998',</v>
      </c>
      <c r="F202" t="str">
        <f>'trim()'!E202&amp;","</f>
        <v>126.922757501956,</v>
      </c>
      <c r="G202" t="str">
        <f>'trim()'!F202&amp;","</f>
        <v>37.5461157687431,</v>
      </c>
      <c r="H202" t="str">
        <f t="shared" si="10"/>
        <v>'본투비치킨 상수역점,\n치킨,\n서울 마포구 상수동 332-1,\n02-333-9998,\n126.922757501956,\n37.5461157687431,'</v>
      </c>
      <c r="I202" t="str">
        <f t="shared" ca="1" si="11"/>
        <v>insert into shop (shopName, shopCategory, shopAddr, shopAddr2, shopTel, shopX, shopY, shopEx) values('본투비치킨 상수역점','치킨','서울 마포구 상수동 332-1','237호','02-333-9998',126.922757501956,37.5461157687431,'본투비치킨 상수역점,\n치킨,\n서울 마포구 상수동 332-1,\n02-333-9998,\n126.922757501956,\n37.5461157687431,');</v>
      </c>
    </row>
    <row r="203" spans="1:9" x14ac:dyDescent="0.4">
      <c r="A203" t="str">
        <f>CONCATENATE("'",'trim()'!A203,"',")</f>
        <v>'봉고기 신도림본점',</v>
      </c>
      <c r="B203" t="str">
        <f>CONCATENATE("'",category!R203,"',")</f>
        <v>'한식',</v>
      </c>
      <c r="C203" t="str">
        <f xml:space="preserve">   CONCATENATE("'",'trim()'!C203,"',")</f>
        <v>'서울 구로구 신도림동 435-10',</v>
      </c>
      <c r="D203" t="str">
        <f t="shared" ca="1" si="9"/>
        <v>'296호',</v>
      </c>
      <c r="E203" t="str">
        <f xml:space="preserve">    CONCATENATE("'",'trim()'!D203,"',")</f>
        <v>'02-3667-8426',</v>
      </c>
      <c r="F203" t="str">
        <f>'trim()'!E203&amp;","</f>
        <v>126.883977603152,</v>
      </c>
      <c r="G203" t="str">
        <f>'trim()'!F203&amp;","</f>
        <v>37.5068246906799,</v>
      </c>
      <c r="H203" t="str">
        <f t="shared" si="10"/>
        <v>'봉고기 신도림본점,\n한식,\n서울 구로구 신도림동 435-10,\n02-3667-8426,\n126.883977603152,\n37.5068246906799,'</v>
      </c>
      <c r="I203" t="str">
        <f t="shared" ca="1" si="11"/>
        <v>insert into shop (shopName, shopCategory, shopAddr, shopAddr2, shopTel, shopX, shopY, shopEx) values('봉고기 신도림본점','한식','서울 구로구 신도림동 435-10','296호','02-3667-8426',126.883977603152,37.5068246906799,'봉고기 신도림본점,\n한식,\n서울 구로구 신도림동 435-10,\n02-3667-8426,\n126.883977603152,\n37.5068246906799,');</v>
      </c>
    </row>
    <row r="204" spans="1:9" x14ac:dyDescent="0.4">
      <c r="A204" t="str">
        <f>CONCATENATE("'",'trim()'!A204,"',")</f>
        <v>'붐바타 홍대제2기숙사점',</v>
      </c>
      <c r="B204" t="str">
        <f>CONCATENATE("'",category!R204,"',")</f>
        <v>'패스트푸드',</v>
      </c>
      <c r="C204" t="str">
        <f xml:space="preserve">   CONCATENATE("'",'trim()'!C204,"',")</f>
        <v>'서울 마포구 상수동 72-1',</v>
      </c>
      <c r="D204" t="str">
        <f t="shared" ca="1" si="9"/>
        <v>'279호',</v>
      </c>
      <c r="E204" t="str">
        <f xml:space="preserve">    CONCATENATE("'",'trim()'!D204,"',")</f>
        <v>'02-325-0711',</v>
      </c>
      <c r="F204" t="str">
        <f>'trim()'!E204&amp;","</f>
        <v>126.925360140702,</v>
      </c>
      <c r="G204" t="str">
        <f>'trim()'!F204&amp;","</f>
        <v>37.5495439402713,</v>
      </c>
      <c r="H204" t="str">
        <f t="shared" si="10"/>
        <v>'붐바타 홍대제2기숙사점,\n패스트푸드,\n서울 마포구 상수동 72-1,\n02-325-0711,\n126.925360140702,\n37.5495439402713,'</v>
      </c>
      <c r="I204" t="str">
        <f t="shared" ca="1" si="11"/>
        <v>insert into shop (shopName, shopCategory, shopAddr, shopAddr2, shopTel, shopX, shopY, shopEx) values('붐바타 홍대제2기숙사점','패스트푸드','서울 마포구 상수동 72-1','279호','02-325-0711',126.925360140702,37.5495439402713,'붐바타 홍대제2기숙사점,\n패스트푸드,\n서울 마포구 상수동 72-1,\n02-325-0711,\n126.925360140702,\n37.5495439402713,');</v>
      </c>
    </row>
    <row r="205" spans="1:9" x14ac:dyDescent="0.4">
      <c r="A205" t="str">
        <f>CONCATENATE("'",'trim()'!A205,"',")</f>
        <v>'브렛피자',</v>
      </c>
      <c r="B205" t="str">
        <f>CONCATENATE("'",category!R205,"',")</f>
        <v>'피자,양식',</v>
      </c>
      <c r="C205" t="str">
        <f xml:space="preserve">   CONCATENATE("'",'trim()'!C205,"',")</f>
        <v>'서울 마포구 상수동 328-4',</v>
      </c>
      <c r="D205" t="str">
        <f t="shared" ca="1" si="9"/>
        <v>'213호',</v>
      </c>
      <c r="E205" t="str">
        <f xml:space="preserve">    CONCATENATE("'",'trim()'!D205,"',")</f>
        <v>'02-324-3284',</v>
      </c>
      <c r="F205" t="str">
        <f>'trim()'!E205&amp;","</f>
        <v>126.922484643714,</v>
      </c>
      <c r="G205" t="str">
        <f>'trim()'!F205&amp;","</f>
        <v>37.5473481562501,</v>
      </c>
      <c r="H205" t="str">
        <f t="shared" si="10"/>
        <v>'브렛피자,\n피자,양식,\n서울 마포구 상수동 328-4,\n02-324-3284,\n126.922484643714,\n37.5473481562501,'</v>
      </c>
      <c r="I205" t="str">
        <f t="shared" ca="1" si="11"/>
        <v>insert into shop (shopName, shopCategory, shopAddr, shopAddr2, shopTel, shopX, shopY, shopEx) values('브렛피자','피자,양식','서울 마포구 상수동 328-4','213호','02-324-3284',126.922484643714,37.5473481562501,'브렛피자,\n피자,양식,\n서울 마포구 상수동 328-4,\n02-324-3284,\n126.922484643714,\n37.5473481562501,');</v>
      </c>
    </row>
    <row r="206" spans="1:9" x14ac:dyDescent="0.4">
      <c r="A206" t="str">
        <f>CONCATENATE("'",'trim()'!A206,"',")</f>
        <v>'브뤼서리서교',</v>
      </c>
      <c r="B206" t="str">
        <f>CONCATENATE("'",category!R206,"',")</f>
        <v>'양식',</v>
      </c>
      <c r="C206" t="str">
        <f xml:space="preserve">   CONCATENATE("'",'trim()'!C206,"',")</f>
        <v>'서울 마포구 서교동 476-44',</v>
      </c>
      <c r="D206" t="str">
        <f t="shared" ca="1" si="9"/>
        <v>'124호',</v>
      </c>
      <c r="E206" t="str">
        <f xml:space="preserve">    CONCATENATE("'",'trim()'!D206,"',")</f>
        <v>'02-324-3284',</v>
      </c>
      <c r="F206" t="str">
        <f>'trim()'!E206&amp;","</f>
        <v>126.91169802036,</v>
      </c>
      <c r="G206" t="str">
        <f>'trim()'!F206&amp;","</f>
        <v>37.555114393467,</v>
      </c>
      <c r="H206" t="str">
        <f t="shared" si="10"/>
        <v>'브뤼서리서교,\n양식,\n서울 마포구 서교동 476-44,\n02-324-3284,\n126.91169802036,\n37.555114393467,'</v>
      </c>
      <c r="I206" t="str">
        <f t="shared" ca="1" si="11"/>
        <v>insert into shop (shopName, shopCategory, shopAddr, shopAddr2, shopTel, shopX, shopY, shopEx) values('브뤼서리서교','양식','서울 마포구 서교동 476-44','124호','02-324-3284',126.91169802036,37.555114393467,'브뤼서리서교,\n양식,\n서울 마포구 서교동 476-44,\n02-324-3284,\n126.91169802036,\n37.555114393467,');</v>
      </c>
    </row>
    <row r="207" spans="1:9" x14ac:dyDescent="0.4">
      <c r="A207" t="str">
        <f>CONCATENATE("'",'trim()'!A207,"',")</f>
        <v>'블루쿠치나',</v>
      </c>
      <c r="B207" t="str">
        <f>CONCATENATE("'",category!R207,"',")</f>
        <v>'양식',</v>
      </c>
      <c r="C207" t="str">
        <f xml:space="preserve">   CONCATENATE("'",'trim()'!C207,"',")</f>
        <v>'서울 마포구 망원동 57-41',</v>
      </c>
      <c r="D207" t="str">
        <f t="shared" ca="1" si="9"/>
        <v>'216호',</v>
      </c>
      <c r="E207" t="str">
        <f xml:space="preserve">    CONCATENATE("'",'trim()'!D207,"',")</f>
        <v>'02-6015-5741',</v>
      </c>
      <c r="F207" t="str">
        <f>'trim()'!E207&amp;","</f>
        <v>126.908106292207,</v>
      </c>
      <c r="G207" t="str">
        <f>'trim()'!F207&amp;","</f>
        <v>37.556650556077,</v>
      </c>
      <c r="H207" t="str">
        <f t="shared" si="10"/>
        <v>'블루쿠치나,\n양식,\n서울 마포구 망원동 57-41,\n02-6015-5741,\n126.908106292207,\n37.556650556077,'</v>
      </c>
      <c r="I207" t="str">
        <f t="shared" ca="1" si="11"/>
        <v>insert into shop (shopName, shopCategory, shopAddr, shopAddr2, shopTel, shopX, shopY, shopEx) values('블루쿠치나','양식','서울 마포구 망원동 57-41','216호','02-6015-5741',126.908106292207,37.556650556077,'블루쿠치나,\n양식,\n서울 마포구 망원동 57-41,\n02-6015-5741,\n126.908106292207,\n37.556650556077,');</v>
      </c>
    </row>
    <row r="208" spans="1:9" x14ac:dyDescent="0.4">
      <c r="A208" t="str">
        <f>CONCATENATE("'",'trim()'!A208,"',")</f>
        <v>'블루홀',</v>
      </c>
      <c r="B208" t="str">
        <f>CONCATENATE("'",category!R208,"',")</f>
        <v>'패스트푸드',</v>
      </c>
      <c r="C208" t="str">
        <f xml:space="preserve">   CONCATENATE("'",'trim()'!C208,"',")</f>
        <v>'서울 마포구 망원동 312-6',</v>
      </c>
      <c r="D208" t="str">
        <f t="shared" ca="1" si="9"/>
        <v>'62호',</v>
      </c>
      <c r="E208" t="str">
        <f xml:space="preserve">    CONCATENATE("'",'trim()'!D208,"',")</f>
        <v>'02-6015-5741',</v>
      </c>
      <c r="F208" t="str">
        <f>'trim()'!E208&amp;","</f>
        <v>126.892542337257,</v>
      </c>
      <c r="G208" t="str">
        <f>'trim()'!F208&amp;","</f>
        <v>37.5567275166843,</v>
      </c>
      <c r="H208" t="str">
        <f t="shared" si="10"/>
        <v>'블루홀,\n패스트푸드,\n서울 마포구 망원동 312-6,\n02-6015-5741,\n126.892542337257,\n37.5567275166843,'</v>
      </c>
      <c r="I208" t="str">
        <f t="shared" ca="1" si="11"/>
        <v>insert into shop (shopName, shopCategory, shopAddr, shopAddr2, shopTel, shopX, shopY, shopEx) values('블루홀','패스트푸드','서울 마포구 망원동 312-6','62호','02-6015-5741',126.892542337257,37.5567275166843,'블루홀,\n패스트푸드,\n서울 마포구 망원동 312-6,\n02-6015-5741,\n126.892542337257,\n37.5567275166843,');</v>
      </c>
    </row>
    <row r="209" spans="1:9" x14ac:dyDescent="0.4">
      <c r="A209" t="str">
        <f>CONCATENATE("'",'trim()'!A209,"',")</f>
        <v>'비라티오 홍대점',</v>
      </c>
      <c r="B209" t="str">
        <f>CONCATENATE("'",category!R209,"',")</f>
        <v>',',</v>
      </c>
      <c r="C209" t="str">
        <f xml:space="preserve">   CONCATENATE("'",'trim()'!C209,"',")</f>
        <v>'서울 마포구 서교동 367-13',</v>
      </c>
      <c r="D209" t="str">
        <f t="shared" ca="1" si="9"/>
        <v>'290호',</v>
      </c>
      <c r="E209" t="str">
        <f xml:space="preserve">    CONCATENATE("'",'trim()'!D209,"',")</f>
        <v>'02-332-8077',</v>
      </c>
      <c r="F209" t="str">
        <f>'trim()'!E209&amp;","</f>
        <v>126.92023093955,</v>
      </c>
      <c r="G209" t="str">
        <f>'trim()'!F209&amp;","</f>
        <v>37.5511596803662,</v>
      </c>
      <c r="H209" t="str">
        <f t="shared" si="10"/>
        <v>'비라티오 홍대점,\n,,\n서울 마포구 서교동 367-13,\n02-332-8077,\n126.92023093955,\n37.5511596803662,'</v>
      </c>
      <c r="I209" t="str">
        <f t="shared" ca="1" si="11"/>
        <v>insert into shop (shopName, shopCategory, shopAddr, shopAddr2, shopTel, shopX, shopY, shopEx) values('비라티오 홍대점',',','서울 마포구 서교동 367-13','290호','02-332-8077',126.92023093955,37.5511596803662,'비라티오 홍대점,\n,,\n서울 마포구 서교동 367-13,\n02-332-8077,\n126.92023093955,\n37.5511596803662,');</v>
      </c>
    </row>
    <row r="210" spans="1:9" x14ac:dyDescent="0.4">
      <c r="A210" t="str">
        <f>CONCATENATE("'",'trim()'!A210,"',")</f>
        <v>'비밀시그니쳐 디큐브시티점',</v>
      </c>
      <c r="B210" t="str">
        <f>CONCATENATE("'",category!R210,"',")</f>
        <v>'양식',</v>
      </c>
      <c r="C210" t="str">
        <f xml:space="preserve">   CONCATENATE("'",'trim()'!C210,"',")</f>
        <v>'서울 구로구 신도림동 692',</v>
      </c>
      <c r="D210" t="str">
        <f t="shared" ca="1" si="9"/>
        <v>'269호',</v>
      </c>
      <c r="E210" t="str">
        <f xml:space="preserve">    CONCATENATE("'",'trim()'!D210,"',")</f>
        <v>'02-6015-5741',</v>
      </c>
      <c r="F210" t="str">
        <f>'trim()'!E210&amp;","</f>
        <v>126.889597548459,</v>
      </c>
      <c r="G210" t="str">
        <f>'trim()'!F210&amp;","</f>
        <v>37.509119529251,</v>
      </c>
      <c r="H210" t="str">
        <f t="shared" si="10"/>
        <v>'비밀시그니쳐 디큐브시티점,\n양식,\n서울 구로구 신도림동 692,\n02-6015-5741,\n126.889597548459,\n37.509119529251,'</v>
      </c>
      <c r="I210" t="str">
        <f t="shared" ca="1" si="11"/>
        <v>insert into shop (shopName, shopCategory, shopAddr, shopAddr2, shopTel, shopX, shopY, shopEx) values('비밀시그니쳐 디큐브시티점','양식','서울 구로구 신도림동 692','269호','02-6015-5741',126.889597548459,37.509119529251,'비밀시그니쳐 디큐브시티점,\n양식,\n서울 구로구 신도림동 692,\n02-6015-5741,\n126.889597548459,\n37.509119529251,');</v>
      </c>
    </row>
    <row r="211" spans="1:9" x14ac:dyDescent="0.4">
      <c r="A211" t="str">
        <f>CONCATENATE("'",'trim()'!A211,"',")</f>
        <v>'비비리',</v>
      </c>
      <c r="B211" t="str">
        <f>CONCATENATE("'",category!R211,"',")</f>
        <v>'한식',</v>
      </c>
      <c r="C211" t="str">
        <f xml:space="preserve">   CONCATENATE("'",'trim()'!C211,"',")</f>
        <v>'서울 마포구 상수동 93-23',</v>
      </c>
      <c r="D211" t="str">
        <f t="shared" ca="1" si="9"/>
        <v>'219호',</v>
      </c>
      <c r="E211" t="str">
        <f xml:space="preserve">    CONCATENATE("'",'trim()'!D211,"',")</f>
        <v>'02-6015-5741',</v>
      </c>
      <c r="F211" t="str">
        <f>'trim()'!E211&amp;","</f>
        <v>126.92443869815,</v>
      </c>
      <c r="G211" t="str">
        <f>'trim()'!F211&amp;","</f>
        <v>37.548704524696,</v>
      </c>
      <c r="H211" t="str">
        <f t="shared" si="10"/>
        <v>'비비리,\n한식,\n서울 마포구 상수동 93-23,\n02-6015-5741,\n126.92443869815,\n37.548704524696,'</v>
      </c>
      <c r="I211" t="str">
        <f t="shared" ca="1" si="11"/>
        <v>insert into shop (shopName, shopCategory, shopAddr, shopAddr2, shopTel, shopX, shopY, shopEx) values('비비리','한식','서울 마포구 상수동 93-23','219호','02-6015-5741',126.92443869815,37.548704524696,'비비리,\n한식,\n서울 마포구 상수동 93-23,\n02-6015-5741,\n126.92443869815,\n37.548704524696,');</v>
      </c>
    </row>
    <row r="212" spans="1:9" x14ac:dyDescent="0.4">
      <c r="A212" t="str">
        <f>CONCATENATE("'",'trim()'!A212,"',")</f>
        <v>'빅스타피자 구로점',</v>
      </c>
      <c r="B212" t="str">
        <f>CONCATENATE("'",category!R212,"',")</f>
        <v>'피자,양식',</v>
      </c>
      <c r="C212" t="str">
        <f xml:space="preserve">   CONCATENATE("'",'trim()'!C212,"',")</f>
        <v>'서울 구로구 구로동 779-34',</v>
      </c>
      <c r="D212" t="str">
        <f t="shared" ca="1" si="9"/>
        <v>'278호',</v>
      </c>
      <c r="E212" t="str">
        <f xml:space="preserve">    CONCATENATE("'",'trim()'!D212,"',")</f>
        <v>'02-852-7440',</v>
      </c>
      <c r="F212" t="str">
        <f>'trim()'!E212&amp;","</f>
        <v>126.889156404879,</v>
      </c>
      <c r="G212" t="str">
        <f>'trim()'!F212&amp;","</f>
        <v>37.4877247303997,</v>
      </c>
      <c r="H212" t="str">
        <f t="shared" si="10"/>
        <v>'빅스타피자 구로점,\n피자,양식,\n서울 구로구 구로동 779-34,\n02-852-7440,\n126.889156404879,\n37.4877247303997,'</v>
      </c>
      <c r="I212" t="str">
        <f t="shared" ca="1" si="11"/>
        <v>insert into shop (shopName, shopCategory, shopAddr, shopAddr2, shopTel, shopX, shopY, shopEx) values('빅스타피자 구로점','피자,양식','서울 구로구 구로동 779-34','278호','02-852-7440',126.889156404879,37.4877247303997,'빅스타피자 구로점,\n피자,양식,\n서울 구로구 구로동 779-34,\n02-852-7440,\n126.889156404879,\n37.4877247303997,');</v>
      </c>
    </row>
    <row r="213" spans="1:9" x14ac:dyDescent="0.4">
      <c r="A213" t="str">
        <f>CONCATENATE("'",'trim()'!A213,"',")</f>
        <v>'빈브라더스 합정점',</v>
      </c>
      <c r="B213" t="str">
        <f>CONCATENATE("'",category!R213,"',")</f>
        <v>',',</v>
      </c>
      <c r="C213" t="str">
        <f xml:space="preserve">   CONCATENATE("'",'trim()'!C213,"',")</f>
        <v>'서울 마포구 합정동 368-3',</v>
      </c>
      <c r="D213" t="str">
        <f t="shared" ca="1" si="9"/>
        <v>'286호',</v>
      </c>
      <c r="E213" t="str">
        <f xml:space="preserve">    CONCATENATE("'",'trim()'!D213,"',")</f>
        <v>'02-6012-2001',</v>
      </c>
      <c r="F213" t="str">
        <f>'trim()'!E213&amp;","</f>
        <v>126.914986199324,</v>
      </c>
      <c r="G213" t="str">
        <f>'trim()'!F213&amp;","</f>
        <v>37.5456995740266,</v>
      </c>
      <c r="H213" t="str">
        <f t="shared" si="10"/>
        <v>'빈브라더스 합정점,\n,,\n서울 마포구 합정동 368-3,\n02-6012-2001,\n126.914986199324,\n37.5456995740266,'</v>
      </c>
      <c r="I213" t="str">
        <f t="shared" ca="1" si="11"/>
        <v>insert into shop (shopName, shopCategory, shopAddr, shopAddr2, shopTel, shopX, shopY, shopEx) values('빈브라더스 합정점',',','서울 마포구 합정동 368-3','286호','02-6012-2001',126.914986199324,37.5456995740266,'빈브라더스 합정점,\n,,\n서울 마포구 합정동 368-3,\n02-6012-2001,\n126.914986199324,\n37.5456995740266,');</v>
      </c>
    </row>
    <row r="214" spans="1:9" x14ac:dyDescent="0.4">
      <c r="A214" t="str">
        <f>CONCATENATE("'",'trim()'!A214,"',")</f>
        <v>'빈브라더스 현대백화점디큐브시티점',</v>
      </c>
      <c r="B214" t="str">
        <f>CONCATENATE("'",category!R214,"',")</f>
        <v>',',</v>
      </c>
      <c r="C214" t="str">
        <f xml:space="preserve">   CONCATENATE("'",'trim()'!C214,"',")</f>
        <v>'서울 구로구 신도림동 692',</v>
      </c>
      <c r="D214" t="str">
        <f t="shared" ca="1" si="9"/>
        <v>'181호',</v>
      </c>
      <c r="E214" t="str">
        <f xml:space="preserve">    CONCATENATE("'",'trim()'!D214,"',")</f>
        <v>'02-2210-9351',</v>
      </c>
      <c r="F214" t="str">
        <f>'trim()'!E214&amp;","</f>
        <v>126.889213104222,</v>
      </c>
      <c r="G214" t="str">
        <f>'trim()'!F214&amp;","</f>
        <v>37.5090470889639,</v>
      </c>
      <c r="H214" t="str">
        <f t="shared" si="10"/>
        <v>'빈브라더스 현대백화점디큐브시티점,\n,,\n서울 구로구 신도림동 692,\n02-2210-9351,\n126.889213104222,\n37.5090470889639,'</v>
      </c>
      <c r="I214" t="str">
        <f t="shared" ca="1" si="11"/>
        <v>insert into shop (shopName, shopCategory, shopAddr, shopAddr2, shopTel, shopX, shopY, shopEx) values('빈브라더스 현대백화점디큐브시티점',',','서울 구로구 신도림동 692','181호','02-2210-9351',126.889213104222,37.5090470889639,'빈브라더스 현대백화점디큐브시티점,\n,,\n서울 구로구 신도림동 692,\n02-2210-9351,\n126.889213104222,\n37.5090470889639,');</v>
      </c>
    </row>
    <row r="215" spans="1:9" x14ac:dyDescent="0.4">
      <c r="A215" t="str">
        <f>CONCATENATE("'",'trim()'!A215,"',")</f>
        <v>'빚짜 합정점',</v>
      </c>
      <c r="B215" t="str">
        <f>CONCATENATE("'",category!R215,"',")</f>
        <v>'피자,양식',</v>
      </c>
      <c r="C215" t="str">
        <f xml:space="preserve">   CONCATENATE("'",'trim()'!C215,"',")</f>
        <v>'서울 마포구 합정동 473',</v>
      </c>
      <c r="D215" t="str">
        <f t="shared" ca="1" si="9"/>
        <v>'142호',</v>
      </c>
      <c r="E215" t="str">
        <f xml:space="preserve">    CONCATENATE("'",'trim()'!D215,"',")</f>
        <v>'02-332-1832',</v>
      </c>
      <c r="F215" t="str">
        <f>'trim()'!E215&amp;","</f>
        <v>126.912345642902,</v>
      </c>
      <c r="G215" t="str">
        <f>'trim()'!F215&amp;","</f>
        <v>37.5510153363235,</v>
      </c>
      <c r="H215" t="str">
        <f t="shared" si="10"/>
        <v>'빚짜 합정점,\n피자,양식,\n서울 마포구 합정동 473,\n02-332-1832,\n126.912345642902,\n37.5510153363235,'</v>
      </c>
      <c r="I215" t="str">
        <f t="shared" ca="1" si="11"/>
        <v>insert into shop (shopName, shopCategory, shopAddr, shopAddr2, shopTel, shopX, shopY, shopEx) values('빚짜 합정점','피자,양식','서울 마포구 합정동 473','142호','02-332-1832',126.912345642902,37.5510153363235,'빚짜 합정점,\n피자,양식,\n서울 마포구 합정동 473,\n02-332-1832,\n126.912345642902,\n37.5510153363235,');</v>
      </c>
    </row>
    <row r="216" spans="1:9" x14ac:dyDescent="0.4">
      <c r="A216" t="str">
        <f>CONCATENATE("'",'trim()'!A216,"',")</f>
        <v>'빤닭빤닭',</v>
      </c>
      <c r="B216" t="str">
        <f>CONCATENATE("'",category!R216,"',")</f>
        <v>'한식',</v>
      </c>
      <c r="C216" t="str">
        <f xml:space="preserve">   CONCATENATE("'",'trim()'!C216,"',")</f>
        <v>'서울 마포구 상수동 93-103',</v>
      </c>
      <c r="D216" t="str">
        <f t="shared" ca="1" si="9"/>
        <v>'44호',</v>
      </c>
      <c r="E216" t="str">
        <f xml:space="preserve">    CONCATENATE("'",'trim()'!D216,"',")</f>
        <v>'02-323-6902',</v>
      </c>
      <c r="F216" t="str">
        <f>'trim()'!E216&amp;","</f>
        <v>126.922148225325,</v>
      </c>
      <c r="G216" t="str">
        <f>'trim()'!F216&amp;","</f>
        <v>37.5487534926811,</v>
      </c>
      <c r="H216" t="str">
        <f t="shared" si="10"/>
        <v>'빤닭빤닭,\n한식,\n서울 마포구 상수동 93-103,\n02-323-6902,\n126.922148225325,\n37.5487534926811,'</v>
      </c>
      <c r="I216" t="str">
        <f t="shared" ca="1" si="11"/>
        <v>insert into shop (shopName, shopCategory, shopAddr, shopAddr2, shopTel, shopX, shopY, shopEx) values('빤닭빤닭','한식','서울 마포구 상수동 93-103','44호','02-323-6902',126.922148225325,37.5487534926811,'빤닭빤닭,\n한식,\n서울 마포구 상수동 93-103,\n02-323-6902,\n126.922148225325,\n37.5487534926811,');</v>
      </c>
    </row>
    <row r="217" spans="1:9" x14ac:dyDescent="0.4">
      <c r="A217" t="str">
        <f>CONCATENATE("'",'trim()'!A217,"',")</f>
        <v>'빨간모자피자 구로점',</v>
      </c>
      <c r="B217" t="str">
        <f>CONCATENATE("'",category!R217,"',")</f>
        <v>'피자,양식',</v>
      </c>
      <c r="C217" t="str">
        <f xml:space="preserve">   CONCATENATE("'",'trim()'!C217,"',")</f>
        <v>'서울 구로구 구로동 500-10',</v>
      </c>
      <c r="D217" t="str">
        <f t="shared" ca="1" si="9"/>
        <v>'6호',</v>
      </c>
      <c r="E217" t="str">
        <f xml:space="preserve">    CONCATENATE("'",'trim()'!D217,"',")</f>
        <v>'02-855-1620',</v>
      </c>
      <c r="F217" t="str">
        <f>'trim()'!E217&amp;","</f>
        <v>126.88361829374,</v>
      </c>
      <c r="G217" t="str">
        <f>'trim()'!F217&amp;","</f>
        <v>37.4993144591228,</v>
      </c>
      <c r="H217" t="str">
        <f t="shared" si="10"/>
        <v>'빨간모자피자 구로점,\n피자,양식,\n서울 구로구 구로동 500-10,\n02-855-1620,\n126.88361829374,\n37.4993144591228,'</v>
      </c>
      <c r="I217" t="str">
        <f t="shared" ca="1" si="11"/>
        <v>insert into shop (shopName, shopCategory, shopAddr, shopAddr2, shopTel, shopX, shopY, shopEx) values('빨간모자피자 구로점','피자,양식','서울 구로구 구로동 500-10','6호','02-855-1620',126.88361829374,37.4993144591228,'빨간모자피자 구로점,\n피자,양식,\n서울 구로구 구로동 500-10,\n02-855-1620,\n126.88361829374,\n37.4993144591228,');</v>
      </c>
    </row>
    <row r="218" spans="1:9" x14ac:dyDescent="0.4">
      <c r="A218" t="str">
        <f>CONCATENATE("'",'trim()'!A218,"',")</f>
        <v>'산울림1992',</v>
      </c>
      <c r="B218" t="str">
        <f>CONCATENATE("'",category!R218,"',")</f>
        <v>'술집',</v>
      </c>
      <c r="C218" t="str">
        <f xml:space="preserve">   CONCATENATE("'",'trim()'!C218,"',")</f>
        <v>'서울 마포구 창전동 5-138',</v>
      </c>
      <c r="D218" t="str">
        <f t="shared" ca="1" si="9"/>
        <v>'148호',</v>
      </c>
      <c r="E218" t="str">
        <f xml:space="preserve">    CONCATENATE("'",'trim()'!D218,"',")</f>
        <v>'02-334-0118',</v>
      </c>
      <c r="F218" t="str">
        <f>'trim()'!E218&amp;","</f>
        <v>126.930546261227,</v>
      </c>
      <c r="G218" t="str">
        <f>'trim()'!F218&amp;","</f>
        <v>37.5546422482385,</v>
      </c>
      <c r="H218" t="str">
        <f t="shared" si="10"/>
        <v>'산울림1992,\n술집,\n서울 마포구 창전동 5-138,\n02-334-0118,\n126.930546261227,\n37.5546422482385,'</v>
      </c>
      <c r="I218" t="str">
        <f t="shared" ca="1" si="11"/>
        <v>insert into shop (shopName, shopCategory, shopAddr, shopAddr2, shopTel, shopX, shopY, shopEx) values('산울림1992','술집','서울 마포구 창전동 5-138','148호','02-334-0118',126.930546261227,37.5546422482385,'산울림1992,\n술집,\n서울 마포구 창전동 5-138,\n02-334-0118,\n126.930546261227,\n37.5546422482385,');</v>
      </c>
    </row>
    <row r="219" spans="1:9" x14ac:dyDescent="0.4">
      <c r="A219" t="str">
        <f>CONCATENATE("'",'trim()'!A219,"',")</f>
        <v>'삿뽀로 디큐브점',</v>
      </c>
      <c r="B219" t="str">
        <f>CONCATENATE("'",category!R219,"',")</f>
        <v>'일식',</v>
      </c>
      <c r="C219" t="str">
        <f xml:space="preserve">   CONCATENATE("'",'trim()'!C219,"',")</f>
        <v>'서울 구로구 신도림동 692',</v>
      </c>
      <c r="D219" t="str">
        <f t="shared" ca="1" si="9"/>
        <v>'156호',</v>
      </c>
      <c r="E219" t="str">
        <f xml:space="preserve">    CONCATENATE("'",'trim()'!D219,"',")</f>
        <v>'02-2210-9545',</v>
      </c>
      <c r="F219" t="str">
        <f>'trim()'!E219&amp;","</f>
        <v>126.889588489589,</v>
      </c>
      <c r="G219" t="str">
        <f>'trim()'!F219&amp;","</f>
        <v>37.5091267288182,</v>
      </c>
      <c r="H219" t="str">
        <f t="shared" si="10"/>
        <v>'삿뽀로 디큐브점,\n일식,\n서울 구로구 신도림동 692,\n02-2210-9545,\n126.889588489589,\n37.5091267288182,'</v>
      </c>
      <c r="I219" t="str">
        <f t="shared" ca="1" si="11"/>
        <v>insert into shop (shopName, shopCategory, shopAddr, shopAddr2, shopTel, shopX, shopY, shopEx) values('삿뽀로 디큐브점','일식','서울 구로구 신도림동 692','156호','02-2210-9545',126.889588489589,37.5091267288182,'삿뽀로 디큐브점,\n일식,\n서울 구로구 신도림동 692,\n02-2210-9545,\n126.889588489589,\n37.5091267288182,');</v>
      </c>
    </row>
    <row r="220" spans="1:9" x14ac:dyDescent="0.4">
      <c r="A220" t="str">
        <f>CONCATENATE("'",'trim()'!A220,"',")</f>
        <v>'상하이포차',</v>
      </c>
      <c r="B220" t="str">
        <f>CONCATENATE("'",category!R220,"',")</f>
        <v>'술집',</v>
      </c>
      <c r="C220" t="str">
        <f xml:space="preserve">   CONCATENATE("'",'trim()'!C220,"',")</f>
        <v>'서울 구로구 구로5동 26',</v>
      </c>
      <c r="D220" t="str">
        <f t="shared" ca="1" si="9"/>
        <v>'17호',</v>
      </c>
      <c r="E220" t="str">
        <f xml:space="preserve">    CONCATENATE("'",'trim()'!D220,"',")</f>
        <v>'02-860-5698',</v>
      </c>
      <c r="F220" t="str">
        <f>'trim()'!E220&amp;","</f>
        <v>126.891335560268,</v>
      </c>
      <c r="G220" t="str">
        <f>'trim()'!F220&amp;","</f>
        <v>37.5054846863754,</v>
      </c>
      <c r="H220" t="str">
        <f t="shared" si="10"/>
        <v>'상하이포차,\n술집,\n서울 구로구 구로5동 26,\n02-860-5698,\n126.891335560268,\n37.5054846863754,'</v>
      </c>
      <c r="I220" t="str">
        <f t="shared" ca="1" si="11"/>
        <v>insert into shop (shopName, shopCategory, shopAddr, shopAddr2, shopTel, shopX, shopY, shopEx) values('상하이포차','술집','서울 구로구 구로5동 26','17호','02-860-5698',126.891335560268,37.5054846863754,'상하이포차,\n술집,\n서울 구로구 구로5동 26,\n02-860-5698,\n126.891335560268,\n37.5054846863754,');</v>
      </c>
    </row>
    <row r="221" spans="1:9" x14ac:dyDescent="0.4">
      <c r="A221" t="str">
        <f>CONCATENATE("'",'trim()'!A221,"',")</f>
        <v>'새벽집양곱창 신도림점',</v>
      </c>
      <c r="B221" t="str">
        <f>CONCATENATE("'",category!R221,"',")</f>
        <v>'한식',</v>
      </c>
      <c r="C221" t="str">
        <f xml:space="preserve">   CONCATENATE("'",'trim()'!C221,"',")</f>
        <v>'서울 구로구 신도림동 694',</v>
      </c>
      <c r="D221" t="str">
        <f t="shared" ca="1" si="9"/>
        <v>'74호',</v>
      </c>
      <c r="E221" t="str">
        <f xml:space="preserve">    CONCATENATE("'",'trim()'!D221,"',")</f>
        <v>'02-2296-0325',</v>
      </c>
      <c r="F221" t="str">
        <f>'trim()'!E221&amp;","</f>
        <v>126.884088053343,</v>
      </c>
      <c r="G221" t="str">
        <f>'trim()'!F221&amp;","</f>
        <v>37.5078068940451,</v>
      </c>
      <c r="H221" t="str">
        <f t="shared" si="10"/>
        <v>'새벽집양곱창 신도림점,\n한식,\n서울 구로구 신도림동 694,\n02-2296-0325,\n126.884088053343,\n37.5078068940451,'</v>
      </c>
      <c r="I221" t="str">
        <f t="shared" ca="1" si="11"/>
        <v>insert into shop (shopName, shopCategory, shopAddr, shopAddr2, shopTel, shopX, shopY, shopEx) values('새벽집양곱창 신도림점','한식','서울 구로구 신도림동 694','74호','02-2296-0325',126.884088053343,37.5078068940451,'새벽집양곱창 신도림점,\n한식,\n서울 구로구 신도림동 694,\n02-2296-0325,\n126.884088053343,\n37.5078068940451,');</v>
      </c>
    </row>
    <row r="222" spans="1:9" x14ac:dyDescent="0.4">
      <c r="A222" t="str">
        <f>CONCATENATE("'",'trim()'!A222,"',")</f>
        <v>'색다른한잔',</v>
      </c>
      <c r="B222" t="str">
        <f>CONCATENATE("'",category!R222,"',")</f>
        <v>'술집',</v>
      </c>
      <c r="C222" t="str">
        <f xml:space="preserve">   CONCATENATE("'",'trim()'!C222,"',")</f>
        <v>'서울 마포구 합정동 366-14',</v>
      </c>
      <c r="D222" t="str">
        <f t="shared" ca="1" si="9"/>
        <v>'117호',</v>
      </c>
      <c r="E222" t="str">
        <f xml:space="preserve">    CONCATENATE("'",'trim()'!D222,"',")</f>
        <v>'070-4222-4198',</v>
      </c>
      <c r="F222" t="str">
        <f>'trim()'!E222&amp;","</f>
        <v>126.914554720275,</v>
      </c>
      <c r="G222" t="str">
        <f>'trim()'!F222&amp;","</f>
        <v>37.5469930968393,</v>
      </c>
      <c r="H222" t="str">
        <f t="shared" si="10"/>
        <v>'색다른한잔,\n술집,\n서울 마포구 합정동 366-14,\n070-4222-4198,\n126.914554720275,\n37.5469930968393,'</v>
      </c>
      <c r="I222" t="str">
        <f t="shared" ca="1" si="11"/>
        <v>insert into shop (shopName, shopCategory, shopAddr, shopAddr2, shopTel, shopX, shopY, shopEx) values('색다른한잔','술집','서울 마포구 합정동 366-14','117호','070-4222-4198',126.914554720275,37.5469930968393,'색다른한잔,\n술집,\n서울 마포구 합정동 366-14,\n070-4222-4198,\n126.914554720275,\n37.5469930968393,');</v>
      </c>
    </row>
    <row r="223" spans="1:9" x14ac:dyDescent="0.4">
      <c r="A223" t="str">
        <f>CONCATENATE("'",'trim()'!A223,"',")</f>
        <v>'샌드데이 구로거리공원점',</v>
      </c>
      <c r="B223" t="str">
        <f>CONCATENATE("'",category!R223,"',")</f>
        <v>',',</v>
      </c>
      <c r="C223" t="str">
        <f xml:space="preserve">   CONCATENATE("'",'trim()'!C223,"',")</f>
        <v>'서울 구로구 구로동 110-5',</v>
      </c>
      <c r="D223" t="str">
        <f t="shared" ca="1" si="9"/>
        <v>'156호',</v>
      </c>
      <c r="E223" t="str">
        <f xml:space="preserve">    CONCATENATE("'",'trim()'!D223,"',")</f>
        <v>'070-4222-4198',</v>
      </c>
      <c r="F223" t="str">
        <f>'trim()'!E223&amp;","</f>
        <v>126.889456152893,</v>
      </c>
      <c r="G223" t="str">
        <f>'trim()'!F223&amp;","</f>
        <v>37.5006931988377,</v>
      </c>
      <c r="H223" t="str">
        <f t="shared" si="10"/>
        <v>'샌드데이 구로거리공원점,\n,,\n서울 구로구 구로동 110-5,\n070-4222-4198,\n126.889456152893,\n37.5006931988377,'</v>
      </c>
      <c r="I223" t="str">
        <f t="shared" ca="1" si="11"/>
        <v>insert into shop (shopName, shopCategory, shopAddr, shopAddr2, shopTel, shopX, shopY, shopEx) values('샌드데이 구로거리공원점',',','서울 구로구 구로동 110-5','156호','070-4222-4198',126.889456152893,37.5006931988377,'샌드데이 구로거리공원점,\n,,\n서울 구로구 구로동 110-5,\n070-4222-4198,\n126.889456152893,\n37.5006931988377,');</v>
      </c>
    </row>
    <row r="224" spans="1:9" x14ac:dyDescent="0.4">
      <c r="A224" t="str">
        <f>CONCATENATE("'",'trim()'!A224,"',")</f>
        <v>'샐러디 합정역점',</v>
      </c>
      <c r="B224" t="str">
        <f>CONCATENATE("'",category!R224,"',")</f>
        <v>'패스트푸드',</v>
      </c>
      <c r="C224" t="str">
        <f xml:space="preserve">   CONCATENATE("'",'trim()'!C224,"',")</f>
        <v>'서울 마포구 서교동 393-1',</v>
      </c>
      <c r="D224" t="str">
        <f t="shared" ca="1" si="9"/>
        <v>'32호',</v>
      </c>
      <c r="E224" t="str">
        <f xml:space="preserve">    CONCATENATE("'",'trim()'!D224,"',")</f>
        <v>'02-332-1546',</v>
      </c>
      <c r="F224" t="str">
        <f>'trim()'!E224&amp;","</f>
        <v>126.91519295568,</v>
      </c>
      <c r="G224" t="str">
        <f>'trim()'!F224&amp;","</f>
        <v>37.5509795737704,</v>
      </c>
      <c r="H224" t="str">
        <f t="shared" si="10"/>
        <v>'샐러디 합정역점,\n패스트푸드,\n서울 마포구 서교동 393-1,\n02-332-1546,\n126.91519295568,\n37.5509795737704,'</v>
      </c>
      <c r="I224" t="str">
        <f t="shared" ca="1" si="11"/>
        <v>insert into shop (shopName, shopCategory, shopAddr, shopAddr2, shopTel, shopX, shopY, shopEx) values('샐러디 합정역점','패스트푸드','서울 마포구 서교동 393-1','32호','02-332-1546',126.91519295568,37.5509795737704,'샐러디 합정역점,\n패스트푸드,\n서울 마포구 서교동 393-1,\n02-332-1546,\n126.91519295568,\n37.5509795737704,');</v>
      </c>
    </row>
    <row r="225" spans="1:9" x14ac:dyDescent="0.4">
      <c r="A225" t="str">
        <f>CONCATENATE("'",'trim()'!A225,"',")</f>
        <v>'생고기제작소 구로점',</v>
      </c>
      <c r="B225" t="str">
        <f>CONCATENATE("'",category!R225,"',")</f>
        <v>'한식',</v>
      </c>
      <c r="C225" t="str">
        <f xml:space="preserve">   CONCATENATE("'",'trim()'!C225,"',")</f>
        <v>'서울 구로구 구로동 46',</v>
      </c>
      <c r="D225" t="str">
        <f t="shared" ca="1" si="9"/>
        <v>'267호',</v>
      </c>
      <c r="E225" t="str">
        <f xml:space="preserve">    CONCATENATE("'",'trim()'!D225,"',")</f>
        <v>'02-859-9292',</v>
      </c>
      <c r="F225" t="str">
        <f>'trim()'!E225&amp;","</f>
        <v>126.891373571912,</v>
      </c>
      <c r="G225" t="str">
        <f>'trim()'!F225&amp;","</f>
        <v>37.5011058360703,</v>
      </c>
      <c r="H225" t="str">
        <f t="shared" si="10"/>
        <v>'생고기제작소 구로점,\n한식,\n서울 구로구 구로동 46,\n02-859-9292,\n126.891373571912,\n37.5011058360703,'</v>
      </c>
      <c r="I225" t="str">
        <f t="shared" ca="1" si="11"/>
        <v>insert into shop (shopName, shopCategory, shopAddr, shopAddr2, shopTel, shopX, shopY, shopEx) values('생고기제작소 구로점','한식','서울 구로구 구로동 46','267호','02-859-9292',126.891373571912,37.5011058360703,'생고기제작소 구로점,\n한식,\n서울 구로구 구로동 46,\n02-859-9292,\n126.891373571912,\n37.5011058360703,');</v>
      </c>
    </row>
    <row r="226" spans="1:9" x14ac:dyDescent="0.4">
      <c r="A226" t="str">
        <f>CONCATENATE("'",'trim()'!A226,"',")</f>
        <v>'생활맥주 신도림점',</v>
      </c>
      <c r="B226" t="str">
        <f>CONCATENATE("'",category!R226,"',")</f>
        <v>'술집',</v>
      </c>
      <c r="C226" t="str">
        <f xml:space="preserve">   CONCATENATE("'",'trim()'!C226,"',")</f>
        <v>'서울 구로구 신도림동 338',</v>
      </c>
      <c r="D226" t="str">
        <f t="shared" ca="1" si="9"/>
        <v>'156호',</v>
      </c>
      <c r="E226" t="str">
        <f xml:space="preserve">    CONCATENATE("'",'trim()'!D226,"',")</f>
        <v>'02-2677-7004',</v>
      </c>
      <c r="F226" t="str">
        <f>'trim()'!E226&amp;","</f>
        <v>126.889459794452,</v>
      </c>
      <c r="G226" t="str">
        <f>'trim()'!F226&amp;","</f>
        <v>37.5104961348196,</v>
      </c>
      <c r="H226" t="str">
        <f t="shared" si="10"/>
        <v>'생활맥주 신도림점,\n술집,\n서울 구로구 신도림동 338,\n02-2677-7004,\n126.889459794452,\n37.5104961348196,'</v>
      </c>
      <c r="I226" t="str">
        <f t="shared" ca="1" si="11"/>
        <v>insert into shop (shopName, shopCategory, shopAddr, shopAddr2, shopTel, shopX, shopY, shopEx) values('생활맥주 신도림점','술집','서울 구로구 신도림동 338','156호','02-2677-7004',126.889459794452,37.5104961348196,'생활맥주 신도림점,\n술집,\n서울 구로구 신도림동 338,\n02-2677-7004,\n126.889459794452,\n37.5104961348196,');</v>
      </c>
    </row>
    <row r="227" spans="1:9" x14ac:dyDescent="0.4">
      <c r="A227" t="str">
        <f>CONCATENATE("'",'trim()'!A227,"',")</f>
        <v>'서강8경',</v>
      </c>
      <c r="B227" t="str">
        <f>CONCATENATE("'",category!R227,"',")</f>
        <v>'양식',</v>
      </c>
      <c r="C227" t="str">
        <f xml:space="preserve">   CONCATENATE("'",'trim()'!C227,"',")</f>
        <v>'서울 마포구 상수동 356-6',</v>
      </c>
      <c r="D227" t="str">
        <f t="shared" ca="1" si="9"/>
        <v>'32호',</v>
      </c>
      <c r="E227" t="str">
        <f xml:space="preserve">    CONCATENATE("'",'trim()'!D227,"',")</f>
        <v>'02-334-1919',</v>
      </c>
      <c r="F227" t="str">
        <f>'trim()'!E227&amp;","</f>
        <v>126.925356803957,</v>
      </c>
      <c r="G227" t="str">
        <f>'trim()'!F227&amp;","</f>
        <v>37.5449461417886,</v>
      </c>
      <c r="H227" t="str">
        <f t="shared" si="10"/>
        <v>'서강8경,\n양식,\n서울 마포구 상수동 356-6,\n02-334-1919,\n126.925356803957,\n37.5449461417886,'</v>
      </c>
      <c r="I227" t="str">
        <f t="shared" ca="1" si="11"/>
        <v>insert into shop (shopName, shopCategory, shopAddr, shopAddr2, shopTel, shopX, shopY, shopEx) values('서강8경','양식','서울 마포구 상수동 356-6','32호','02-334-1919',126.925356803957,37.5449461417886,'서강8경,\n양식,\n서울 마포구 상수동 356-6,\n02-334-1919,\n126.925356803957,\n37.5449461417886,');</v>
      </c>
    </row>
    <row r="228" spans="1:9" x14ac:dyDescent="0.4">
      <c r="A228" t="str">
        <f>CONCATENATE("'",'trim()'!A228,"',")</f>
        <v>'서교가든숯불갈비',</v>
      </c>
      <c r="B228" t="str">
        <f>CONCATENATE("'",category!R228,"',")</f>
        <v>'한식',</v>
      </c>
      <c r="C228" t="str">
        <f xml:space="preserve">   CONCATENATE("'",'trim()'!C228,"',")</f>
        <v>'서울 마포구 서교동 466-1',</v>
      </c>
      <c r="D228" t="str">
        <f t="shared" ca="1" si="9"/>
        <v>'76호',</v>
      </c>
      <c r="E228" t="str">
        <f xml:space="preserve">    CONCATENATE("'",'trim()'!D228,"',")</f>
        <v>'02-324-8282',</v>
      </c>
      <c r="F228" t="str">
        <f>'trim()'!E228&amp;","</f>
        <v>126.915523885087,</v>
      </c>
      <c r="G228" t="str">
        <f>'trim()'!F228&amp;","</f>
        <v>37.5545621782458,</v>
      </c>
      <c r="H228" t="str">
        <f t="shared" si="10"/>
        <v>'서교가든숯불갈비,\n한식,\n서울 마포구 서교동 466-1,\n02-324-8282,\n126.915523885087,\n37.5545621782458,'</v>
      </c>
      <c r="I228" t="str">
        <f t="shared" ca="1" si="11"/>
        <v>insert into shop (shopName, shopCategory, shopAddr, shopAddr2, shopTel, shopX, shopY, shopEx) values('서교가든숯불갈비','한식','서울 마포구 서교동 466-1','76호','02-324-8282',126.915523885087,37.5545621782458,'서교가든숯불갈비,\n한식,\n서울 마포구 서교동 466-1,\n02-324-8282,\n126.915523885087,\n37.5545621782458,');</v>
      </c>
    </row>
    <row r="229" spans="1:9" x14ac:dyDescent="0.4">
      <c r="A229" t="str">
        <f>CONCATENATE("'",'trim()'!A229,"',")</f>
        <v>'서울돼지구이',</v>
      </c>
      <c r="B229" t="str">
        <f>CONCATENATE("'",category!R229,"',")</f>
        <v>'한식',</v>
      </c>
      <c r="C229" t="str">
        <f xml:space="preserve">   CONCATENATE("'",'trim()'!C229,"',")</f>
        <v>'서울 마포구 상수동 341-1',</v>
      </c>
      <c r="D229" t="str">
        <f t="shared" ca="1" si="9"/>
        <v>'18호',</v>
      </c>
      <c r="E229" t="str">
        <f xml:space="preserve">    CONCATENATE("'",'trim()'!D229,"',")</f>
        <v>'02-3141-1218',</v>
      </c>
      <c r="F229" t="str">
        <f>'trim()'!E229&amp;","</f>
        <v>126.922689785119,</v>
      </c>
      <c r="G229" t="str">
        <f>'trim()'!F229&amp;","</f>
        <v>37.5459427326439,</v>
      </c>
      <c r="H229" t="str">
        <f t="shared" si="10"/>
        <v>'서울돼지구이,\n한식,\n서울 마포구 상수동 341-1,\n02-3141-1218,\n126.922689785119,\n37.5459427326439,'</v>
      </c>
      <c r="I229" t="str">
        <f t="shared" ca="1" si="11"/>
        <v>insert into shop (shopName, shopCategory, shopAddr, shopAddr2, shopTel, shopX, shopY, shopEx) values('서울돼지구이','한식','서울 마포구 상수동 341-1','18호','02-3141-1218',126.922689785119,37.5459427326439,'서울돼지구이,\n한식,\n서울 마포구 상수동 341-1,\n02-3141-1218,\n126.922689785119,\n37.5459427326439,');</v>
      </c>
    </row>
    <row r="230" spans="1:9" x14ac:dyDescent="0.4">
      <c r="A230" t="str">
        <f>CONCATENATE("'",'trim()'!A230,"',")</f>
        <v>'서울미트볼',</v>
      </c>
      <c r="B230" t="str">
        <f>CONCATENATE("'",category!R230,"',")</f>
        <v>'양식',</v>
      </c>
      <c r="C230" t="str">
        <f xml:space="preserve">   CONCATENATE("'",'trim()'!C230,"',")</f>
        <v>'서울 마포구 서교동 474-27',</v>
      </c>
      <c r="D230" t="str">
        <f t="shared" ca="1" si="9"/>
        <v>'229호',</v>
      </c>
      <c r="E230" t="str">
        <f xml:space="preserve">    CONCATENATE("'",'trim()'!D230,"',")</f>
        <v>'02-337-4391',</v>
      </c>
      <c r="F230" t="str">
        <f>'trim()'!E230&amp;","</f>
        <v>126.913498009635,</v>
      </c>
      <c r="G230" t="str">
        <f>'trim()'!F230&amp;","</f>
        <v>37.5566041734531,</v>
      </c>
      <c r="H230" t="str">
        <f t="shared" si="10"/>
        <v>'서울미트볼,\n양식,\n서울 마포구 서교동 474-27,\n02-337-4391,\n126.913498009635,\n37.5566041734531,'</v>
      </c>
      <c r="I230" t="str">
        <f t="shared" ca="1" si="11"/>
        <v>insert into shop (shopName, shopCategory, shopAddr, shopAddr2, shopTel, shopX, shopY, shopEx) values('서울미트볼','양식','서울 마포구 서교동 474-27','229호','02-337-4391',126.913498009635,37.5566041734531,'서울미트볼,\n양식,\n서울 마포구 서교동 474-27,\n02-337-4391,\n126.913498009635,\n37.5566041734531,');</v>
      </c>
    </row>
    <row r="231" spans="1:9" x14ac:dyDescent="0.4">
      <c r="A231" t="str">
        <f>CONCATENATE("'",'trim()'!A231,"',")</f>
        <v>'서울브루어리',</v>
      </c>
      <c r="B231" t="str">
        <f>CONCATENATE("'",category!R231,"',")</f>
        <v>'술집',</v>
      </c>
      <c r="C231" t="str">
        <f xml:space="preserve">   CONCATENATE("'",'trim()'!C231,"',")</f>
        <v>'서울 마포구 합정동 368-10',</v>
      </c>
      <c r="D231" t="str">
        <f t="shared" ca="1" si="9"/>
        <v>'52호',</v>
      </c>
      <c r="E231" t="str">
        <f xml:space="preserve">    CONCATENATE("'",'trim()'!D231,"',")</f>
        <v>'070-7756-0915',</v>
      </c>
      <c r="F231" t="str">
        <f>'trim()'!E231&amp;","</f>
        <v>126.914641930393,</v>
      </c>
      <c r="G231" t="str">
        <f>'trim()'!F231&amp;","</f>
        <v>37.5459335853718,</v>
      </c>
      <c r="H231" t="str">
        <f t="shared" si="10"/>
        <v>'서울브루어리,\n술집,\n서울 마포구 합정동 368-10,\n070-7756-0915,\n126.914641930393,\n37.5459335853718,'</v>
      </c>
      <c r="I231" t="str">
        <f t="shared" ca="1" si="11"/>
        <v>insert into shop (shopName, shopCategory, shopAddr, shopAddr2, shopTel, shopX, shopY, shopEx) values('서울브루어리','술집','서울 마포구 합정동 368-10','52호','070-7756-0915',126.914641930393,37.5459335853718,'서울브루어리,\n술집,\n서울 마포구 합정동 368-10,\n070-7756-0915,\n126.914641930393,\n37.5459335853718,');</v>
      </c>
    </row>
    <row r="232" spans="1:9" x14ac:dyDescent="0.4">
      <c r="A232" t="str">
        <f>CONCATENATE("'",'trim()'!A232,"',")</f>
        <v>'서울안심축산 구로본점',</v>
      </c>
      <c r="B232" t="str">
        <f>CONCATENATE("'",category!R232,"',")</f>
        <v>'한식',</v>
      </c>
      <c r="C232" t="str">
        <f xml:space="preserve">   CONCATENATE("'",'trim()'!C232,"',")</f>
        <v>'서울 구로구 구로동 110-4',</v>
      </c>
      <c r="D232" t="str">
        <f t="shared" ca="1" si="9"/>
        <v>'199호',</v>
      </c>
      <c r="E232" t="str">
        <f xml:space="preserve">    CONCATENATE("'",'trim()'!D232,"',")</f>
        <v>'02-854-5445',</v>
      </c>
      <c r="F232" t="str">
        <f>'trim()'!E232&amp;","</f>
        <v>126.8896820899,</v>
      </c>
      <c r="G232" t="str">
        <f>'trim()'!F232&amp;","</f>
        <v>37.5008591950708,</v>
      </c>
      <c r="H232" t="str">
        <f t="shared" si="10"/>
        <v>'서울안심축산 구로본점,\n한식,\n서울 구로구 구로동 110-4,\n02-854-5445,\n126.8896820899,\n37.5008591950708,'</v>
      </c>
      <c r="I232" t="str">
        <f t="shared" ca="1" si="11"/>
        <v>insert into shop (shopName, shopCategory, shopAddr, shopAddr2, shopTel, shopX, shopY, shopEx) values('서울안심축산 구로본점','한식','서울 구로구 구로동 110-4','199호','02-854-5445',126.8896820899,37.5008591950708,'서울안심축산 구로본점,\n한식,\n서울 구로구 구로동 110-4,\n02-854-5445,\n126.8896820899,\n37.5008591950708,');</v>
      </c>
    </row>
    <row r="233" spans="1:9" x14ac:dyDescent="0.4">
      <c r="A233" t="str">
        <f>CONCATENATE("'",'trim()'!A233,"',")</f>
        <v>'서울안심축산정육식당 신도림점',</v>
      </c>
      <c r="B233" t="str">
        <f>CONCATENATE("'",category!R233,"',")</f>
        <v>'한식',</v>
      </c>
      <c r="C233" t="str">
        <f xml:space="preserve">   CONCATENATE("'",'trim()'!C233,"',")</f>
        <v>'서울 구로구 신도림동 337',</v>
      </c>
      <c r="D233" t="str">
        <f t="shared" ca="1" si="9"/>
        <v>'282호',</v>
      </c>
      <c r="E233" t="str">
        <f xml:space="preserve">    CONCATENATE("'",'trim()'!D233,"',")</f>
        <v>'02-3439-8077',</v>
      </c>
      <c r="F233" t="str">
        <f>'trim()'!E233&amp;","</f>
        <v>126.887701199768,</v>
      </c>
      <c r="G233" t="str">
        <f>'trim()'!F233&amp;","</f>
        <v>37.5096114919463,</v>
      </c>
      <c r="H233" t="str">
        <f t="shared" si="10"/>
        <v>'서울안심축산정육식당 신도림점,\n한식,\n서울 구로구 신도림동 337,\n02-3439-8077,\n126.887701199768,\n37.5096114919463,'</v>
      </c>
      <c r="I233" t="str">
        <f t="shared" ca="1" si="11"/>
        <v>insert into shop (shopName, shopCategory, shopAddr, shopAddr2, shopTel, shopX, shopY, shopEx) values('서울안심축산정육식당 신도림점','한식','서울 구로구 신도림동 337','282호','02-3439-8077',126.887701199768,37.5096114919463,'서울안심축산정육식당 신도림점,\n한식,\n서울 구로구 신도림동 337,\n02-3439-8077,\n126.887701199768,\n37.5096114919463,');</v>
      </c>
    </row>
    <row r="234" spans="1:9" x14ac:dyDescent="0.4">
      <c r="A234" t="str">
        <f>CONCATENATE("'",'trim()'!A234,"',")</f>
        <v>'서울이스케이프룸 홍대2호점',</v>
      </c>
      <c r="B234" t="str">
        <f>CONCATENATE("'",category!R234,"',")</f>
        <v>',',</v>
      </c>
      <c r="C234" t="str">
        <f xml:space="preserve">   CONCATENATE("'",'trim()'!C234,"',")</f>
        <v>'서울 마포구 서교동 410-9',</v>
      </c>
      <c r="D234" t="str">
        <f t="shared" ca="1" si="9"/>
        <v>'148호',</v>
      </c>
      <c r="E234" t="str">
        <f xml:space="preserve">    CONCATENATE("'",'trim()'!D234,"',")</f>
        <v>'02-333-6502',</v>
      </c>
      <c r="F234" t="str">
        <f>'trim()'!E234&amp;","</f>
        <v>126.922395768091,</v>
      </c>
      <c r="G234" t="str">
        <f>'trim()'!F234&amp;","</f>
        <v>37.5501195691292,</v>
      </c>
      <c r="H234" t="str">
        <f t="shared" si="10"/>
        <v>'서울이스케이프룸 홍대2호점,\n,,\n서울 마포구 서교동 410-9,\n02-333-6502,\n126.922395768091,\n37.5501195691292,'</v>
      </c>
      <c r="I234" t="str">
        <f t="shared" ca="1" si="11"/>
        <v>insert into shop (shopName, shopCategory, shopAddr, shopAddr2, shopTel, shopX, shopY, shopEx) values('서울이스케이프룸 홍대2호점',',','서울 마포구 서교동 410-9','148호','02-333-6502',126.922395768091,37.5501195691292,'서울이스케이프룸 홍대2호점,\n,,\n서울 마포구 서교동 410-9,\n02-333-6502,\n126.922395768091,\n37.5501195691292,');</v>
      </c>
    </row>
    <row r="235" spans="1:9" x14ac:dyDescent="0.4">
      <c r="A235" t="str">
        <f>CONCATENATE("'",'trim()'!A235,"',")</f>
        <v>'서울편백찜 망원점',</v>
      </c>
      <c r="B235" t="str">
        <f>CONCATENATE("'",category!R235,"',")</f>
        <v>'한식',</v>
      </c>
      <c r="C235" t="str">
        <f xml:space="preserve">   CONCATENATE("'",'trim()'!C235,"',")</f>
        <v>'서울 마포구 서교동 442-4',</v>
      </c>
      <c r="D235" t="str">
        <f t="shared" ca="1" si="9"/>
        <v>'130호',</v>
      </c>
      <c r="E235" t="str">
        <f xml:space="preserve">    CONCATENATE("'",'trim()'!D235,"',")</f>
        <v>'070-8869-8100',</v>
      </c>
      <c r="F235" t="str">
        <f>'trim()'!E235&amp;","</f>
        <v>126.910618842623,</v>
      </c>
      <c r="G235" t="str">
        <f>'trim()'!F235&amp;","</f>
        <v>37.5565984250082,</v>
      </c>
      <c r="H235" t="str">
        <f t="shared" si="10"/>
        <v>'서울편백찜 망원점,\n한식,\n서울 마포구 서교동 442-4,\n070-8869-8100,\n126.910618842623,\n37.5565984250082,'</v>
      </c>
      <c r="I235" t="str">
        <f t="shared" ca="1" si="11"/>
        <v>insert into shop (shopName, shopCategory, shopAddr, shopAddr2, shopTel, shopX, shopY, shopEx) values('서울편백찜 망원점','한식','서울 마포구 서교동 442-4','130호','070-8869-8100',126.910618842623,37.5565984250082,'서울편백찜 망원점,\n한식,\n서울 마포구 서교동 442-4,\n070-8869-8100,\n126.910618842623,\n37.5565984250082,');</v>
      </c>
    </row>
    <row r="236" spans="1:9" x14ac:dyDescent="0.4">
      <c r="A236" t="str">
        <f>CONCATENATE("'",'trim()'!A236,"',")</f>
        <v>'서일순대국전문 구로점',</v>
      </c>
      <c r="B236" t="str">
        <f>CONCATENATE("'",category!R236,"',")</f>
        <v>'한식',</v>
      </c>
      <c r="C236" t="str">
        <f xml:space="preserve">   CONCATENATE("'",'trim()'!C236,"',")</f>
        <v>'서울 구로구 구로동 142-77',</v>
      </c>
      <c r="D236" t="str">
        <f t="shared" ca="1" si="9"/>
        <v>'145호',</v>
      </c>
      <c r="E236" t="str">
        <f xml:space="preserve">    CONCATENATE("'",'trim()'!D236,"',")</f>
        <v>'02-855-9833',</v>
      </c>
      <c r="F236" t="str">
        <f>'trim()'!E236&amp;","</f>
        <v>126.892799302059,</v>
      </c>
      <c r="G236" t="str">
        <f>'trim()'!F236&amp;","</f>
        <v>37.491066324144,</v>
      </c>
      <c r="H236" t="str">
        <f t="shared" si="10"/>
        <v>'서일순대국전문 구로점,\n한식,\n서울 구로구 구로동 142-77,\n02-855-9833,\n126.892799302059,\n37.491066324144,'</v>
      </c>
      <c r="I236" t="str">
        <f t="shared" ca="1" si="11"/>
        <v>insert into shop (shopName, shopCategory, shopAddr, shopAddr2, shopTel, shopX, shopY, shopEx) values('서일순대국전문 구로점','한식','서울 구로구 구로동 142-77','145호','02-855-9833',126.892799302059,37.491066324144,'서일순대국전문 구로점,\n한식,\n서울 구로구 구로동 142-77,\n02-855-9833,\n126.892799302059,\n37.491066324144,');</v>
      </c>
    </row>
    <row r="237" spans="1:9" x14ac:dyDescent="0.4">
      <c r="A237" t="str">
        <f>CONCATENATE("'",'trim()'!A237,"',")</f>
        <v>'석구네마포주먹고기',</v>
      </c>
      <c r="B237" t="str">
        <f>CONCATENATE("'",category!R237,"',")</f>
        <v>'한식',</v>
      </c>
      <c r="C237" t="str">
        <f xml:space="preserve">   CONCATENATE("'",'trim()'!C237,"',")</f>
        <v>'서울 구로구 신도림동 432-12',</v>
      </c>
      <c r="D237" t="str">
        <f t="shared" ca="1" si="9"/>
        <v>'87호',</v>
      </c>
      <c r="E237" t="str">
        <f xml:space="preserve">    CONCATENATE("'",'trim()'!D237,"',")</f>
        <v>'02-2632-9092',</v>
      </c>
      <c r="F237" t="str">
        <f>'trim()'!E237&amp;","</f>
        <v>126.884493308561,</v>
      </c>
      <c r="G237" t="str">
        <f>'trim()'!F237&amp;","</f>
        <v>37.5068441171759,</v>
      </c>
      <c r="H237" t="str">
        <f t="shared" si="10"/>
        <v>'석구네마포주먹고기,\n한식,\n서울 구로구 신도림동 432-12,\n02-2632-9092,\n126.884493308561,\n37.5068441171759,'</v>
      </c>
      <c r="I237" t="str">
        <f t="shared" ca="1" si="11"/>
        <v>insert into shop (shopName, shopCategory, shopAddr, shopAddr2, shopTel, shopX, shopY, shopEx) values('석구네마포주먹고기','한식','서울 구로구 신도림동 432-12','87호','02-2632-9092',126.884493308561,37.5068441171759,'석구네마포주먹고기,\n한식,\n서울 구로구 신도림동 432-12,\n02-2632-9092,\n126.884493308561,\n37.5068441171759,');</v>
      </c>
    </row>
    <row r="238" spans="1:9" x14ac:dyDescent="0.4">
      <c r="A238" t="str">
        <f>CONCATENATE("'",'trim()'!A238,"',")</f>
        <v>'석봉토스트',</v>
      </c>
      <c r="B238" t="str">
        <f>CONCATENATE("'",category!R238,"',")</f>
        <v>'패스트푸드',</v>
      </c>
      <c r="C238" t="str">
        <f xml:space="preserve">   CONCATENATE("'",'trim()'!C238,"',")</f>
        <v>'서울 구로구 신도림동 431-8',</v>
      </c>
      <c r="D238" t="str">
        <f t="shared" ca="1" si="9"/>
        <v>'231호',</v>
      </c>
      <c r="E238" t="str">
        <f xml:space="preserve">    CONCATENATE("'",'trim()'!D238,"',")</f>
        <v>'02-2632-9092',</v>
      </c>
      <c r="F238" t="str">
        <f>'trim()'!E238&amp;","</f>
        <v>126.884846151994,</v>
      </c>
      <c r="G238" t="str">
        <f>'trim()'!F238&amp;","</f>
        <v>37.506862481763,</v>
      </c>
      <c r="H238" t="str">
        <f t="shared" si="10"/>
        <v>'석봉토스트,\n패스트푸드,\n서울 구로구 신도림동 431-8,\n02-2632-9092,\n126.884846151994,\n37.506862481763,'</v>
      </c>
      <c r="I238" t="str">
        <f t="shared" ca="1" si="11"/>
        <v>insert into shop (shopName, shopCategory, shopAddr, shopAddr2, shopTel, shopX, shopY, shopEx) values('석봉토스트','패스트푸드','서울 구로구 신도림동 431-8','231호','02-2632-9092',126.884846151994,37.506862481763,'석봉토스트,\n패스트푸드,\n서울 구로구 신도림동 431-8,\n02-2632-9092,\n126.884846151994,\n37.506862481763,');</v>
      </c>
    </row>
    <row r="239" spans="1:9" x14ac:dyDescent="0.4">
      <c r="A239" t="str">
        <f>CONCATENATE("'",'trim()'!A239,"',")</f>
        <v>'성미골고기마을',</v>
      </c>
      <c r="B239" t="str">
        <f>CONCATENATE("'",category!R239,"',")</f>
        <v>'한식',</v>
      </c>
      <c r="C239" t="str">
        <f xml:space="preserve">   CONCATENATE("'",'trim()'!C239,"',")</f>
        <v>'서울 마포구 망원동 481-8',</v>
      </c>
      <c r="D239" t="str">
        <f t="shared" ca="1" si="9"/>
        <v>'50호',</v>
      </c>
      <c r="E239" t="str">
        <f xml:space="preserve">    CONCATENATE("'",'trim()'!D239,"',")</f>
        <v>'02-2632-9092',</v>
      </c>
      <c r="F239" t="str">
        <f>'trim()'!E239&amp;","</f>
        <v>126.906963784413,</v>
      </c>
      <c r="G239" t="str">
        <f>'trim()'!F239&amp;","</f>
        <v>37.5589300846987,</v>
      </c>
      <c r="H239" t="str">
        <f t="shared" si="10"/>
        <v>'성미골고기마을,\n한식,\n서울 마포구 망원동 481-8,\n02-2632-9092,\n126.906963784413,\n37.5589300846987,'</v>
      </c>
      <c r="I239" t="str">
        <f t="shared" ca="1" si="11"/>
        <v>insert into shop (shopName, shopCategory, shopAddr, shopAddr2, shopTel, shopX, shopY, shopEx) values('성미골고기마을','한식','서울 마포구 망원동 481-8','50호','02-2632-9092',126.906963784413,37.5589300846987,'성미골고기마을,\n한식,\n서울 마포구 망원동 481-8,\n02-2632-9092,\n126.906963784413,\n37.5589300846987,');</v>
      </c>
    </row>
    <row r="240" spans="1:9" x14ac:dyDescent="0.4">
      <c r="A240" t="str">
        <f>CONCATENATE("'",'trim()'!A240,"',")</f>
        <v>'소금집델리 망원',</v>
      </c>
      <c r="B240" t="str">
        <f>CONCATENATE("'",category!R240,"',")</f>
        <v>'양식',</v>
      </c>
      <c r="C240" t="str">
        <f xml:space="preserve">   CONCATENATE("'",'trim()'!C240,"',")</f>
        <v>'서울 마포구 망원동 57-38',</v>
      </c>
      <c r="D240" t="str">
        <f t="shared" ca="1" si="9"/>
        <v>'271호',</v>
      </c>
      <c r="E240" t="str">
        <f xml:space="preserve">    CONCATENATE("'",'trim()'!D240,"',")</f>
        <v>'02-336-2617',</v>
      </c>
      <c r="F240" t="str">
        <f>'trim()'!E240&amp;","</f>
        <v>126.908232862621,</v>
      </c>
      <c r="G240" t="str">
        <f>'trim()'!F240&amp;","</f>
        <v>37.5568020220389,</v>
      </c>
      <c r="H240" t="str">
        <f t="shared" si="10"/>
        <v>'소금집델리 망원,\n양식,\n서울 마포구 망원동 57-38,\n02-336-2617,\n126.908232862621,\n37.5568020220389,'</v>
      </c>
      <c r="I240" t="str">
        <f t="shared" ca="1" si="11"/>
        <v>insert into shop (shopName, shopCategory, shopAddr, shopAddr2, shopTel, shopX, shopY, shopEx) values('소금집델리 망원','양식','서울 마포구 망원동 57-38','271호','02-336-2617',126.908232862621,37.5568020220389,'소금집델리 망원,\n양식,\n서울 마포구 망원동 57-38,\n02-336-2617,\n126.908232862621,\n37.5568020220389,');</v>
      </c>
    </row>
    <row r="241" spans="1:9" x14ac:dyDescent="0.4">
      <c r="A241" t="str">
        <f>CONCATENATE("'",'trim()'!A241,"',")</f>
        <v>'속초붉은대게',</v>
      </c>
      <c r="B241" t="str">
        <f>CONCATENATE("'",category!R241,"',")</f>
        <v>'한식',</v>
      </c>
      <c r="C241" t="str">
        <f xml:space="preserve">   CONCATENATE("'",'trim()'!C241,"',")</f>
        <v>'서울 구로구 신도림동 412-3',</v>
      </c>
      <c r="D241" t="str">
        <f t="shared" ca="1" si="9"/>
        <v>'284호',</v>
      </c>
      <c r="E241" t="str">
        <f xml:space="preserve">    CONCATENATE("'",'trim()'!D241,"',")</f>
        <v>'02-2633-8919',</v>
      </c>
      <c r="F241" t="str">
        <f>'trim()'!E241&amp;","</f>
        <v>126.881846630684,</v>
      </c>
      <c r="G241" t="str">
        <f>'trim()'!F241&amp;","</f>
        <v>37.5040628007395,</v>
      </c>
      <c r="H241" t="str">
        <f t="shared" si="10"/>
        <v>'속초붉은대게,\n한식,\n서울 구로구 신도림동 412-3,\n02-2633-8919,\n126.881846630684,\n37.5040628007395,'</v>
      </c>
      <c r="I241" t="str">
        <f t="shared" ca="1" si="11"/>
        <v>insert into shop (shopName, shopCategory, shopAddr, shopAddr2, shopTel, shopX, shopY, shopEx) values('속초붉은대게','한식','서울 구로구 신도림동 412-3','284호','02-2633-8919',126.881846630684,37.5040628007395,'속초붉은대게,\n한식,\n서울 구로구 신도림동 412-3,\n02-2633-8919,\n126.881846630684,\n37.5040628007395,');</v>
      </c>
    </row>
    <row r="242" spans="1:9" x14ac:dyDescent="0.4">
      <c r="A242" t="str">
        <f>CONCATENATE("'",'trim()'!A242,"',")</f>
        <v>'송이족발 구로역점',</v>
      </c>
      <c r="B242" t="str">
        <f>CONCATENATE("'",category!R242,"',")</f>
        <v>'한식',</v>
      </c>
      <c r="C242" t="str">
        <f xml:space="preserve">   CONCATENATE("'",'trim()'!C242,"',")</f>
        <v>'서울 구로구 구로동 569-9',</v>
      </c>
      <c r="D242" t="str">
        <f t="shared" ca="1" si="9"/>
        <v>'154호',</v>
      </c>
      <c r="E242" t="str">
        <f xml:space="preserve">    CONCATENATE("'",'trim()'!D242,"',")</f>
        <v>'02-2633-8919',</v>
      </c>
      <c r="F242" t="str">
        <f>'trim()'!E242&amp;","</f>
        <v>126.882758815298,</v>
      </c>
      <c r="G242" t="str">
        <f>'trim()'!F242&amp;","</f>
        <v>37.5022112430018,</v>
      </c>
      <c r="H242" t="str">
        <f t="shared" si="10"/>
        <v>'송이족발 구로역점,\n한식,\n서울 구로구 구로동 569-9,\n02-2633-8919,\n126.882758815298,\n37.5022112430018,'</v>
      </c>
      <c r="I242" t="str">
        <f t="shared" ca="1" si="11"/>
        <v>insert into shop (shopName, shopCategory, shopAddr, shopAddr2, shopTel, shopX, shopY, shopEx) values('송이족발 구로역점','한식','서울 구로구 구로동 569-9','154호','02-2633-8919',126.882758815298,37.5022112430018,'송이족발 구로역점,\n한식,\n서울 구로구 구로동 569-9,\n02-2633-8919,\n126.882758815298,\n37.5022112430018,');</v>
      </c>
    </row>
    <row r="243" spans="1:9" x14ac:dyDescent="0.4">
      <c r="A243" t="str">
        <f>CONCATENATE("'",'trim()'!A243,"',")</f>
        <v>'수비드치킨',</v>
      </c>
      <c r="B243" t="str">
        <f>CONCATENATE("'",category!R243,"',")</f>
        <v>'치킨',</v>
      </c>
      <c r="C243" t="str">
        <f xml:space="preserve">   CONCATENATE("'",'trim()'!C243,"',")</f>
        <v>'서울 마포구 합정동 411-2',</v>
      </c>
      <c r="D243" t="str">
        <f t="shared" ca="1" si="9"/>
        <v>'129호',</v>
      </c>
      <c r="E243" t="str">
        <f xml:space="preserve">    CONCATENATE("'",'trim()'!D243,"',")</f>
        <v>'02-2633-8919',</v>
      </c>
      <c r="F243" t="str">
        <f>'trim()'!E243&amp;","</f>
        <v>126.918387146695,</v>
      </c>
      <c r="G243" t="str">
        <f>'trim()'!F243&amp;","</f>
        <v>37.5483256817695,</v>
      </c>
      <c r="H243" t="str">
        <f t="shared" si="10"/>
        <v>'수비드치킨,\n치킨,\n서울 마포구 합정동 411-2,\n02-2633-8919,\n126.918387146695,\n37.5483256817695,'</v>
      </c>
      <c r="I243" t="str">
        <f t="shared" ca="1" si="11"/>
        <v>insert into shop (shopName, shopCategory, shopAddr, shopAddr2, shopTel, shopX, shopY, shopEx) values('수비드치킨','치킨','서울 마포구 합정동 411-2','129호','02-2633-8919',126.918387146695,37.5483256817695,'수비드치킨,\n치킨,\n서울 마포구 합정동 411-2,\n02-2633-8919,\n126.918387146695,\n37.5483256817695,');</v>
      </c>
    </row>
    <row r="244" spans="1:9" x14ac:dyDescent="0.4">
      <c r="A244" t="str">
        <f>CONCATENATE("'",'trim()'!A244,"',")</f>
        <v>'수유리우동집 구로점',</v>
      </c>
      <c r="B244" t="str">
        <f>CONCATENATE("'",category!R244,"',")</f>
        <v>'일식',</v>
      </c>
      <c r="C244" t="str">
        <f xml:space="preserve">   CONCATENATE("'",'trim()'!C244,"',")</f>
        <v>'서울 구로구 신도림동 400-1',</v>
      </c>
      <c r="D244" t="str">
        <f t="shared" ca="1" si="9"/>
        <v>'37호',</v>
      </c>
      <c r="E244" t="str">
        <f xml:space="preserve">    CONCATENATE("'",'trim()'!D244,"',")</f>
        <v>'02-2068-5150',</v>
      </c>
      <c r="F244" t="str">
        <f>'trim()'!E244&amp;","</f>
        <v>126.877183624811,</v>
      </c>
      <c r="G244" t="str">
        <f>'trim()'!F244&amp;","</f>
        <v>37.5061772080012,</v>
      </c>
      <c r="H244" t="str">
        <f t="shared" si="10"/>
        <v>'수유리우동집 구로점,\n일식,\n서울 구로구 신도림동 400-1,\n02-2068-5150,\n126.877183624811,\n37.5061772080012,'</v>
      </c>
      <c r="I244" t="str">
        <f t="shared" ca="1" si="11"/>
        <v>insert into shop (shopName, shopCategory, shopAddr, shopAddr2, shopTel, shopX, shopY, shopEx) values('수유리우동집 구로점','일식','서울 구로구 신도림동 400-1','37호','02-2068-5150',126.877183624811,37.5061772080012,'수유리우동집 구로점,\n일식,\n서울 구로구 신도림동 400-1,\n02-2068-5150,\n126.877183624811,\n37.5061772080012,');</v>
      </c>
    </row>
    <row r="245" spans="1:9" x14ac:dyDescent="0.4">
      <c r="A245" t="str">
        <f>CONCATENATE("'",'trim()'!A245,"',")</f>
        <v>'수지앤파스타',</v>
      </c>
      <c r="B245" t="str">
        <f>CONCATENATE("'",category!R245,"',")</f>
        <v>'양식',</v>
      </c>
      <c r="C245" t="str">
        <f xml:space="preserve">   CONCATENATE("'",'trim()'!C245,"',")</f>
        <v>'서울 마포구 상수동 313-1',</v>
      </c>
      <c r="D245" t="str">
        <f t="shared" ca="1" si="9"/>
        <v>'149호',</v>
      </c>
      <c r="E245" t="str">
        <f xml:space="preserve">    CONCATENATE("'",'trim()'!D245,"',")</f>
        <v>'02-6397-8780',</v>
      </c>
      <c r="F245" t="str">
        <f>'trim()'!E245&amp;","</f>
        <v>126.921288265113,</v>
      </c>
      <c r="G245" t="str">
        <f>'trim()'!F245&amp;","</f>
        <v>37.5486772386944,</v>
      </c>
      <c r="H245" t="str">
        <f t="shared" si="10"/>
        <v>'수지앤파스타,\n양식,\n서울 마포구 상수동 313-1,\n02-6397-8780,\n126.921288265113,\n37.5486772386944,'</v>
      </c>
      <c r="I245" t="str">
        <f t="shared" ca="1" si="11"/>
        <v>insert into shop (shopName, shopCategory, shopAddr, shopAddr2, shopTel, shopX, shopY, shopEx) values('수지앤파스타','양식','서울 마포구 상수동 313-1','149호','02-6397-8780',126.921288265113,37.5486772386944,'수지앤파스타,\n양식,\n서울 마포구 상수동 313-1,\n02-6397-8780,\n126.921288265113,\n37.5486772386944,');</v>
      </c>
    </row>
    <row r="246" spans="1:9" x14ac:dyDescent="0.4">
      <c r="A246" t="str">
        <f>CONCATENATE("'",'trim()'!A246,"',")</f>
        <v>'숙달돼지 합정역점',</v>
      </c>
      <c r="B246" t="str">
        <f>CONCATENATE("'",category!R246,"',")</f>
        <v>'한식',</v>
      </c>
      <c r="C246" t="str">
        <f xml:space="preserve">   CONCATENATE("'",'trim()'!C246,"',")</f>
        <v>'서울 마포구 합정동 472',</v>
      </c>
      <c r="D246" t="str">
        <f t="shared" ca="1" si="9"/>
        <v>'159호',</v>
      </c>
      <c r="E246" t="str">
        <f xml:space="preserve">    CONCATENATE("'",'trim()'!D246,"',")</f>
        <v>'02-332-9400',</v>
      </c>
      <c r="F246" t="str">
        <f>'trim()'!E246&amp;","</f>
        <v>126.912102678165,</v>
      </c>
      <c r="G246" t="str">
        <f>'trim()'!F246&amp;","</f>
        <v>37.5497591642964,</v>
      </c>
      <c r="H246" t="str">
        <f t="shared" si="10"/>
        <v>'숙달돼지 합정역점,\n한식,\n서울 마포구 합정동 472,\n02-332-9400,\n126.912102678165,\n37.5497591642964,'</v>
      </c>
      <c r="I246" t="str">
        <f t="shared" ca="1" si="11"/>
        <v>insert into shop (shopName, shopCategory, shopAddr, shopAddr2, shopTel, shopX, shopY, shopEx) values('숙달돼지 합정역점','한식','서울 마포구 합정동 472','159호','02-332-9400',126.912102678165,37.5497591642964,'숙달돼지 합정역점,\n한식,\n서울 마포구 합정동 472,\n02-332-9400,\n126.912102678165,\n37.5497591642964,');</v>
      </c>
    </row>
    <row r="247" spans="1:9" x14ac:dyDescent="0.4">
      <c r="A247" t="str">
        <f>CONCATENATE("'",'trim()'!A247,"',")</f>
        <v>'스노브',</v>
      </c>
      <c r="B247" t="str">
        <f>CONCATENATE("'",category!R247,"',")</f>
        <v>',',</v>
      </c>
      <c r="C247" t="str">
        <f xml:space="preserve">   CONCATENATE("'",'trim()'!C247,"',")</f>
        <v>'서울 마포구 상수동 86-53',</v>
      </c>
      <c r="D247" t="str">
        <f t="shared" ca="1" si="9"/>
        <v>'222호',</v>
      </c>
      <c r="E247" t="str">
        <f xml:space="preserve">    CONCATENATE("'",'trim()'!D247,"',")</f>
        <v>'02-325-5770',</v>
      </c>
      <c r="F247" t="str">
        <f>'trim()'!E247&amp;","</f>
        <v>126.922866943851,</v>
      </c>
      <c r="G247" t="str">
        <f>'trim()'!F247&amp;","</f>
        <v>37.5497234386161,</v>
      </c>
      <c r="H247" t="str">
        <f t="shared" si="10"/>
        <v>'스노브,\n,,\n서울 마포구 상수동 86-53,\n02-325-5770,\n126.922866943851,\n37.5497234386161,'</v>
      </c>
      <c r="I247" t="str">
        <f t="shared" ca="1" si="11"/>
        <v>insert into shop (shopName, shopCategory, shopAddr, shopAddr2, shopTel, shopX, shopY, shopEx) values('스노브',',','서울 마포구 상수동 86-53','222호','02-325-5770',126.922866943851,37.5497234386161,'스노브,\n,,\n서울 마포구 상수동 86-53,\n02-325-5770,\n126.922866943851,\n37.5497234386161,');</v>
      </c>
    </row>
    <row r="248" spans="1:9" x14ac:dyDescent="0.4">
      <c r="A248" t="str">
        <f>CONCATENATE("'",'trim()'!A248,"',")</f>
        <v>'스시노칸도',</v>
      </c>
      <c r="B248" t="str">
        <f>CONCATENATE("'",category!R248,"',")</f>
        <v>'일식',</v>
      </c>
      <c r="C248" t="str">
        <f xml:space="preserve">   CONCATENATE("'",'trim()'!C248,"',")</f>
        <v>'서울 구로구 신도림동 439-5',</v>
      </c>
      <c r="D248" t="str">
        <f t="shared" ca="1" si="9"/>
        <v>'285호',</v>
      </c>
      <c r="E248" t="str">
        <f xml:space="preserve">    CONCATENATE("'",'trim()'!D248,"',")</f>
        <v>'02-2068-3336',</v>
      </c>
      <c r="F248" t="str">
        <f>'trim()'!E248&amp;","</f>
        <v>126.884711368968,</v>
      </c>
      <c r="G248" t="str">
        <f>'trim()'!F248&amp;","</f>
        <v>37.5062532711523,</v>
      </c>
      <c r="H248" t="str">
        <f t="shared" si="10"/>
        <v>'스시노칸도,\n일식,\n서울 구로구 신도림동 439-5,\n02-2068-3336,\n126.884711368968,\n37.5062532711523,'</v>
      </c>
      <c r="I248" t="str">
        <f t="shared" ca="1" si="11"/>
        <v>insert into shop (shopName, shopCategory, shopAddr, shopAddr2, shopTel, shopX, shopY, shopEx) values('스시노칸도','일식','서울 구로구 신도림동 439-5','285호','02-2068-3336',126.884711368968,37.5062532711523,'스시노칸도,\n일식,\n서울 구로구 신도림동 439-5,\n02-2068-3336,\n126.884711368968,\n37.5062532711523,');</v>
      </c>
    </row>
    <row r="249" spans="1:9" x14ac:dyDescent="0.4">
      <c r="A249" t="str">
        <f>CONCATENATE("'",'trim()'!A249,"',")</f>
        <v>'스시메이진 구로점',</v>
      </c>
      <c r="B249" t="str">
        <f>CONCATENATE("'",category!R249,"',")</f>
        <v>'일식',</v>
      </c>
      <c r="C249" t="str">
        <f xml:space="preserve">   CONCATENATE("'",'trim()'!C249,"',")</f>
        <v>'서울 구로구 구로동 188-25',</v>
      </c>
      <c r="D249" t="str">
        <f t="shared" ca="1" si="9"/>
        <v>'87호',</v>
      </c>
      <c r="E249" t="str">
        <f xml:space="preserve">    CONCATENATE("'",'trim()'!D249,"',")</f>
        <v>'02-6344-3782',</v>
      </c>
      <c r="F249" t="str">
        <f>'trim()'!E249&amp;","</f>
        <v>126.896828283525,</v>
      </c>
      <c r="G249" t="str">
        <f>'trim()'!F249&amp;","</f>
        <v>37.4852530065181,</v>
      </c>
      <c r="H249" t="str">
        <f t="shared" si="10"/>
        <v>'스시메이진 구로점,\n일식,\n서울 구로구 구로동 188-25,\n02-6344-3782,\n126.896828283525,\n37.4852530065181,'</v>
      </c>
      <c r="I249" t="str">
        <f t="shared" ca="1" si="11"/>
        <v>insert into shop (shopName, shopCategory, shopAddr, shopAddr2, shopTel, shopX, shopY, shopEx) values('스시메이진 구로점','일식','서울 구로구 구로동 188-25','87호','02-6344-3782',126.896828283525,37.4852530065181,'스시메이진 구로점,\n일식,\n서울 구로구 구로동 188-25,\n02-6344-3782,\n126.896828283525,\n37.4852530065181,');</v>
      </c>
    </row>
    <row r="250" spans="1:9" x14ac:dyDescent="0.4">
      <c r="A250" t="str">
        <f>CONCATENATE("'",'trim()'!A250,"',")</f>
        <v>'스시비쇼쿠',</v>
      </c>
      <c r="B250" t="str">
        <f>CONCATENATE("'",category!R250,"',")</f>
        <v>'일식',</v>
      </c>
      <c r="C250" t="str">
        <f xml:space="preserve">   CONCATENATE("'",'trim()'!C250,"',")</f>
        <v>'서울 구로구 구로동 811',</v>
      </c>
      <c r="D250" t="str">
        <f t="shared" ca="1" si="9"/>
        <v>'113호',</v>
      </c>
      <c r="E250" t="str">
        <f xml:space="preserve">    CONCATENATE("'",'trim()'!D250,"',")</f>
        <v>'02-851-3156',</v>
      </c>
      <c r="F250" t="str">
        <f>'trim()'!E250&amp;","</f>
        <v>126.899280882135,</v>
      </c>
      <c r="G250" t="str">
        <f>'trim()'!F250&amp;","</f>
        <v>37.4842856380535,</v>
      </c>
      <c r="H250" t="str">
        <f t="shared" si="10"/>
        <v>'스시비쇼쿠,\n일식,\n서울 구로구 구로동 811,\n02-851-3156,\n126.899280882135,\n37.4842856380535,'</v>
      </c>
      <c r="I250" t="str">
        <f t="shared" ca="1" si="11"/>
        <v>insert into shop (shopName, shopCategory, shopAddr, shopAddr2, shopTel, shopX, shopY, shopEx) values('스시비쇼쿠','일식','서울 구로구 구로동 811','113호','02-851-3156',126.899280882135,37.4842856380535,'스시비쇼쿠,\n일식,\n서울 구로구 구로동 811,\n02-851-3156,\n126.899280882135,\n37.4842856380535,');</v>
      </c>
    </row>
    <row r="251" spans="1:9" x14ac:dyDescent="0.4">
      <c r="A251" t="str">
        <f>CONCATENATE("'",'trim()'!A251,"',")</f>
        <v>'스시웨이 신도림점',</v>
      </c>
      <c r="B251" t="str">
        <f>CONCATENATE("'",category!R251,"',")</f>
        <v>'일식',</v>
      </c>
      <c r="C251" t="str">
        <f xml:space="preserve">   CONCATENATE("'",'trim()'!C251,"',")</f>
        <v>'서울 구로구 신도림동 338',</v>
      </c>
      <c r="D251" t="str">
        <f t="shared" ca="1" si="9"/>
        <v>'180호',</v>
      </c>
      <c r="E251" t="str">
        <f xml:space="preserve">    CONCATENATE("'",'trim()'!D251,"',")</f>
        <v>'02-2679-2777',</v>
      </c>
      <c r="F251" t="str">
        <f>'trim()'!E251&amp;","</f>
        <v>126.889455270242,</v>
      </c>
      <c r="G251" t="str">
        <f>'trim()'!F251&amp;","</f>
        <v>37.5104961305856,</v>
      </c>
      <c r="H251" t="str">
        <f t="shared" si="10"/>
        <v>'스시웨이 신도림점,\n일식,\n서울 구로구 신도림동 338,\n02-2679-2777,\n126.889455270242,\n37.5104961305856,'</v>
      </c>
      <c r="I251" t="str">
        <f t="shared" ca="1" si="11"/>
        <v>insert into shop (shopName, shopCategory, shopAddr, shopAddr2, shopTel, shopX, shopY, shopEx) values('스시웨이 신도림점','일식','서울 구로구 신도림동 338','180호','02-2679-2777',126.889455270242,37.5104961305856,'스시웨이 신도림점,\n일식,\n서울 구로구 신도림동 338,\n02-2679-2777,\n126.889455270242,\n37.5104961305856,');</v>
      </c>
    </row>
    <row r="252" spans="1:9" x14ac:dyDescent="0.4">
      <c r="A252" t="str">
        <f>CONCATENATE("'",'trim()'!A252,"',")</f>
        <v>'스시정',</v>
      </c>
      <c r="B252" t="str">
        <f>CONCATENATE("'",category!R252,"',")</f>
        <v>'일식',</v>
      </c>
      <c r="C252" t="str">
        <f xml:space="preserve">   CONCATENATE("'",'trim()'!C252,"',")</f>
        <v>'서울 구로구 구로동 600-14',</v>
      </c>
      <c r="D252" t="str">
        <f t="shared" ca="1" si="9"/>
        <v>'70호',</v>
      </c>
      <c r="E252" t="str">
        <f xml:space="preserve">    CONCATENATE("'",'trim()'!D252,"',")</f>
        <v>'02-2633-1118',</v>
      </c>
      <c r="F252" t="str">
        <f>'trim()'!E252&amp;","</f>
        <v>126.879419959164,</v>
      </c>
      <c r="G252" t="str">
        <f>'trim()'!F252&amp;","</f>
        <v>37.5024313313905,</v>
      </c>
      <c r="H252" t="str">
        <f t="shared" si="10"/>
        <v>'스시정,\n일식,\n서울 구로구 구로동 600-14,\n02-2633-1118,\n126.879419959164,\n37.5024313313905,'</v>
      </c>
      <c r="I252" t="str">
        <f t="shared" ca="1" si="11"/>
        <v>insert into shop (shopName, shopCategory, shopAddr, shopAddr2, shopTel, shopX, shopY, shopEx) values('스시정','일식','서울 구로구 구로동 600-14','70호','02-2633-1118',126.879419959164,37.5024313313905,'스시정,\n일식,\n서울 구로구 구로동 600-14,\n02-2633-1118,\n126.879419959164,\n37.5024313313905,');</v>
      </c>
    </row>
    <row r="253" spans="1:9" x14ac:dyDescent="0.4">
      <c r="A253" t="str">
        <f>CONCATENATE("'",'trim()'!A253,"',")</f>
        <v>'스시히라',</v>
      </c>
      <c r="B253" t="str">
        <f>CONCATENATE("'",category!R253,"',")</f>
        <v>'일식',</v>
      </c>
      <c r="C253" t="str">
        <f xml:space="preserve">   CONCATENATE("'",'trim()'!C253,"',")</f>
        <v>'서울 구로구 신도림동 435-10',</v>
      </c>
      <c r="D253" t="str">
        <f t="shared" ca="1" si="9"/>
        <v>'18호',</v>
      </c>
      <c r="E253" t="str">
        <f xml:space="preserve">    CONCATENATE("'",'trim()'!D253,"',")</f>
        <v>'02-2638-0077',</v>
      </c>
      <c r="F253" t="str">
        <f>'trim()'!E253&amp;","</f>
        <v>126.884075960866,</v>
      </c>
      <c r="G253" t="str">
        <f>'trim()'!F253&amp;","</f>
        <v>37.5068500153745,</v>
      </c>
      <c r="H253" t="str">
        <f t="shared" si="10"/>
        <v>'스시히라,\n일식,\n서울 구로구 신도림동 435-10,\n02-2638-0077,\n126.884075960866,\n37.5068500153745,'</v>
      </c>
      <c r="I253" t="str">
        <f t="shared" ca="1" si="11"/>
        <v>insert into shop (shopName, shopCategory, shopAddr, shopAddr2, shopTel, shopX, shopY, shopEx) values('스시히라','일식','서울 구로구 신도림동 435-10','18호','02-2638-0077',126.884075960866,37.5068500153745,'스시히라,\n일식,\n서울 구로구 신도림동 435-10,\n02-2638-0077,\n126.884075960866,\n37.5068500153745,');</v>
      </c>
    </row>
    <row r="254" spans="1:9" x14ac:dyDescent="0.4">
      <c r="A254" t="str">
        <f>CONCATENATE("'",'trim()'!A254,"',")</f>
        <v>'스타벅스 신도림점',</v>
      </c>
      <c r="B254" t="str">
        <f>CONCATENATE("'",category!R254,"',")</f>
        <v>',',</v>
      </c>
      <c r="C254" t="str">
        <f xml:space="preserve">   CONCATENATE("'",'trim()'!C254,"',")</f>
        <v>'서울 구로구 신도림동 413-9',</v>
      </c>
      <c r="D254" t="str">
        <f t="shared" ca="1" si="9"/>
        <v>'52호',</v>
      </c>
      <c r="E254" t="str">
        <f xml:space="preserve">    CONCATENATE("'",'trim()'!D254,"',")</f>
        <v>'02-2638-0077',</v>
      </c>
      <c r="F254" t="str">
        <f>'trim()'!E254&amp;","</f>
        <v>126.883975398101,</v>
      </c>
      <c r="G254" t="str">
        <f>'trim()'!F254&amp;","</f>
        <v>37.5053263176745,</v>
      </c>
      <c r="H254" t="str">
        <f t="shared" si="10"/>
        <v>'스타벅스 신도림점,\n,,\n서울 구로구 신도림동 413-9,\n02-2638-0077,\n126.883975398101,\n37.5053263176745,'</v>
      </c>
      <c r="I254" t="str">
        <f t="shared" ca="1" si="11"/>
        <v>insert into shop (shopName, shopCategory, shopAddr, shopAddr2, shopTel, shopX, shopY, shopEx) values('스타벅스 신도림점',',','서울 구로구 신도림동 413-9','52호','02-2638-0077',126.883975398101,37.5053263176745,'스타벅스 신도림점,\n,,\n서울 구로구 신도림동 413-9,\n02-2638-0077,\n126.883975398101,\n37.5053263176745,');</v>
      </c>
    </row>
    <row r="255" spans="1:9" x14ac:dyDescent="0.4">
      <c r="A255" t="str">
        <f>CONCATENATE("'",'trim()'!A255,"',")</f>
        <v>'스타벅스 현대디큐브B2점',</v>
      </c>
      <c r="B255" t="str">
        <f>CONCATENATE("'",category!R255,"',")</f>
        <v>',',</v>
      </c>
      <c r="C255" t="str">
        <f xml:space="preserve">   CONCATENATE("'",'trim()'!C255,"',")</f>
        <v>'서울 구로구 신도림동 692',</v>
      </c>
      <c r="D255" t="str">
        <f t="shared" ca="1" si="9"/>
        <v>'254호',</v>
      </c>
      <c r="E255" t="str">
        <f xml:space="preserve">    CONCATENATE("'",'trim()'!D255,"',")</f>
        <v>'1522-3232',</v>
      </c>
      <c r="F255" t="str">
        <f>'trim()'!E255&amp;","</f>
        <v>126.889221777207,</v>
      </c>
      <c r="G255" t="str">
        <f>'trim()'!F255&amp;","</f>
        <v>37.5090714242141,</v>
      </c>
      <c r="H255" t="str">
        <f t="shared" si="10"/>
        <v>'스타벅스 현대디큐브B2점,\n,,\n서울 구로구 신도림동 692,\n1522-3232,\n126.889221777207,\n37.5090714242141,'</v>
      </c>
      <c r="I255" t="str">
        <f t="shared" ca="1" si="11"/>
        <v>insert into shop (shopName, shopCategory, shopAddr, shopAddr2, shopTel, shopX, shopY, shopEx) values('스타벅스 현대디큐브B2점',',','서울 구로구 신도림동 692','254호','1522-3232',126.889221777207,37.5090714242141,'스타벅스 현대디큐브B2점,\n,,\n서울 구로구 신도림동 692,\n1522-3232,\n126.889221777207,\n37.5090714242141,');</v>
      </c>
    </row>
    <row r="256" spans="1:9" x14ac:dyDescent="0.4">
      <c r="A256" t="str">
        <f>CONCATENATE("'",'trim()'!A256,"',")</f>
        <v>'스테프핫도그 서교메세나폴리스점',</v>
      </c>
      <c r="B256" t="str">
        <f>CONCATENATE("'",category!R256,"',")</f>
        <v>'패스트푸드',</v>
      </c>
      <c r="C256" t="str">
        <f xml:space="preserve">   CONCATENATE("'",'trim()'!C256,"',")</f>
        <v>'서울 마포구 서교동 490',</v>
      </c>
      <c r="D256" t="str">
        <f t="shared" ca="1" si="9"/>
        <v>'37호',</v>
      </c>
      <c r="E256" t="str">
        <f xml:space="preserve">    CONCATENATE("'",'trim()'!D256,"',")</f>
        <v>'02-322-8462',</v>
      </c>
      <c r="F256" t="str">
        <f>'trim()'!E256&amp;","</f>
        <v>126.914228628618,</v>
      </c>
      <c r="G256" t="str">
        <f>'trim()'!F256&amp;","</f>
        <v>37.5511086209409,</v>
      </c>
      <c r="H256" t="str">
        <f t="shared" si="10"/>
        <v>'스테프핫도그 서교메세나폴리스점,\n패스트푸드,\n서울 마포구 서교동 490,\n02-322-8462,\n126.914228628618,\n37.5511086209409,'</v>
      </c>
      <c r="I256" t="str">
        <f t="shared" ca="1" si="11"/>
        <v>insert into shop (shopName, shopCategory, shopAddr, shopAddr2, shopTel, shopX, shopY, shopEx) values('스테프핫도그 서교메세나폴리스점','패스트푸드','서울 마포구 서교동 490','37호','02-322-8462',126.914228628618,37.5511086209409,'스테프핫도그 서교메세나폴리스점,\n패스트푸드,\n서울 마포구 서교동 490,\n02-322-8462,\n126.914228628618,\n37.5511086209409,');</v>
      </c>
    </row>
    <row r="257" spans="1:9" x14ac:dyDescent="0.4">
      <c r="A257" t="str">
        <f>CONCATENATE("'",'trim()'!A257,"',")</f>
        <v>'스파카나폴리 합정',</v>
      </c>
      <c r="B257" t="str">
        <f>CONCATENATE("'",category!R257,"',")</f>
        <v>'피자,양식',</v>
      </c>
      <c r="C257" t="str">
        <f xml:space="preserve">   CONCATENATE("'",'trim()'!C257,"',")</f>
        <v>'서울 마포구 합정동 413-2',</v>
      </c>
      <c r="D257" t="str">
        <f t="shared" ca="1" si="9"/>
        <v>'88호',</v>
      </c>
      <c r="E257" t="str">
        <f xml:space="preserve">    CONCATENATE("'",'trim()'!D257,"',")</f>
        <v>'02-326-2323',</v>
      </c>
      <c r="F257" t="str">
        <f>'trim()'!E257&amp;","</f>
        <v>126.915602703838,</v>
      </c>
      <c r="G257" t="str">
        <f>'trim()'!F257&amp;","</f>
        <v>37.5488967594368,</v>
      </c>
      <c r="H257" t="str">
        <f t="shared" si="10"/>
        <v>'스파카나폴리 합정,\n피자,양식,\n서울 마포구 합정동 413-2,\n02-326-2323,\n126.915602703838,\n37.5488967594368,'</v>
      </c>
      <c r="I257" t="str">
        <f t="shared" ca="1" si="11"/>
        <v>insert into shop (shopName, shopCategory, shopAddr, shopAddr2, shopTel, shopX, shopY, shopEx) values('스파카나폴리 합정','피자,양식','서울 마포구 합정동 413-2','88호','02-326-2323',126.915602703838,37.5488967594368,'스파카나폴리 합정,\n피자,양식,\n서울 마포구 합정동 413-2,\n02-326-2323,\n126.915602703838,\n37.5488967594368,');</v>
      </c>
    </row>
    <row r="258" spans="1:9" x14ac:dyDescent="0.4">
      <c r="A258" t="str">
        <f>CONCATENATE("'",'trim()'!A258,"',")</f>
        <v>'시루케이크',</v>
      </c>
      <c r="B258" t="str">
        <f>CONCATENATE("'",category!R258,"',")</f>
        <v>',',</v>
      </c>
      <c r="C258" t="str">
        <f xml:space="preserve">   CONCATENATE("'",'trim()'!C258,"',")</f>
        <v>'서울 마포구 상수동 341-1',</v>
      </c>
      <c r="D258" t="str">
        <f t="shared" ca="1" si="9"/>
        <v>'283호',</v>
      </c>
      <c r="E258" t="str">
        <f xml:space="preserve">    CONCATENATE("'",'trim()'!D258,"',")</f>
        <v>'010-6214-7700',</v>
      </c>
      <c r="F258" t="str">
        <f>'trim()'!E258&amp;","</f>
        <v>126.922667238971,</v>
      </c>
      <c r="G258" t="str">
        <f>'trim()'!F258&amp;","</f>
        <v>37.5458598259824,</v>
      </c>
      <c r="H258" t="str">
        <f t="shared" si="10"/>
        <v>'시루케이크,\n,,\n서울 마포구 상수동 341-1,\n010-6214-7700,\n126.922667238971,\n37.5458598259824,'</v>
      </c>
      <c r="I258" t="str">
        <f t="shared" ca="1" si="11"/>
        <v>insert into shop (shopName, shopCategory, shopAddr, shopAddr2, shopTel, shopX, shopY, shopEx) values('시루케이크',',','서울 마포구 상수동 341-1','283호','010-6214-7700',126.922667238971,37.5458598259824,'시루케이크,\n,,\n서울 마포구 상수동 341-1,\n010-6214-7700,\n126.922667238971,\n37.5458598259824,');</v>
      </c>
    </row>
    <row r="259" spans="1:9" x14ac:dyDescent="0.4">
      <c r="A259" t="str">
        <f>CONCATENATE("'",'trim()'!A259,"',")</f>
        <v>'시즌샌드위치',</v>
      </c>
      <c r="B259" t="str">
        <f>CONCATENATE("'",category!R259,"',")</f>
        <v>'패스트푸드',</v>
      </c>
      <c r="C259" t="str">
        <f xml:space="preserve">   CONCATENATE("'",'trim()'!C259,"',")</f>
        <v>'서울 마포구 상수동 93-22',</v>
      </c>
      <c r="D259" t="str">
        <f t="shared" ref="D259:D322" ca="1" si="12">"'"&amp;MOD(MID(RAND(),4,3),300)+2&amp;"호',"</f>
        <v>'223호',</v>
      </c>
      <c r="E259" t="str">
        <f xml:space="preserve">    CONCATENATE("'",'trim()'!D259,"',")</f>
        <v>'02-6397-2727',</v>
      </c>
      <c r="F259" t="str">
        <f>'trim()'!E259&amp;","</f>
        <v>126.924576776155,</v>
      </c>
      <c r="G259" t="str">
        <f>'trim()'!F259&amp;","</f>
        <v>37.5486856920058,</v>
      </c>
      <c r="H259" t="str">
        <f t="shared" ref="H259:H322" si="13">"'"&amp;SUBSTITUTE(  SUBSTITUTE(  SUBSTITUTE(  SUBSTITUTE(  SUBSTITUTE(  SUBSTITUTE(   SUBSTITUTE(  SUBSTITUTE(  SUBSTITUTE(  SUBSTITUTE(  SUBSTITUTE(  SUBSTITUTE(      CONCATENATE(A259,"\n",B259,"\n",C259,"\n",E259,"\n",F259,"\n",G259),"'","",1),"'","",1),"'","",1),"'","",1),"'","",1),"'","",1),"'","",1),"'","",1),"'","",1),"'","",1),"'","",1),"'","",1)&amp;"'"</f>
        <v>'시즌샌드위치,\n패스트푸드,\n서울 마포구 상수동 93-22,\n02-6397-2727,\n126.924576776155,\n37.5486856920058,'</v>
      </c>
      <c r="I259" t="str">
        <f t="shared" ref="I259:I322" ca="1" si="14">CONCATENATE("insert into shop (shopName, shopCategory, shopAddr, shopAddr2, shopTel, shopX, shopY, shopEx) values(",A259,B259,C259,D259,E259,F259,G259,H259,");")</f>
        <v>insert into shop (shopName, shopCategory, shopAddr, shopAddr2, shopTel, shopX, shopY, shopEx) values('시즌샌드위치','패스트푸드','서울 마포구 상수동 93-22','223호','02-6397-2727',126.924576776155,37.5486856920058,'시즌샌드위치,\n패스트푸드,\n서울 마포구 상수동 93-22,\n02-6397-2727,\n126.924576776155,\n37.5486856920058,');</v>
      </c>
    </row>
    <row r="260" spans="1:9" x14ac:dyDescent="0.4">
      <c r="A260" t="str">
        <f>CONCATENATE("'",'trim()'!A260,"',")</f>
        <v>'신도림참족발',</v>
      </c>
      <c r="B260" t="str">
        <f>CONCATENATE("'",category!R260,"',")</f>
        <v>'한식',</v>
      </c>
      <c r="C260" t="str">
        <f xml:space="preserve">   CONCATENATE("'",'trim()'!C260,"',")</f>
        <v>'서울 구로구 신도림동 337',</v>
      </c>
      <c r="D260" t="str">
        <f t="shared" ca="1" si="12"/>
        <v>'98호',</v>
      </c>
      <c r="E260" t="str">
        <f xml:space="preserve">    CONCATENATE("'",'trim()'!D260,"',")</f>
        <v>'02-3439-7182',</v>
      </c>
      <c r="F260" t="str">
        <f>'trim()'!E260&amp;","</f>
        <v>126.887746727372,</v>
      </c>
      <c r="G260" t="str">
        <f>'trim()'!F260&amp;","</f>
        <v>37.5094205223262,</v>
      </c>
      <c r="H260" t="str">
        <f t="shared" si="13"/>
        <v>'신도림참족발,\n한식,\n서울 구로구 신도림동 337,\n02-3439-7182,\n126.887746727372,\n37.5094205223262,'</v>
      </c>
      <c r="I260" t="str">
        <f t="shared" ca="1" si="14"/>
        <v>insert into shop (shopName, shopCategory, shopAddr, shopAddr2, shopTel, shopX, shopY, shopEx) values('신도림참족발','한식','서울 구로구 신도림동 337','98호','02-3439-7182',126.887746727372,37.5094205223262,'신도림참족발,\n한식,\n서울 구로구 신도림동 337,\n02-3439-7182,\n126.887746727372,\n37.5094205223262,');</v>
      </c>
    </row>
    <row r="261" spans="1:9" x14ac:dyDescent="0.4">
      <c r="A261" t="str">
        <f>CONCATENATE("'",'trim()'!A261,"',")</f>
        <v>'신도림포차',</v>
      </c>
      <c r="B261" t="str">
        <f>CONCATENATE("'",category!R261,"',")</f>
        <v>'술집',</v>
      </c>
      <c r="C261" t="str">
        <f xml:space="preserve">   CONCATENATE("'",'trim()'!C261,"',")</f>
        <v>'서울 구로구 신도림동 431-6',</v>
      </c>
      <c r="D261" t="str">
        <f t="shared" ca="1" si="12"/>
        <v>'270호',</v>
      </c>
      <c r="E261" t="str">
        <f xml:space="preserve">    CONCATENATE("'",'trim()'!D261,"',")</f>
        <v>'02-2678-5573',</v>
      </c>
      <c r="F261" t="str">
        <f>'trim()'!E261&amp;","</f>
        <v>126.88490027387,</v>
      </c>
      <c r="G261" t="str">
        <f>'trim()'!F261&amp;","</f>
        <v>37.5069706550622,</v>
      </c>
      <c r="H261" t="str">
        <f t="shared" si="13"/>
        <v>'신도림포차,\n술집,\n서울 구로구 신도림동 431-6,\n02-2678-5573,\n126.88490027387,\n37.5069706550622,'</v>
      </c>
      <c r="I261" t="str">
        <f t="shared" ca="1" si="14"/>
        <v>insert into shop (shopName, shopCategory, shopAddr, shopAddr2, shopTel, shopX, shopY, shopEx) values('신도림포차','술집','서울 구로구 신도림동 431-6','270호','02-2678-5573',126.88490027387,37.5069706550622,'신도림포차,\n술집,\n서울 구로구 신도림동 431-6,\n02-2678-5573,\n126.88490027387,\n37.5069706550622,');</v>
      </c>
    </row>
    <row r="262" spans="1:9" x14ac:dyDescent="0.4">
      <c r="A262" t="str">
        <f>CONCATENATE("'",'trim()'!A262,"',")</f>
        <v>'신림춘천집',</v>
      </c>
      <c r="B262" t="str">
        <f>CONCATENATE("'",category!R262,"',")</f>
        <v>'한식',</v>
      </c>
      <c r="C262" t="str">
        <f xml:space="preserve">   CONCATENATE("'",'trim()'!C262,"',")</f>
        <v>'서울 구로구 구로동 1124-69',</v>
      </c>
      <c r="D262" t="str">
        <f t="shared" ca="1" si="12"/>
        <v>'180호',</v>
      </c>
      <c r="E262" t="str">
        <f xml:space="preserve">    CONCATENATE("'",'trim()'!D262,"',")</f>
        <v>'070-8624-1998',</v>
      </c>
      <c r="F262" t="str">
        <f>'trim()'!E262&amp;","</f>
        <v>126.899823896113,</v>
      </c>
      <c r="G262" t="str">
        <f>'trim()'!F262&amp;","</f>
        <v>37.4840626496785,</v>
      </c>
      <c r="H262" t="str">
        <f t="shared" si="13"/>
        <v>'신림춘천집,\n한식,\n서울 구로구 구로동 1124-69,\n070-8624-1998,\n126.899823896113,\n37.4840626496785,'</v>
      </c>
      <c r="I262" t="str">
        <f t="shared" ca="1" si="14"/>
        <v>insert into shop (shopName, shopCategory, shopAddr, shopAddr2, shopTel, shopX, shopY, shopEx) values('신림춘천집','한식','서울 구로구 구로동 1124-69','180호','070-8624-1998',126.899823896113,37.4840626496785,'신림춘천집,\n한식,\n서울 구로구 구로동 1124-69,\n070-8624-1998,\n126.899823896113,\n37.4840626496785,');</v>
      </c>
    </row>
    <row r="263" spans="1:9" x14ac:dyDescent="0.4">
      <c r="A263" t="str">
        <f>CONCATENATE("'",'trim()'!A263,"',")</f>
        <v>'신미경홍대닭갈비',</v>
      </c>
      <c r="B263" t="str">
        <f>CONCATENATE("'",category!R263,"',")</f>
        <v>'한식',</v>
      </c>
      <c r="C263" t="str">
        <f xml:space="preserve">   CONCATENATE("'",'trim()'!C263,"',")</f>
        <v>'서울 마포구 서교동 357-2',</v>
      </c>
      <c r="D263" t="str">
        <f t="shared" ca="1" si="12"/>
        <v>'152호',</v>
      </c>
      <c r="E263" t="str">
        <f xml:space="preserve">    CONCATENATE("'",'trim()'!D263,"',")</f>
        <v>'02-2245-5222',</v>
      </c>
      <c r="F263" t="str">
        <f>'trim()'!E263&amp;","</f>
        <v>126.921605027874,</v>
      </c>
      <c r="G263" t="str">
        <f>'trim()'!F263&amp;","</f>
        <v>37.5530887362405,</v>
      </c>
      <c r="H263" t="str">
        <f t="shared" si="13"/>
        <v>'신미경홍대닭갈비,\n한식,\n서울 마포구 서교동 357-2,\n02-2245-5222,\n126.921605027874,\n37.5530887362405,'</v>
      </c>
      <c r="I263" t="str">
        <f t="shared" ca="1" si="14"/>
        <v>insert into shop (shopName, shopCategory, shopAddr, shopAddr2, shopTel, shopX, shopY, shopEx) values('신미경홍대닭갈비','한식','서울 마포구 서교동 357-2','152호','02-2245-5222',126.921605027874,37.5530887362405,'신미경홍대닭갈비,\n한식,\n서울 마포구 서교동 357-2,\n02-2245-5222,\n126.921605027874,\n37.5530887362405,');</v>
      </c>
    </row>
    <row r="264" spans="1:9" x14ac:dyDescent="0.4">
      <c r="A264" t="str">
        <f>CONCATENATE("'",'trim()'!A264,"',")</f>
        <v>'신사소곱창 신도림점',</v>
      </c>
      <c r="B264" t="str">
        <f>CONCATENATE("'",category!R264,"',")</f>
        <v>'한식',</v>
      </c>
      <c r="C264" t="str">
        <f xml:space="preserve">   CONCATENATE("'",'trim()'!C264,"',")</f>
        <v>'서울 구로구 신도림동 400-1',</v>
      </c>
      <c r="D264" t="str">
        <f t="shared" ca="1" si="12"/>
        <v>'137호',</v>
      </c>
      <c r="E264" t="str">
        <f xml:space="preserve">    CONCATENATE("'",'trim()'!D264,"',")</f>
        <v>'02-3667-1209',</v>
      </c>
      <c r="F264" t="str">
        <f>'trim()'!E264&amp;","</f>
        <v>126.877142909287,</v>
      </c>
      <c r="G264" t="str">
        <f>'trim()'!F264&amp;","</f>
        <v>37.5061771656619,</v>
      </c>
      <c r="H264" t="str">
        <f t="shared" si="13"/>
        <v>'신사소곱창 신도림점,\n한식,\n서울 구로구 신도림동 400-1,\n02-3667-1209,\n126.877142909287,\n37.5061771656619,'</v>
      </c>
      <c r="I264" t="str">
        <f t="shared" ca="1" si="14"/>
        <v>insert into shop (shopName, shopCategory, shopAddr, shopAddr2, shopTel, shopX, shopY, shopEx) values('신사소곱창 신도림점','한식','서울 구로구 신도림동 400-1','137호','02-3667-1209',126.877142909287,37.5061771656619,'신사소곱창 신도림점,\n한식,\n서울 구로구 신도림동 400-1,\n02-3667-1209,\n126.877142909287,\n37.5061771656619,');</v>
      </c>
    </row>
    <row r="265" spans="1:9" x14ac:dyDescent="0.4">
      <c r="A265" t="str">
        <f>CONCATENATE("'",'trim()'!A265,"',")</f>
        <v>'아라돈',</v>
      </c>
      <c r="B265" t="str">
        <f>CONCATENATE("'",category!R265,"',")</f>
        <v>'일식',</v>
      </c>
      <c r="C265" t="str">
        <f xml:space="preserve">   CONCATENATE("'",'trim()'!C265,"',")</f>
        <v>'서울 구로구 구로동 611-26',</v>
      </c>
      <c r="D265" t="str">
        <f t="shared" ca="1" si="12"/>
        <v>'284호',</v>
      </c>
      <c r="E265" t="str">
        <f xml:space="preserve">    CONCATENATE("'",'trim()'!D265,"',")</f>
        <v>'02-2636-6069',</v>
      </c>
      <c r="F265" t="str">
        <f>'trim()'!E265&amp;","</f>
        <v>126.876970241173,</v>
      </c>
      <c r="G265" t="str">
        <f>'trim()'!F265&amp;","</f>
        <v>37.5045713954672,</v>
      </c>
      <c r="H265" t="str">
        <f t="shared" si="13"/>
        <v>'아라돈,\n일식,\n서울 구로구 구로동 611-26,\n02-2636-6069,\n126.876970241173,\n37.5045713954672,'</v>
      </c>
      <c r="I265" t="str">
        <f t="shared" ca="1" si="14"/>
        <v>insert into shop (shopName, shopCategory, shopAddr, shopAddr2, shopTel, shopX, shopY, shopEx) values('아라돈','일식','서울 구로구 구로동 611-26','284호','02-2636-6069',126.876970241173,37.5045713954672,'아라돈,\n일식,\n서울 구로구 구로동 611-26,\n02-2636-6069,\n126.876970241173,\n37.5045713954672,');</v>
      </c>
    </row>
    <row r="266" spans="1:9" x14ac:dyDescent="0.4">
      <c r="A266" t="str">
        <f>CONCATENATE("'",'trim()'!A266,"',")</f>
        <v>'아씨펍',</v>
      </c>
      <c r="B266" t="str">
        <f>CONCATENATE("'",category!R266,"',")</f>
        <v>'술집',</v>
      </c>
      <c r="C266" t="str">
        <f xml:space="preserve">   CONCATENATE("'",'trim()'!C266,"',")</f>
        <v>'서울 구로구 구로동 26',</v>
      </c>
      <c r="D266" t="str">
        <f t="shared" ca="1" si="12"/>
        <v>'115호',</v>
      </c>
      <c r="E266" t="str">
        <f xml:space="preserve">    CONCATENATE("'",'trim()'!D266,"',")</f>
        <v>'010-9265-4476',</v>
      </c>
      <c r="F266" t="str">
        <f>'trim()'!E266&amp;","</f>
        <v>126.891376238884,</v>
      </c>
      <c r="G266" t="str">
        <f>'trim()'!F266&amp;","</f>
        <v>37.5055099519247,</v>
      </c>
      <c r="H266" t="str">
        <f t="shared" si="13"/>
        <v>'아씨펍,\n술집,\n서울 구로구 구로동 26,\n010-9265-4476,\n126.891376238884,\n37.5055099519247,'</v>
      </c>
      <c r="I266" t="str">
        <f t="shared" ca="1" si="14"/>
        <v>insert into shop (shopName, shopCategory, shopAddr, shopAddr2, shopTel, shopX, shopY, shopEx) values('아씨펍','술집','서울 구로구 구로동 26','115호','010-9265-4476',126.891376238884,37.5055099519247,'아씨펍,\n술집,\n서울 구로구 구로동 26,\n010-9265-4476,\n126.891376238884,\n37.5055099519247,');</v>
      </c>
    </row>
    <row r="267" spans="1:9" x14ac:dyDescent="0.4">
      <c r="A267" t="str">
        <f>CONCATENATE("'",'trim()'!A267,"',")</f>
        <v>'아웃닭 홍대점',</v>
      </c>
      <c r="B267" t="str">
        <f>CONCATENATE("'",category!R267,"',")</f>
        <v>'치킨',</v>
      </c>
      <c r="C267" t="str">
        <f xml:space="preserve">   CONCATENATE("'",'trim()'!C267,"',")</f>
        <v>'서울 마포구 서교동 409-17',</v>
      </c>
      <c r="D267" t="str">
        <f t="shared" ca="1" si="12"/>
        <v>'222호',</v>
      </c>
      <c r="E267" t="str">
        <f xml:space="preserve">    CONCATENATE("'",'trim()'!D267,"',")</f>
        <v>'02-333-6334',</v>
      </c>
      <c r="F267" t="str">
        <f>'trim()'!E267&amp;","</f>
        <v>126.92189334846,</v>
      </c>
      <c r="G267" t="str">
        <f>'trim()'!F267&amp;","</f>
        <v>37.5500868019196,</v>
      </c>
      <c r="H267" t="str">
        <f t="shared" si="13"/>
        <v>'아웃닭 홍대점,\n치킨,\n서울 마포구 서교동 409-17,\n02-333-6334,\n126.92189334846,\n37.5500868019196,'</v>
      </c>
      <c r="I267" t="str">
        <f t="shared" ca="1" si="14"/>
        <v>insert into shop (shopName, shopCategory, shopAddr, shopAddr2, shopTel, shopX, shopY, shopEx) values('아웃닭 홍대점','치킨','서울 마포구 서교동 409-17','222호','02-333-6334',126.92189334846,37.5500868019196,'아웃닭 홍대점,\n치킨,\n서울 마포구 서교동 409-17,\n02-333-6334,\n126.92189334846,\n37.5500868019196,');</v>
      </c>
    </row>
    <row r="268" spans="1:9" x14ac:dyDescent="0.4">
      <c r="A268" t="str">
        <f>CONCATENATE("'",'trim()'!A268,"',")</f>
        <v>'아이리시포테이토 신도림점',</v>
      </c>
      <c r="B268" t="str">
        <f>CONCATENATE("'",category!R268,"',")</f>
        <v>'패스트푸드',</v>
      </c>
      <c r="C268" t="str">
        <f xml:space="preserve">   CONCATENATE("'",'trim()'!C268,"',")</f>
        <v>'서울 구로구 구로동 3-25',</v>
      </c>
      <c r="D268" t="str">
        <f t="shared" ca="1" si="12"/>
        <v>'202호',</v>
      </c>
      <c r="E268" t="str">
        <f xml:space="preserve">    CONCATENATE("'",'trim()'!D268,"',")</f>
        <v>'02-866-7531',</v>
      </c>
      <c r="F268" t="str">
        <f>'trim()'!E268&amp;","</f>
        <v>126.890320027389,</v>
      </c>
      <c r="G268" t="str">
        <f>'trim()'!F268&amp;","</f>
        <v>37.506972207658,</v>
      </c>
      <c r="H268" t="str">
        <f t="shared" si="13"/>
        <v>'아이리시포테이토 신도림점,\n패스트푸드,\n서울 구로구 구로동 3-25,\n02-866-7531,\n126.890320027389,\n37.506972207658,'</v>
      </c>
      <c r="I268" t="str">
        <f t="shared" ca="1" si="14"/>
        <v>insert into shop (shopName, shopCategory, shopAddr, shopAddr2, shopTel, shopX, shopY, shopEx) values('아이리시포테이토 신도림점','패스트푸드','서울 구로구 구로동 3-25','202호','02-866-7531',126.890320027389,37.506972207658,'아이리시포테이토 신도림점,\n패스트푸드,\n서울 구로구 구로동 3-25,\n02-866-7531,\n126.890320027389,\n37.506972207658,');</v>
      </c>
    </row>
    <row r="269" spans="1:9" x14ac:dyDescent="0.4">
      <c r="A269" t="str">
        <f>CONCATENATE("'",'trim()'!A269,"',")</f>
        <v>'아크틱',</v>
      </c>
      <c r="B269" t="str">
        <f>CONCATENATE("'",category!R269,"',")</f>
        <v>'술집',</v>
      </c>
      <c r="C269" t="str">
        <f xml:space="preserve">   CONCATENATE("'",'trim()'!C269,"',")</f>
        <v>'서울 마포구 상수동 313-2',</v>
      </c>
      <c r="D269" t="str">
        <f t="shared" ca="1" si="12"/>
        <v>'20호',</v>
      </c>
      <c r="E269" t="str">
        <f xml:space="preserve">    CONCATENATE("'",'trim()'!D269,"',")</f>
        <v>'02-866-7531',</v>
      </c>
      <c r="F269" t="str">
        <f>'trim()'!E269&amp;","</f>
        <v>126.92139245835,</v>
      </c>
      <c r="G269" t="str">
        <f>'trim()'!F269&amp;","</f>
        <v>37.5485980202384,</v>
      </c>
      <c r="H269" t="str">
        <f t="shared" si="13"/>
        <v>'아크틱,\n술집,\n서울 마포구 상수동 313-2,\n02-866-7531,\n126.92139245835,\n37.5485980202384,'</v>
      </c>
      <c r="I269" t="str">
        <f t="shared" ca="1" si="14"/>
        <v>insert into shop (shopName, shopCategory, shopAddr, shopAddr2, shopTel, shopX, shopY, shopEx) values('아크틱','술집','서울 마포구 상수동 313-2','20호','02-866-7531',126.92139245835,37.5485980202384,'아크틱,\n술집,\n서울 마포구 상수동 313-2,\n02-866-7531,\n126.92139245835,\n37.5485980202384,');</v>
      </c>
    </row>
    <row r="270" spans="1:9" x14ac:dyDescent="0.4">
      <c r="A270" t="str">
        <f>CONCATENATE("'",'trim()'!A270,"',")</f>
        <v>'안동축산정육식당',</v>
      </c>
      <c r="B270" t="str">
        <f>CONCATENATE("'",category!R270,"',")</f>
        <v>'한식',</v>
      </c>
      <c r="C270" t="str">
        <f xml:space="preserve">   CONCATENATE("'",'trim()'!C270,"',")</f>
        <v>'서울 구로구 신도림동 330-43',</v>
      </c>
      <c r="D270" t="str">
        <f t="shared" ca="1" si="12"/>
        <v>'10호',</v>
      </c>
      <c r="E270" t="str">
        <f xml:space="preserve">    CONCATENATE("'",'trim()'!D270,"',")</f>
        <v>'02-2636-5565',</v>
      </c>
      <c r="F270" t="str">
        <f>'trim()'!E270&amp;","</f>
        <v>126.888096188748,</v>
      </c>
      <c r="G270" t="str">
        <f>'trim()'!F270&amp;","</f>
        <v>37.5117130082389,</v>
      </c>
      <c r="H270" t="str">
        <f t="shared" si="13"/>
        <v>'안동축산정육식당,\n한식,\n서울 구로구 신도림동 330-43,\n02-2636-5565,\n126.888096188748,\n37.5117130082389,'</v>
      </c>
      <c r="I270" t="str">
        <f t="shared" ca="1" si="14"/>
        <v>insert into shop (shopName, shopCategory, shopAddr, shopAddr2, shopTel, shopX, shopY, shopEx) values('안동축산정육식당','한식','서울 구로구 신도림동 330-43','10호','02-2636-5565',126.888096188748,37.5117130082389,'안동축산정육식당,\n한식,\n서울 구로구 신도림동 330-43,\n02-2636-5565,\n126.888096188748,\n37.5117130082389,');</v>
      </c>
    </row>
    <row r="271" spans="1:9" x14ac:dyDescent="0.4">
      <c r="A271" t="str">
        <f>CONCATENATE("'",'trim()'!A271,"',")</f>
        <v>'알파고보드카페',</v>
      </c>
      <c r="B271" t="str">
        <f>CONCATENATE("'",category!R271,"',")</f>
        <v>',',</v>
      </c>
      <c r="C271" t="str">
        <f xml:space="preserve">   CONCATENATE("'",'trim()'!C271,"',")</f>
        <v>'서울 구로구 구로동 40-3',</v>
      </c>
      <c r="D271" t="str">
        <f t="shared" ca="1" si="12"/>
        <v>'257호',</v>
      </c>
      <c r="E271" t="str">
        <f xml:space="preserve">    CONCATENATE("'",'trim()'!D271,"',")</f>
        <v>'02-6369-1239',</v>
      </c>
      <c r="F271" t="str">
        <f>'trim()'!E271&amp;","</f>
        <v>126.890781786759,</v>
      </c>
      <c r="G271" t="str">
        <f>'trim()'!F271&amp;","</f>
        <v>37.5036533335036,</v>
      </c>
      <c r="H271" t="str">
        <f t="shared" si="13"/>
        <v>'알파고보드카페,\n,,\n서울 구로구 구로동 40-3,\n02-6369-1239,\n126.890781786759,\n37.5036533335036,'</v>
      </c>
      <c r="I271" t="str">
        <f t="shared" ca="1" si="14"/>
        <v>insert into shop (shopName, shopCategory, shopAddr, shopAddr2, shopTel, shopX, shopY, shopEx) values('알파고보드카페',',','서울 구로구 구로동 40-3','257호','02-6369-1239',126.890781786759,37.5036533335036,'알파고보드카페,\n,,\n서울 구로구 구로동 40-3,\n02-6369-1239,\n126.890781786759,\n37.5036533335036,');</v>
      </c>
    </row>
    <row r="272" spans="1:9" x14ac:dyDescent="0.4">
      <c r="A272" t="str">
        <f>CONCATENATE("'",'trim()'!A272,"',")</f>
        <v>'앤트러사이트 합정점',</v>
      </c>
      <c r="B272" t="str">
        <f>CONCATENATE("'",category!R272,"',")</f>
        <v>',',</v>
      </c>
      <c r="C272" t="str">
        <f xml:space="preserve">   CONCATENATE("'",'trim()'!C272,"',")</f>
        <v>'서울 마포구 합정동 357-6',</v>
      </c>
      <c r="D272" t="str">
        <f t="shared" ca="1" si="12"/>
        <v>'9호',</v>
      </c>
      <c r="E272" t="str">
        <f xml:space="preserve">    CONCATENATE("'",'trim()'!D272,"',")</f>
        <v>'02-336-7850',</v>
      </c>
      <c r="F272" t="str">
        <f>'trim()'!E272&amp;","</f>
        <v>126.918435148767,</v>
      </c>
      <c r="G272" t="str">
        <f>'trim()'!F272&amp;","</f>
        <v>37.5458137305902,</v>
      </c>
      <c r="H272" t="str">
        <f t="shared" si="13"/>
        <v>'앤트러사이트 합정점,\n,,\n서울 마포구 합정동 357-6,\n02-336-7850,\n126.918435148767,\n37.5458137305902,'</v>
      </c>
      <c r="I272" t="str">
        <f t="shared" ca="1" si="14"/>
        <v>insert into shop (shopName, shopCategory, shopAddr, shopAddr2, shopTel, shopX, shopY, shopEx) values('앤트러사이트 합정점',',','서울 마포구 합정동 357-6','9호','02-336-7850',126.918435148767,37.5458137305902,'앤트러사이트 합정점,\n,,\n서울 마포구 합정동 357-6,\n02-336-7850,\n126.918435148767,\n37.5458137305902,');</v>
      </c>
    </row>
    <row r="273" spans="1:9" x14ac:dyDescent="0.4">
      <c r="A273" t="str">
        <f>CONCATENATE("'",'trim()'!A273,"',")</f>
        <v>'앵춘',</v>
      </c>
      <c r="B273" t="str">
        <f>CONCATENATE("'",category!R273,"',")</f>
        <v>'술집',</v>
      </c>
      <c r="C273" t="str">
        <f xml:space="preserve">   CONCATENATE("'",'trim()'!C273,"',")</f>
        <v>'서울 마포구 상수동 310-4',</v>
      </c>
      <c r="D273" t="str">
        <f t="shared" ca="1" si="12"/>
        <v>'60호',</v>
      </c>
      <c r="E273" t="str">
        <f xml:space="preserve">    CONCATENATE("'",'trim()'!D273,"',")</f>
        <v>'02-2636-5565',</v>
      </c>
      <c r="F273" t="str">
        <f>'trim()'!E273&amp;","</f>
        <v>126.922460282597,</v>
      </c>
      <c r="G273" t="str">
        <f>'trim()'!F273&amp;","</f>
        <v>37.5479247793761,</v>
      </c>
      <c r="H273" t="str">
        <f t="shared" si="13"/>
        <v>'앵춘,\n술집,\n서울 마포구 상수동 310-4,\n02-2636-5565,\n126.922460282597,\n37.5479247793761,'</v>
      </c>
      <c r="I273" t="str">
        <f t="shared" ca="1" si="14"/>
        <v>insert into shop (shopName, shopCategory, shopAddr, shopAddr2, shopTel, shopX, shopY, shopEx) values('앵춘','술집','서울 마포구 상수동 310-4','60호','02-2636-5565',126.922460282597,37.5479247793761,'앵춘,\n술집,\n서울 마포구 상수동 310-4,\n02-2636-5565,\n126.922460282597,\n37.5479247793761,');</v>
      </c>
    </row>
    <row r="274" spans="1:9" x14ac:dyDescent="0.4">
      <c r="A274" t="str">
        <f>CONCATENATE("'",'trim()'!A274,"',")</f>
        <v>'어른이대공원',</v>
      </c>
      <c r="B274" t="str">
        <f>CONCATENATE("'",category!R274,"',")</f>
        <v>'술집',</v>
      </c>
      <c r="C274" t="str">
        <f xml:space="preserve">   CONCATENATE("'",'trim()'!C274,"',")</f>
        <v>'서울 마포구 합정동 410-31',</v>
      </c>
      <c r="D274" t="str">
        <f t="shared" ca="1" si="12"/>
        <v>'300호',</v>
      </c>
      <c r="E274" t="str">
        <f xml:space="preserve">    CONCATENATE("'",'trim()'!D274,"',")</f>
        <v>'02-325-6869',</v>
      </c>
      <c r="F274" t="str">
        <f>'trim()'!E274&amp;","</f>
        <v>126.919646706009,</v>
      </c>
      <c r="G274" t="str">
        <f>'trim()'!F274&amp;","</f>
        <v>37.5482697827086,</v>
      </c>
      <c r="H274" t="str">
        <f t="shared" si="13"/>
        <v>'어른이대공원,\n술집,\n서울 마포구 합정동 410-31,\n02-325-6869,\n126.919646706009,\n37.5482697827086,'</v>
      </c>
      <c r="I274" t="str">
        <f t="shared" ca="1" si="14"/>
        <v>insert into shop (shopName, shopCategory, shopAddr, shopAddr2, shopTel, shopX, shopY, shopEx) values('어른이대공원','술집','서울 마포구 합정동 410-31','300호','02-325-6869',126.919646706009,37.5482697827086,'어른이대공원,\n술집,\n서울 마포구 합정동 410-31,\n02-325-6869,\n126.919646706009,\n37.5482697827086,');</v>
      </c>
    </row>
    <row r="275" spans="1:9" x14ac:dyDescent="0.4">
      <c r="A275" t="str">
        <f>CONCATENATE("'",'trim()'!A275,"',")</f>
        <v>'어반플랜트',</v>
      </c>
      <c r="B275" t="str">
        <f>CONCATENATE("'",category!R275,"',")</f>
        <v>',',</v>
      </c>
      <c r="C275" t="str">
        <f xml:space="preserve">   CONCATENATE("'",'trim()'!C275,"',")</f>
        <v>'서울 마포구 합정동 363-28',</v>
      </c>
      <c r="D275" t="str">
        <f t="shared" ca="1" si="12"/>
        <v>'35호',</v>
      </c>
      <c r="E275" t="str">
        <f xml:space="preserve">    CONCATENATE("'",'trim()'!D275,"',")</f>
        <v>'070-4192-0378',</v>
      </c>
      <c r="F275" t="str">
        <f>'trim()'!E275&amp;","</f>
        <v>126.917188100934,</v>
      </c>
      <c r="G275" t="str">
        <f>'trim()'!F275&amp;","</f>
        <v>37.5478941696493,</v>
      </c>
      <c r="H275" t="str">
        <f t="shared" si="13"/>
        <v>'어반플랜트,\n,,\n서울 마포구 합정동 363-28,\n070-4192-0378,\n126.917188100934,\n37.5478941696493,'</v>
      </c>
      <c r="I275" t="str">
        <f t="shared" ca="1" si="14"/>
        <v>insert into shop (shopName, shopCategory, shopAddr, shopAddr2, shopTel, shopX, shopY, shopEx) values('어반플랜트',',','서울 마포구 합정동 363-28','35호','070-4192-0378',126.917188100934,37.5478941696493,'어반플랜트,\n,,\n서울 마포구 합정동 363-28,\n070-4192-0378,\n126.917188100934,\n37.5478941696493,');</v>
      </c>
    </row>
    <row r="276" spans="1:9" x14ac:dyDescent="0.4">
      <c r="A276" t="str">
        <f>CONCATENATE("'",'trim()'!A276,"',")</f>
        <v>'에이스피자',</v>
      </c>
      <c r="B276" t="str">
        <f>CONCATENATE("'",category!R276,"',")</f>
        <v>'피자,양식',</v>
      </c>
      <c r="C276" t="str">
        <f xml:space="preserve">   CONCATENATE("'",'trim()'!C276,"',")</f>
        <v>'서울 마포구 서교동 411-2',</v>
      </c>
      <c r="D276" t="str">
        <f t="shared" ca="1" si="12"/>
        <v>'15호',</v>
      </c>
      <c r="E276" t="str">
        <f xml:space="preserve">    CONCATENATE("'",'trim()'!D276,"',")</f>
        <v>'02-6012-9941',</v>
      </c>
      <c r="F276" t="str">
        <f>'trim()'!E276&amp;","</f>
        <v>126.922834990253,</v>
      </c>
      <c r="G276" t="str">
        <f>'trim()'!F276&amp;","</f>
        <v>37.5499829052458,</v>
      </c>
      <c r="H276" t="str">
        <f t="shared" si="13"/>
        <v>'에이스피자,\n피자,양식,\n서울 마포구 서교동 411-2,\n02-6012-9941,\n126.922834990253,\n37.5499829052458,'</v>
      </c>
      <c r="I276" t="str">
        <f t="shared" ca="1" si="14"/>
        <v>insert into shop (shopName, shopCategory, shopAddr, shopAddr2, shopTel, shopX, shopY, shopEx) values('에이스피자','피자,양식','서울 마포구 서교동 411-2','15호','02-6012-9941',126.922834990253,37.5499829052458,'에이스피자,\n피자,양식,\n서울 마포구 서교동 411-2,\n02-6012-9941,\n126.922834990253,\n37.5499829052458,');</v>
      </c>
    </row>
    <row r="277" spans="1:9" x14ac:dyDescent="0.4">
      <c r="A277" t="str">
        <f>CONCATENATE("'",'trim()'!A277,"',")</f>
        <v>'여기가만세닭',</v>
      </c>
      <c r="B277" t="str">
        <f>CONCATENATE("'",category!R277,"',")</f>
        <v>'치킨',</v>
      </c>
      <c r="C277" t="str">
        <f xml:space="preserve">   CONCATENATE("'",'trim()'!C277,"',")</f>
        <v>'서울 구로구 신도림동 694',</v>
      </c>
      <c r="D277" t="str">
        <f t="shared" ca="1" si="12"/>
        <v>'143호',</v>
      </c>
      <c r="E277" t="str">
        <f xml:space="preserve">    CONCATENATE("'",'trim()'!D277,"',")</f>
        <v>'02-2677-7766',</v>
      </c>
      <c r="F277" t="str">
        <f>'trim()'!E277&amp;","</f>
        <v>126.884050752256,</v>
      </c>
      <c r="G277" t="str">
        <f>'trim()'!F277&amp;","</f>
        <v>37.5077924413654,</v>
      </c>
      <c r="H277" t="str">
        <f t="shared" si="13"/>
        <v>'여기가만세닭,\n치킨,\n서울 구로구 신도림동 694,\n02-2677-7766,\n126.884050752256,\n37.5077924413654,'</v>
      </c>
      <c r="I277" t="str">
        <f t="shared" ca="1" si="14"/>
        <v>insert into shop (shopName, shopCategory, shopAddr, shopAddr2, shopTel, shopX, shopY, shopEx) values('여기가만세닭','치킨','서울 구로구 신도림동 694','143호','02-2677-7766',126.884050752256,37.5077924413654,'여기가만세닭,\n치킨,\n서울 구로구 신도림동 694,\n02-2677-7766,\n126.884050752256,\n37.5077924413654,');</v>
      </c>
    </row>
    <row r="278" spans="1:9" x14ac:dyDescent="0.4">
      <c r="A278" t="str">
        <f>CONCATENATE("'",'trim()'!A278,"',")</f>
        <v>'역전우동0410 구로디지털역점',</v>
      </c>
      <c r="B278" t="str">
        <f>CONCATENATE("'",category!R278,"',")</f>
        <v>'일식',</v>
      </c>
      <c r="C278" t="str">
        <f xml:space="preserve">   CONCATENATE("'",'trim()'!C278,"',")</f>
        <v>'서울 구로구 구로동 1124-72',</v>
      </c>
      <c r="D278" t="str">
        <f t="shared" ca="1" si="12"/>
        <v>'174호',</v>
      </c>
      <c r="E278" t="str">
        <f xml:space="preserve">    CONCATENATE("'",'trim()'!D278,"',")</f>
        <v>'02-861-2929',</v>
      </c>
      <c r="F278" t="str">
        <f>'trim()'!E278&amp;","</f>
        <v>126.899643767551,</v>
      </c>
      <c r="G278" t="str">
        <f>'trim()'!F278&amp;","</f>
        <v>37.4834822475057,</v>
      </c>
      <c r="H278" t="str">
        <f t="shared" si="13"/>
        <v>'역전우동0410 구로디지털역점,\n일식,\n서울 구로구 구로동 1124-72,\n02-861-2929,\n126.899643767551,\n37.4834822475057,'</v>
      </c>
      <c r="I278" t="str">
        <f t="shared" ca="1" si="14"/>
        <v>insert into shop (shopName, shopCategory, shopAddr, shopAddr2, shopTel, shopX, shopY, shopEx) values('역전우동0410 구로디지털역점','일식','서울 구로구 구로동 1124-72','174호','02-861-2929',126.899643767551,37.4834822475057,'역전우동0410 구로디지털역점,\n일식,\n서울 구로구 구로동 1124-72,\n02-861-2929,\n126.899643767551,\n37.4834822475057,');</v>
      </c>
    </row>
    <row r="279" spans="1:9" x14ac:dyDescent="0.4">
      <c r="A279" t="str">
        <f>CONCATENATE("'",'trim()'!A279,"',")</f>
        <v>'역전할머니맥주 신도림점',</v>
      </c>
      <c r="B279" t="str">
        <f>CONCATENATE("'",category!R279,"',")</f>
        <v>'술집',</v>
      </c>
      <c r="C279" t="str">
        <f xml:space="preserve">   CONCATENATE("'",'trim()'!C279,"',")</f>
        <v>'서울 구로구 신도림동 338',</v>
      </c>
      <c r="D279" t="str">
        <f t="shared" ca="1" si="12"/>
        <v>'46호',</v>
      </c>
      <c r="E279" t="str">
        <f xml:space="preserve">    CONCATENATE("'",'trim()'!D279,"',")</f>
        <v>'02-861-2929',</v>
      </c>
      <c r="F279" t="str">
        <f>'trim()'!E279&amp;","</f>
        <v>126.88934062692,</v>
      </c>
      <c r="G279" t="str">
        <f>'trim()'!F279&amp;","</f>
        <v>37.5107717304827,</v>
      </c>
      <c r="H279" t="str">
        <f t="shared" si="13"/>
        <v>'역전할머니맥주 신도림점,\n술집,\n서울 구로구 신도림동 338,\n02-861-2929,\n126.88934062692,\n37.5107717304827,'</v>
      </c>
      <c r="I279" t="str">
        <f t="shared" ca="1" si="14"/>
        <v>insert into shop (shopName, shopCategory, shopAddr, shopAddr2, shopTel, shopX, shopY, shopEx) values('역전할머니맥주 신도림점','술집','서울 구로구 신도림동 338','46호','02-861-2929',126.88934062692,37.5107717304827,'역전할머니맥주 신도림점,\n술집,\n서울 구로구 신도림동 338,\n02-861-2929,\n126.88934062692,\n37.5107717304827,');</v>
      </c>
    </row>
    <row r="280" spans="1:9" x14ac:dyDescent="0.4">
      <c r="A280" t="str">
        <f>CONCATENATE("'",'trim()'!A280,"',")</f>
        <v>'연남동잠깐 1호점',</v>
      </c>
      <c r="B280" t="str">
        <f>CONCATENATE("'",category!R280,"',")</f>
        <v>'술집',</v>
      </c>
      <c r="C280" t="str">
        <f xml:space="preserve">   CONCATENATE("'",'trim()'!C280,"',")</f>
        <v>'서울 마포구 연남동 260-52',</v>
      </c>
      <c r="D280" t="str">
        <f t="shared" ca="1" si="12"/>
        <v>'2호',</v>
      </c>
      <c r="E280" t="str">
        <f xml:space="preserve">    CONCATENATE("'",'trim()'!D280,"',")</f>
        <v>'02-3142-7942',</v>
      </c>
      <c r="F280" t="str">
        <f>'trim()'!E280&amp;","</f>
        <v>126.924535106565,</v>
      </c>
      <c r="G280" t="str">
        <f>'trim()'!F280&amp;","</f>
        <v>37.5608320133234,</v>
      </c>
      <c r="H280" t="str">
        <f t="shared" si="13"/>
        <v>'연남동잠깐 1호점,\n술집,\n서울 마포구 연남동 260-52,\n02-3142-7942,\n126.924535106565,\n37.5608320133234,'</v>
      </c>
      <c r="I280" t="str">
        <f t="shared" ca="1" si="14"/>
        <v>insert into shop (shopName, shopCategory, shopAddr, shopAddr2, shopTel, shopX, shopY, shopEx) values('연남동잠깐 1호점','술집','서울 마포구 연남동 260-52','2호','02-3142-7942',126.924535106565,37.5608320133234,'연남동잠깐 1호점,\n술집,\n서울 마포구 연남동 260-52,\n02-3142-7942,\n126.924535106565,\n37.5608320133234,');</v>
      </c>
    </row>
    <row r="281" spans="1:9" x14ac:dyDescent="0.4">
      <c r="A281" t="str">
        <f>CONCATENATE("'",'trim()'!A281,"',")</f>
        <v>'연남주막1987',</v>
      </c>
      <c r="B281" t="str">
        <f>CONCATENATE("'",category!R281,"',")</f>
        <v>'술집',</v>
      </c>
      <c r="C281" t="str">
        <f xml:space="preserve">   CONCATENATE("'",'trim()'!C281,"',")</f>
        <v>'서울 마포구 동교동 152-15',</v>
      </c>
      <c r="D281" t="str">
        <f t="shared" ca="1" si="12"/>
        <v>'63호',</v>
      </c>
      <c r="E281" t="str">
        <f xml:space="preserve">    CONCATENATE("'",'trim()'!D281,"',")</f>
        <v>'070-4143-1987',</v>
      </c>
      <c r="F281" t="str">
        <f>'trim()'!E281&amp;","</f>
        <v>126.923934509424,</v>
      </c>
      <c r="G281" t="str">
        <f>'trim()'!F281&amp;","</f>
        <v>37.5593286752646,</v>
      </c>
      <c r="H281" t="str">
        <f t="shared" si="13"/>
        <v>'연남주막1987,\n술집,\n서울 마포구 동교동 152-15,\n070-4143-1987,\n126.923934509424,\n37.5593286752646,'</v>
      </c>
      <c r="I281" t="str">
        <f t="shared" ca="1" si="14"/>
        <v>insert into shop (shopName, shopCategory, shopAddr, shopAddr2, shopTel, shopX, shopY, shopEx) values('연남주막1987','술집','서울 마포구 동교동 152-15','63호','070-4143-1987',126.923934509424,37.5593286752646,'연남주막1987,\n술집,\n서울 마포구 동교동 152-15,\n070-4143-1987,\n126.923934509424,\n37.5593286752646,');</v>
      </c>
    </row>
    <row r="282" spans="1:9" x14ac:dyDescent="0.4">
      <c r="A282" t="str">
        <f>CONCATENATE("'",'trim()'!A282,"',")</f>
        <v>'염소자리심야식당',</v>
      </c>
      <c r="B282" t="str">
        <f>CONCATENATE("'",category!R282,"',")</f>
        <v>'술집',</v>
      </c>
      <c r="C282" t="str">
        <f xml:space="preserve">   CONCATENATE("'",'trim()'!C282,"',")</f>
        <v>'서울 마포구 상수동 315-3',</v>
      </c>
      <c r="D282" t="str">
        <f t="shared" ca="1" si="12"/>
        <v>'79호',</v>
      </c>
      <c r="E282" t="str">
        <f xml:space="preserve">    CONCATENATE("'",'trim()'!D282,"',")</f>
        <v>'02-6398-8219',</v>
      </c>
      <c r="F282" t="str">
        <f>'trim()'!E282&amp;","</f>
        <v>126.921687190898,</v>
      </c>
      <c r="G282" t="str">
        <f>'trim()'!F282&amp;","</f>
        <v>37.5481116768821,</v>
      </c>
      <c r="H282" t="str">
        <f t="shared" si="13"/>
        <v>'염소자리심야식당,\n술집,\n서울 마포구 상수동 315-3,\n02-6398-8219,\n126.921687190898,\n37.5481116768821,'</v>
      </c>
      <c r="I282" t="str">
        <f t="shared" ca="1" si="14"/>
        <v>insert into shop (shopName, shopCategory, shopAddr, shopAddr2, shopTel, shopX, shopY, shopEx) values('염소자리심야식당','술집','서울 마포구 상수동 315-3','79호','02-6398-8219',126.921687190898,37.5481116768821,'염소자리심야식당,\n술집,\n서울 마포구 상수동 315-3,\n02-6398-8219,\n126.921687190898,\n37.5481116768821,');</v>
      </c>
    </row>
    <row r="283" spans="1:9" x14ac:dyDescent="0.4">
      <c r="A283" t="str">
        <f>CONCATENATE("'",'trim()'!A283,"',")</f>
        <v>'영호돈까스',</v>
      </c>
      <c r="B283" t="str">
        <f>CONCATENATE("'",category!R283,"',")</f>
        <v>'일식',</v>
      </c>
      <c r="C283" t="str">
        <f xml:space="preserve">   CONCATENATE("'",'trim()'!C283,"',")</f>
        <v>'서울 구로구 구로동 1130-15',</v>
      </c>
      <c r="D283" t="str">
        <f t="shared" ca="1" si="12"/>
        <v>'81호',</v>
      </c>
      <c r="E283" t="str">
        <f xml:space="preserve">    CONCATENATE("'",'trim()'!D283,"',")</f>
        <v>'02-866-5858',</v>
      </c>
      <c r="F283" t="str">
        <f>'trim()'!E283&amp;","</f>
        <v>126.898583357537,</v>
      </c>
      <c r="G283" t="str">
        <f>'trim()'!F283&amp;","</f>
        <v>37.4817081574789,</v>
      </c>
      <c r="H283" t="str">
        <f t="shared" si="13"/>
        <v>'영호돈까스,\n일식,\n서울 구로구 구로동 1130-15,\n02-866-5858,\n126.898583357537,\n37.4817081574789,'</v>
      </c>
      <c r="I283" t="str">
        <f t="shared" ca="1" si="14"/>
        <v>insert into shop (shopName, shopCategory, shopAddr, shopAddr2, shopTel, shopX, shopY, shopEx) values('영호돈까스','일식','서울 구로구 구로동 1130-15','81호','02-866-5858',126.898583357537,37.4817081574789,'영호돈까스,\n일식,\n서울 구로구 구로동 1130-15,\n02-866-5858,\n126.898583357537,\n37.4817081574789,');</v>
      </c>
    </row>
    <row r="284" spans="1:9" x14ac:dyDescent="0.4">
      <c r="A284" t="str">
        <f>CONCATENATE("'",'trim()'!A284,"',")</f>
        <v>'옛맛서울불고기',</v>
      </c>
      <c r="B284" t="str">
        <f>CONCATENATE("'",category!R284,"',")</f>
        <v>'한식',</v>
      </c>
      <c r="C284" t="str">
        <f xml:space="preserve">   CONCATENATE("'",'trim()'!C284,"',")</f>
        <v>'서울 마포구 창전동 15-4',</v>
      </c>
      <c r="D284" t="str">
        <f t="shared" ca="1" si="12"/>
        <v>'49호',</v>
      </c>
      <c r="E284" t="str">
        <f xml:space="preserve">    CONCATENATE("'",'trim()'!D284,"',")</f>
        <v>'02-336-9371',</v>
      </c>
      <c r="F284" t="str">
        <f>'trim()'!E284&amp;","</f>
        <v>126.931784440464,</v>
      </c>
      <c r="G284" t="str">
        <f>'trim()'!F284&amp;","</f>
        <v>37.549591975349,</v>
      </c>
      <c r="H284" t="str">
        <f t="shared" si="13"/>
        <v>'옛맛서울불고기,\n한식,\n서울 마포구 창전동 15-4,\n02-336-9371,\n126.931784440464,\n37.549591975349,'</v>
      </c>
      <c r="I284" t="str">
        <f t="shared" ca="1" si="14"/>
        <v>insert into shop (shopName, shopCategory, shopAddr, shopAddr2, shopTel, shopX, shopY, shopEx) values('옛맛서울불고기','한식','서울 마포구 창전동 15-4','49호','02-336-9371',126.931784440464,37.549591975349,'옛맛서울불고기,\n한식,\n서울 마포구 창전동 15-4,\n02-336-9371,\n126.931784440464,\n37.549591975349,');</v>
      </c>
    </row>
    <row r="285" spans="1:9" x14ac:dyDescent="0.4">
      <c r="A285" t="str">
        <f>CONCATENATE("'",'trim()'!A285,"',")</f>
        <v>'오늘와인한잔 합정역점',</v>
      </c>
      <c r="B285" t="str">
        <f>CONCATENATE("'",category!R285,"',")</f>
        <v>'술집',</v>
      </c>
      <c r="C285" t="str">
        <f xml:space="preserve">   CONCATENATE("'",'trim()'!C285,"',")</f>
        <v>'서울 마포구 합정동 412-29',</v>
      </c>
      <c r="D285" t="str">
        <f t="shared" ca="1" si="12"/>
        <v>'138호',</v>
      </c>
      <c r="E285" t="str">
        <f xml:space="preserve">    CONCATENATE("'",'trim()'!D285,"',")</f>
        <v>'02-421-2483',</v>
      </c>
      <c r="F285" t="str">
        <f>'trim()'!E285&amp;","</f>
        <v>126.916616944388,</v>
      </c>
      <c r="G285" t="str">
        <f>'trim()'!F285&amp;","</f>
        <v>37.5486307844766,</v>
      </c>
      <c r="H285" t="str">
        <f t="shared" si="13"/>
        <v>'오늘와인한잔 합정역점,\n술집,\n서울 마포구 합정동 412-29,\n02-421-2483,\n126.916616944388,\n37.5486307844766,'</v>
      </c>
      <c r="I285" t="str">
        <f t="shared" ca="1" si="14"/>
        <v>insert into shop (shopName, shopCategory, shopAddr, shopAddr2, shopTel, shopX, shopY, shopEx) values('오늘와인한잔 합정역점','술집','서울 마포구 합정동 412-29','138호','02-421-2483',126.916616944388,37.5486307844766,'오늘와인한잔 합정역점,\n술집,\n서울 마포구 합정동 412-29,\n02-421-2483,\n126.916616944388,\n37.5486307844766,');</v>
      </c>
    </row>
    <row r="286" spans="1:9" x14ac:dyDescent="0.4">
      <c r="A286" t="str">
        <f>CONCATENATE("'",'trim()'!A286,"',")</f>
        <v>'오늘와인한잔 홍대1호점',</v>
      </c>
      <c r="B286" t="str">
        <f>CONCATENATE("'",category!R286,"',")</f>
        <v>'술집',</v>
      </c>
      <c r="C286" t="str">
        <f xml:space="preserve">   CONCATENATE("'",'trim()'!C286,"',")</f>
        <v>'서울 마포구 서교동 366-2',</v>
      </c>
      <c r="D286" t="str">
        <f t="shared" ca="1" si="12"/>
        <v>'271호',</v>
      </c>
      <c r="E286" t="str">
        <f xml:space="preserve">    CONCATENATE("'",'trim()'!D286,"',")</f>
        <v>'02-332-8844',</v>
      </c>
      <c r="F286" t="str">
        <f>'trim()'!E286&amp;","</f>
        <v>126.921085697538,</v>
      </c>
      <c r="G286" t="str">
        <f>'trim()'!F286&amp;","</f>
        <v>37.5519026770897,</v>
      </c>
      <c r="H286" t="str">
        <f t="shared" si="13"/>
        <v>'오늘와인한잔 홍대1호점,\n술집,\n서울 마포구 서교동 366-2,\n02-332-8844,\n126.921085697538,\n37.5519026770897,'</v>
      </c>
      <c r="I286" t="str">
        <f t="shared" ca="1" si="14"/>
        <v>insert into shop (shopName, shopCategory, shopAddr, shopAddr2, shopTel, shopX, shopY, shopEx) values('오늘와인한잔 홍대1호점','술집','서울 마포구 서교동 366-2','271호','02-332-8844',126.921085697538,37.5519026770897,'오늘와인한잔 홍대1호점,\n술집,\n서울 마포구 서교동 366-2,\n02-332-8844,\n126.921085697538,\n37.5519026770897,');</v>
      </c>
    </row>
    <row r="287" spans="1:9" x14ac:dyDescent="0.4">
      <c r="A287" t="str">
        <f>CONCATENATE("'",'trim()'!A287,"',")</f>
        <v>'오늘와인한잔 홍대3호점',</v>
      </c>
      <c r="B287" t="str">
        <f>CONCATENATE("'",category!R287,"',")</f>
        <v>'술집',</v>
      </c>
      <c r="C287" t="str">
        <f xml:space="preserve">   CONCATENATE("'",'trim()'!C287,"',")</f>
        <v>'서울 마포구 동교동 168-4',</v>
      </c>
      <c r="D287" t="str">
        <f t="shared" ca="1" si="12"/>
        <v>'257호',</v>
      </c>
      <c r="E287" t="str">
        <f xml:space="preserve">    CONCATENATE("'",'trim()'!D287,"',")</f>
        <v>'02-332-8844',</v>
      </c>
      <c r="F287" t="str">
        <f>'trim()'!E287&amp;","</f>
        <v>126.925124275638,</v>
      </c>
      <c r="G287" t="str">
        <f>'trim()'!F287&amp;","</f>
        <v>37.5568139421294,</v>
      </c>
      <c r="H287" t="str">
        <f t="shared" si="13"/>
        <v>'오늘와인한잔 홍대3호점,\n술집,\n서울 마포구 동교동 168-4,\n02-332-8844,\n126.925124275638,\n37.5568139421294,'</v>
      </c>
      <c r="I287" t="str">
        <f t="shared" ca="1" si="14"/>
        <v>insert into shop (shopName, shopCategory, shopAddr, shopAddr2, shopTel, shopX, shopY, shopEx) values('오늘와인한잔 홍대3호점','술집','서울 마포구 동교동 168-4','257호','02-332-8844',126.925124275638,37.5568139421294,'오늘와인한잔 홍대3호점,\n술집,\n서울 마포구 동교동 168-4,\n02-332-8844,\n126.925124275638,\n37.5568139421294,');</v>
      </c>
    </row>
    <row r="288" spans="1:9" x14ac:dyDescent="0.4">
      <c r="A288" t="str">
        <f>CONCATENATE("'",'trim()'!A288,"',")</f>
        <v>'오대양참치 구로점',</v>
      </c>
      <c r="B288" t="str">
        <f>CONCATENATE("'",category!R288,"',")</f>
        <v>'일식',</v>
      </c>
      <c r="C288" t="str">
        <f xml:space="preserve">   CONCATENATE("'",'trim()'!C288,"',")</f>
        <v>'서울 구로구 구로동 811',</v>
      </c>
      <c r="D288" t="str">
        <f t="shared" ca="1" si="12"/>
        <v>'64호',</v>
      </c>
      <c r="E288" t="str">
        <f xml:space="preserve">    CONCATENATE("'",'trim()'!D288,"',")</f>
        <v>'02-862-7776',</v>
      </c>
      <c r="F288" t="str">
        <f>'trim()'!E288&amp;","</f>
        <v>126.899231297778,</v>
      </c>
      <c r="G288" t="str">
        <f>'trim()'!F288&amp;","</f>
        <v>37.4841630586624,</v>
      </c>
      <c r="H288" t="str">
        <f t="shared" si="13"/>
        <v>'오대양참치 구로점,\n일식,\n서울 구로구 구로동 811,\n02-862-7776,\n126.899231297778,\n37.4841630586624,'</v>
      </c>
      <c r="I288" t="str">
        <f t="shared" ca="1" si="14"/>
        <v>insert into shop (shopName, shopCategory, shopAddr, shopAddr2, shopTel, shopX, shopY, shopEx) values('오대양참치 구로점','일식','서울 구로구 구로동 811','64호','02-862-7776',126.899231297778,37.4841630586624,'오대양참치 구로점,\n일식,\n서울 구로구 구로동 811,\n02-862-7776,\n126.899231297778,\n37.4841630586624,');</v>
      </c>
    </row>
    <row r="289" spans="1:9" x14ac:dyDescent="0.4">
      <c r="A289" t="str">
        <f>CONCATENATE("'",'trim()'!A289,"',")</f>
        <v>'오리지널시카고피자 홍대본점',</v>
      </c>
      <c r="B289" t="str">
        <f>CONCATENATE("'",category!R289,"',")</f>
        <v>'피자,양식',</v>
      </c>
      <c r="C289" t="str">
        <f xml:space="preserve">   CONCATENATE("'",'trim()'!C289,"',")</f>
        <v>'서울 마포구 서교동 395-78',</v>
      </c>
      <c r="D289" t="str">
        <f t="shared" ca="1" si="12"/>
        <v>'112호',</v>
      </c>
      <c r="E289" t="str">
        <f xml:space="preserve">    CONCATENATE("'",'trim()'!D289,"',")</f>
        <v>'02-322-4636',</v>
      </c>
      <c r="F289" t="str">
        <f>'trim()'!E289&amp;","</f>
        <v>126.919770362634,</v>
      </c>
      <c r="G289" t="str">
        <f>'trim()'!F289&amp;","</f>
        <v>37.5500925865034,</v>
      </c>
      <c r="H289" t="str">
        <f t="shared" si="13"/>
        <v>'오리지널시카고피자 홍대본점,\n피자,양식,\n서울 마포구 서교동 395-78,\n02-322-4636,\n126.919770362634,\n37.5500925865034,'</v>
      </c>
      <c r="I289" t="str">
        <f t="shared" ca="1" si="14"/>
        <v>insert into shop (shopName, shopCategory, shopAddr, shopAddr2, shopTel, shopX, shopY, shopEx) values('오리지널시카고피자 홍대본점','피자,양식','서울 마포구 서교동 395-78','112호','02-322-4636',126.919770362634,37.5500925865034,'오리지널시카고피자 홍대본점,\n피자,양식,\n서울 마포구 서교동 395-78,\n02-322-4636,\n126.919770362634,\n37.5500925865034,');</v>
      </c>
    </row>
    <row r="290" spans="1:9" x14ac:dyDescent="0.4">
      <c r="A290" t="str">
        <f>CONCATENATE("'",'trim()'!A290,"',")</f>
        <v>'오목집 신도림점',</v>
      </c>
      <c r="B290" t="str">
        <f>CONCATENATE("'",category!R290,"',")</f>
        <v>'한식',</v>
      </c>
      <c r="C290" t="str">
        <f xml:space="preserve">   CONCATENATE("'",'trim()'!C290,"',")</f>
        <v>'서울 구로구 신도림동 337',</v>
      </c>
      <c r="D290" t="str">
        <f t="shared" ca="1" si="12"/>
        <v>'181호',</v>
      </c>
      <c r="E290" t="str">
        <f xml:space="preserve">    CONCATENATE("'",'trim()'!D290,"',")</f>
        <v>'02-2677-1636',</v>
      </c>
      <c r="F290" t="str">
        <f>'trim()'!E290&amp;","</f>
        <v>126.887723809752,</v>
      </c>
      <c r="G290" t="str">
        <f>'trim()'!F290&amp;","</f>
        <v>37.5096187214731,</v>
      </c>
      <c r="H290" t="str">
        <f t="shared" si="13"/>
        <v>'오목집 신도림점,\n한식,\n서울 구로구 신도림동 337,\n02-2677-1636,\n126.887723809752,\n37.5096187214731,'</v>
      </c>
      <c r="I290" t="str">
        <f t="shared" ca="1" si="14"/>
        <v>insert into shop (shopName, shopCategory, shopAddr, shopAddr2, shopTel, shopX, shopY, shopEx) values('오목집 신도림점','한식','서울 구로구 신도림동 337','181호','02-2677-1636',126.887723809752,37.5096187214731,'오목집 신도림점,\n한식,\n서울 구로구 신도림동 337,\n02-2677-1636,\n126.887723809752,\n37.5096187214731,');</v>
      </c>
    </row>
    <row r="291" spans="1:9" x14ac:dyDescent="0.4">
      <c r="A291" t="str">
        <f>CONCATENATE("'",'trim()'!A291,"',")</f>
        <v>'오븐마루 구로점',</v>
      </c>
      <c r="B291" t="str">
        <f>CONCATENATE("'",category!R291,"',")</f>
        <v>'치킨',</v>
      </c>
      <c r="C291" t="str">
        <f xml:space="preserve">   CONCATENATE("'",'trim()'!C291,"',")</f>
        <v>'서울 구로구 구로동 486-10',</v>
      </c>
      <c r="D291" t="str">
        <f t="shared" ca="1" si="12"/>
        <v>'78호',</v>
      </c>
      <c r="E291" t="str">
        <f xml:space="preserve">    CONCATENATE("'",'trim()'!D291,"',")</f>
        <v>'02-855-5092',</v>
      </c>
      <c r="F291" t="str">
        <f>'trim()'!E291&amp;","</f>
        <v>126.882662740469,</v>
      </c>
      <c r="G291" t="str">
        <f>'trim()'!F291&amp;","</f>
        <v>37.4978403693103,</v>
      </c>
      <c r="H291" t="str">
        <f t="shared" si="13"/>
        <v>'오븐마루 구로점,\n치킨,\n서울 구로구 구로동 486-10,\n02-855-5092,\n126.882662740469,\n37.4978403693103,'</v>
      </c>
      <c r="I291" t="str">
        <f t="shared" ca="1" si="14"/>
        <v>insert into shop (shopName, shopCategory, shopAddr, shopAddr2, shopTel, shopX, shopY, shopEx) values('오븐마루 구로점','치킨','서울 구로구 구로동 486-10','78호','02-855-5092',126.882662740469,37.4978403693103,'오븐마루 구로점,\n치킨,\n서울 구로구 구로동 486-10,\n02-855-5092,\n126.882662740469,\n37.4978403693103,');</v>
      </c>
    </row>
    <row r="292" spans="1:9" x14ac:dyDescent="0.4">
      <c r="A292" t="str">
        <f>CONCATENATE("'",'trim()'!A292,"',")</f>
        <v>'오비스트로',</v>
      </c>
      <c r="B292" t="str">
        <f>CONCATENATE("'",category!R292,"',")</f>
        <v>'양식',</v>
      </c>
      <c r="C292" t="str">
        <f xml:space="preserve">   CONCATENATE("'",'trim()'!C292,"',")</f>
        <v>'서울 구로구 구로동 85-12',</v>
      </c>
      <c r="D292" t="str">
        <f t="shared" ca="1" si="12"/>
        <v>'246호',</v>
      </c>
      <c r="E292" t="str">
        <f xml:space="preserve">    CONCATENATE("'",'trim()'!D292,"',")</f>
        <v>'0507-1305-6751',</v>
      </c>
      <c r="F292" t="str">
        <f>'trim()'!E292&amp;","</f>
        <v>126.889031938499,</v>
      </c>
      <c r="G292" t="str">
        <f>'trim()'!F292&amp;","</f>
        <v>37.4938992151371,</v>
      </c>
      <c r="H292" t="str">
        <f t="shared" si="13"/>
        <v>'오비스트로,\n양식,\n서울 구로구 구로동 85-12,\n0507-1305-6751,\n126.889031938499,\n37.4938992151371,'</v>
      </c>
      <c r="I292" t="str">
        <f t="shared" ca="1" si="14"/>
        <v>insert into shop (shopName, shopCategory, shopAddr, shopAddr2, shopTel, shopX, shopY, shopEx) values('오비스트로','양식','서울 구로구 구로동 85-12','246호','0507-1305-6751',126.889031938499,37.4938992151371,'오비스트로,\n양식,\n서울 구로구 구로동 85-12,\n0507-1305-6751,\n126.889031938499,\n37.4938992151371,');</v>
      </c>
    </row>
    <row r="293" spans="1:9" x14ac:dyDescent="0.4">
      <c r="A293" t="str">
        <f>CONCATENATE("'",'trim()'!A293,"',")</f>
        <v>'오사카로',</v>
      </c>
      <c r="B293" t="str">
        <f>CONCATENATE("'",category!R293,"',")</f>
        <v>'술집',</v>
      </c>
      <c r="C293" t="str">
        <f xml:space="preserve">   CONCATENATE("'",'trim()'!C293,"',")</f>
        <v>'서울 구로구 신도림동 338',</v>
      </c>
      <c r="D293" t="str">
        <f t="shared" ca="1" si="12"/>
        <v>'227호',</v>
      </c>
      <c r="E293" t="str">
        <f xml:space="preserve">    CONCATENATE("'",'trim()'!D293,"',")</f>
        <v>'0507-1305-6751',</v>
      </c>
      <c r="F293" t="str">
        <f>'trim()'!E293&amp;","</f>
        <v>126.889473244854,</v>
      </c>
      <c r="G293" t="str">
        <f>'trim()'!F293&amp;","</f>
        <v>37.510579039781,</v>
      </c>
      <c r="H293" t="str">
        <f t="shared" si="13"/>
        <v>'오사카로,\n술집,\n서울 구로구 신도림동 338,\n0507-1305-6751,\n126.889473244854,\n37.510579039781,'</v>
      </c>
      <c r="I293" t="str">
        <f t="shared" ca="1" si="14"/>
        <v>insert into shop (shopName, shopCategory, shopAddr, shopAddr2, shopTel, shopX, shopY, shopEx) values('오사카로','술집','서울 구로구 신도림동 338','227호','0507-1305-6751',126.889473244854,37.510579039781,'오사카로,\n술집,\n서울 구로구 신도림동 338,\n0507-1305-6751,\n126.889473244854,\n37.510579039781,');</v>
      </c>
    </row>
    <row r="294" spans="1:9" x14ac:dyDescent="0.4">
      <c r="A294" t="str">
        <f>CONCATENATE("'",'trim()'!A294,"',")</f>
        <v>'오스테리아샘킴',</v>
      </c>
      <c r="B294" t="str">
        <f>CONCATENATE("'",category!R294,"',")</f>
        <v>'양식',</v>
      </c>
      <c r="C294" t="str">
        <f xml:space="preserve">   CONCATENATE("'",'trim()'!C294,"',")</f>
        <v>'서울 마포구 합정동 386-37',</v>
      </c>
      <c r="D294" t="str">
        <f t="shared" ca="1" si="12"/>
        <v>'45호',</v>
      </c>
      <c r="E294" t="str">
        <f xml:space="preserve">    CONCATENATE("'",'trim()'!D294,"',")</f>
        <v>'02-324-3338',</v>
      </c>
      <c r="F294" t="str">
        <f>'trim()'!E294&amp;","</f>
        <v>126.910923900383,</v>
      </c>
      <c r="G294" t="str">
        <f>'trim()'!F294&amp;","</f>
        <v>37.5513260176507,</v>
      </c>
      <c r="H294" t="str">
        <f t="shared" si="13"/>
        <v>'오스테리아샘킴,\n양식,\n서울 마포구 합정동 386-37,\n02-324-3338,\n126.910923900383,\n37.5513260176507,'</v>
      </c>
      <c r="I294" t="str">
        <f t="shared" ca="1" si="14"/>
        <v>insert into shop (shopName, shopCategory, shopAddr, shopAddr2, shopTel, shopX, shopY, shopEx) values('오스테리아샘킴','양식','서울 마포구 합정동 386-37','45호','02-324-3338',126.910923900383,37.5513260176507,'오스테리아샘킴,\n양식,\n서울 마포구 합정동 386-37,\n02-324-3338,\n126.910923900383,\n37.5513260176507,');</v>
      </c>
    </row>
    <row r="295" spans="1:9" x14ac:dyDescent="0.4">
      <c r="A295" t="str">
        <f>CONCATENATE("'",'trim()'!A295,"',")</f>
        <v>'오스테리아오라',</v>
      </c>
      <c r="B295" t="str">
        <f>CONCATENATE("'",category!R295,"',")</f>
        <v>'양식',</v>
      </c>
      <c r="C295" t="str">
        <f xml:space="preserve">   CONCATENATE("'",'trim()'!C295,"',")</f>
        <v>'서울 마포구 서교동 468-17',</v>
      </c>
      <c r="D295" t="str">
        <f t="shared" ca="1" si="12"/>
        <v>'85호',</v>
      </c>
      <c r="E295" t="str">
        <f xml:space="preserve">    CONCATENATE("'",'trim()'!D295,"',")</f>
        <v>'010-9163-0415',</v>
      </c>
      <c r="F295" t="str">
        <f>'trim()'!E295&amp;","</f>
        <v>126.914353901225,</v>
      </c>
      <c r="G295" t="str">
        <f>'trim()'!F295&amp;","</f>
        <v>37.5563525181757,</v>
      </c>
      <c r="H295" t="str">
        <f t="shared" si="13"/>
        <v>'오스테리아오라,\n양식,\n서울 마포구 서교동 468-17,\n010-9163-0415,\n126.914353901225,\n37.5563525181757,'</v>
      </c>
      <c r="I295" t="str">
        <f t="shared" ca="1" si="14"/>
        <v>insert into shop (shopName, shopCategory, shopAddr, shopAddr2, shopTel, shopX, shopY, shopEx) values('오스테리아오라','양식','서울 마포구 서교동 468-17','85호','010-9163-0415',126.914353901225,37.5563525181757,'오스테리아오라,\n양식,\n서울 마포구 서교동 468-17,\n010-9163-0415,\n126.914353901225,\n37.5563525181757,');</v>
      </c>
    </row>
    <row r="296" spans="1:9" x14ac:dyDescent="0.4">
      <c r="A296" t="str">
        <f>CONCATENATE("'",'trim()'!A296,"',")</f>
        <v>'오츠에스프레소',</v>
      </c>
      <c r="B296" t="str">
        <f>CONCATENATE("'",category!R296,"',")</f>
        <v>',',</v>
      </c>
      <c r="C296" t="str">
        <f xml:space="preserve">   CONCATENATE("'",'trim()'!C296,"',")</f>
        <v>'서울 마포구 상수동 328-2',</v>
      </c>
      <c r="D296" t="str">
        <f t="shared" ca="1" si="12"/>
        <v>'64호',</v>
      </c>
      <c r="E296" t="str">
        <f xml:space="preserve">    CONCATENATE("'",'trim()'!D296,"',")</f>
        <v>'070-7806-5542',</v>
      </c>
      <c r="F296" t="str">
        <f>'trim()'!E296&amp;","</f>
        <v>126.922688359586,</v>
      </c>
      <c r="G296" t="str">
        <f>'trim()'!F296&amp;","</f>
        <v>37.5473230618424,</v>
      </c>
      <c r="H296" t="str">
        <f t="shared" si="13"/>
        <v>'오츠에스프레소,\n,,\n서울 마포구 상수동 328-2,\n070-7806-5542,\n126.922688359586,\n37.5473230618424,'</v>
      </c>
      <c r="I296" t="str">
        <f t="shared" ca="1" si="14"/>
        <v>insert into shop (shopName, shopCategory, shopAddr, shopAddr2, shopTel, shopX, shopY, shopEx) values('오츠에스프레소',',','서울 마포구 상수동 328-2','64호','070-7806-5542',126.922688359586,37.5473230618424,'오츠에스프레소,\n,,\n서울 마포구 상수동 328-2,\n070-7806-5542,\n126.922688359586,\n37.5473230618424,');</v>
      </c>
    </row>
    <row r="297" spans="1:9" x14ac:dyDescent="0.4">
      <c r="A297" t="str">
        <f>CONCATENATE("'",'trim()'!A297,"',")</f>
        <v>'옥동식 서교점',</v>
      </c>
      <c r="B297" t="str">
        <f>CONCATENATE("'",category!R297,"',")</f>
        <v>'한식',</v>
      </c>
      <c r="C297" t="str">
        <f xml:space="preserve">   CONCATENATE("'",'trim()'!C297,"',")</f>
        <v>'서울 마포구 서교동 385-6',</v>
      </c>
      <c r="D297" t="str">
        <f t="shared" ca="1" si="12"/>
        <v>'130호',</v>
      </c>
      <c r="E297" t="str">
        <f xml:space="preserve">    CONCATENATE("'",'trim()'!D297,"',")</f>
        <v>'010-9163-0415',</v>
      </c>
      <c r="F297" t="str">
        <f>'trim()'!E297&amp;","</f>
        <v>126.914521071507,</v>
      </c>
      <c r="G297" t="str">
        <f>'trim()'!F297&amp;","</f>
        <v>37.5526765694055,</v>
      </c>
      <c r="H297" t="str">
        <f t="shared" si="13"/>
        <v>'옥동식 서교점,\n한식,\n서울 마포구 서교동 385-6,\n010-9163-0415,\n126.914521071507,\n37.5526765694055,'</v>
      </c>
      <c r="I297" t="str">
        <f t="shared" ca="1" si="14"/>
        <v>insert into shop (shopName, shopCategory, shopAddr, shopAddr2, shopTel, shopX, shopY, shopEx) values('옥동식 서교점','한식','서울 마포구 서교동 385-6','130호','010-9163-0415',126.914521071507,37.5526765694055,'옥동식 서교점,\n한식,\n서울 마포구 서교동 385-6,\n010-9163-0415,\n126.914521071507,\n37.5526765694055,');</v>
      </c>
    </row>
    <row r="298" spans="1:9" x14ac:dyDescent="0.4">
      <c r="A298" t="str">
        <f>CONCATENATE("'",'trim()'!A298,"',")</f>
        <v>'온누리돈가스',</v>
      </c>
      <c r="B298" t="str">
        <f>CONCATENATE("'",category!R298,"',")</f>
        <v>'일식',</v>
      </c>
      <c r="C298" t="str">
        <f xml:space="preserve">   CONCATENATE("'",'trim()'!C298,"',")</f>
        <v>'서울 구로구 개봉동 403-119',</v>
      </c>
      <c r="D298" t="str">
        <f t="shared" ca="1" si="12"/>
        <v>'25호',</v>
      </c>
      <c r="E298" t="str">
        <f xml:space="preserve">    CONCATENATE("'",'trim()'!D298,"',")</f>
        <v>'02-2685-5557',</v>
      </c>
      <c r="F298" t="str">
        <f>'trim()'!E298&amp;","</f>
        <v>126.855884791803,</v>
      </c>
      <c r="G298" t="str">
        <f>'trim()'!F298&amp;","</f>
        <v>37.4897296114717,</v>
      </c>
      <c r="H298" t="str">
        <f t="shared" si="13"/>
        <v>'온누리돈가스,\n일식,\n서울 구로구 개봉동 403-119,\n02-2685-5557,\n126.855884791803,\n37.4897296114717,'</v>
      </c>
      <c r="I298" t="str">
        <f t="shared" ca="1" si="14"/>
        <v>insert into shop (shopName, shopCategory, shopAddr, shopAddr2, shopTel, shopX, shopY, shopEx) values('온누리돈가스','일식','서울 구로구 개봉동 403-119','25호','02-2685-5557',126.855884791803,37.4897296114717,'온누리돈가스,\n일식,\n서울 구로구 개봉동 403-119,\n02-2685-5557,\n126.855884791803,\n37.4897296114717,');</v>
      </c>
    </row>
    <row r="299" spans="1:9" x14ac:dyDescent="0.4">
      <c r="A299" t="str">
        <f>CONCATENATE("'",'trim()'!A299,"',")</f>
        <v>'온블랙94',</v>
      </c>
      <c r="B299" t="str">
        <f>CONCATENATE("'",category!R299,"',")</f>
        <v>'양식',</v>
      </c>
      <c r="C299" t="str">
        <f xml:space="preserve">   CONCATENATE("'",'trim()'!C299,"',")</f>
        <v>'서울 마포구 상수동 145-13',</v>
      </c>
      <c r="D299" t="str">
        <f t="shared" ca="1" si="12"/>
        <v>'178호',</v>
      </c>
      <c r="E299" t="str">
        <f xml:space="preserve">    CONCATENATE("'",'trim()'!D299,"',")</f>
        <v>'010-8345-7890',</v>
      </c>
      <c r="F299" t="str">
        <f>'trim()'!E299&amp;","</f>
        <v>126.922384097922,</v>
      </c>
      <c r="G299" t="str">
        <f>'trim()'!F299&amp;","</f>
        <v>37.5482779207568,</v>
      </c>
      <c r="H299" t="str">
        <f t="shared" si="13"/>
        <v>'온블랙94,\n양식,\n서울 마포구 상수동 145-13,\n010-8345-7890,\n126.922384097922,\n37.5482779207568,'</v>
      </c>
      <c r="I299" t="str">
        <f t="shared" ca="1" si="14"/>
        <v>insert into shop (shopName, shopCategory, shopAddr, shopAddr2, shopTel, shopX, shopY, shopEx) values('온블랙94','양식','서울 마포구 상수동 145-13','178호','010-8345-7890',126.922384097922,37.5482779207568,'온블랙94,\n양식,\n서울 마포구 상수동 145-13,\n010-8345-7890,\n126.922384097922,\n37.5482779207568,');</v>
      </c>
    </row>
    <row r="300" spans="1:9" x14ac:dyDescent="0.4">
      <c r="A300" t="str">
        <f>CONCATENATE("'",'trim()'!A300,"',")</f>
        <v>'올댓파스타',</v>
      </c>
      <c r="B300" t="str">
        <f>CONCATENATE("'",category!R300,"',")</f>
        <v>'양식',</v>
      </c>
      <c r="C300" t="str">
        <f xml:space="preserve">   CONCATENATE("'",'trim()'!C300,"',")</f>
        <v>'서울 구로구 구로동 106-10',</v>
      </c>
      <c r="D300" t="str">
        <f t="shared" ca="1" si="12"/>
        <v>'172호',</v>
      </c>
      <c r="E300" t="str">
        <f xml:space="preserve">    CONCATENATE("'",'trim()'!D300,"',")</f>
        <v>'02-868-8770',</v>
      </c>
      <c r="F300" t="str">
        <f>'trim()'!E300&amp;","</f>
        <v>126.891644945623,</v>
      </c>
      <c r="G300" t="str">
        <f>'trim()'!F300&amp;","</f>
        <v>37.4980066254403,</v>
      </c>
      <c r="H300" t="str">
        <f t="shared" si="13"/>
        <v>'올댓파스타,\n양식,\n서울 구로구 구로동 106-10,\n02-868-8770,\n126.891644945623,\n37.4980066254403,'</v>
      </c>
      <c r="I300" t="str">
        <f t="shared" ca="1" si="14"/>
        <v>insert into shop (shopName, shopCategory, shopAddr, shopAddr2, shopTel, shopX, shopY, shopEx) values('올댓파스타','양식','서울 구로구 구로동 106-10','172호','02-868-8770',126.891644945623,37.4980066254403,'올댓파스타,\n양식,\n서울 구로구 구로동 106-10,\n02-868-8770,\n126.891644945623,\n37.4980066254403,');</v>
      </c>
    </row>
    <row r="301" spans="1:9" x14ac:dyDescent="0.4">
      <c r="A301" t="str">
        <f>CONCATENATE("'",'trim()'!A301,"',")</f>
        <v>'옾카페',</v>
      </c>
      <c r="B301" t="str">
        <f>CONCATENATE("'",category!R301,"',")</f>
        <v>',',</v>
      </c>
      <c r="C301" t="str">
        <f xml:space="preserve">   CONCATENATE("'",'trim()'!C301,"',")</f>
        <v>'서울 마포구 상수동 140-3',</v>
      </c>
      <c r="D301" t="str">
        <f t="shared" ca="1" si="12"/>
        <v>'113호',</v>
      </c>
      <c r="E301" t="str">
        <f xml:space="preserve">    CONCATENATE("'",'trim()'!D301,"',")</f>
        <v>'070-4112-2233',</v>
      </c>
      <c r="F301" t="str">
        <f>'trim()'!E301&amp;","</f>
        <v>126.925448977746,</v>
      </c>
      <c r="G301" t="str">
        <f>'trim()'!F301&amp;","</f>
        <v>37.5478366042722,</v>
      </c>
      <c r="H301" t="str">
        <f t="shared" si="13"/>
        <v>'옾카페,\n,,\n서울 마포구 상수동 140-3,\n070-4112-2233,\n126.925448977746,\n37.5478366042722,'</v>
      </c>
      <c r="I301" t="str">
        <f t="shared" ca="1" si="14"/>
        <v>insert into shop (shopName, shopCategory, shopAddr, shopAddr2, shopTel, shopX, shopY, shopEx) values('옾카페',',','서울 마포구 상수동 140-3','113호','070-4112-2233',126.925448977746,37.5478366042722,'옾카페,\n,,\n서울 마포구 상수동 140-3,\n070-4112-2233,\n126.925448977746,\n37.5478366042722,');</v>
      </c>
    </row>
    <row r="302" spans="1:9" x14ac:dyDescent="0.4">
      <c r="A302" t="str">
        <f>CONCATENATE("'",'trim()'!A302,"',")</f>
        <v>'와디',</v>
      </c>
      <c r="B302" t="str">
        <f>CONCATENATE("'",category!R302,"',")</f>
        <v>',',</v>
      </c>
      <c r="C302" t="str">
        <f xml:space="preserve">   CONCATENATE("'",'trim()'!C302,"',")</f>
        <v>'서울 마포구 상수동 316-2',</v>
      </c>
      <c r="D302" t="str">
        <f t="shared" ca="1" si="12"/>
        <v>'261호',</v>
      </c>
      <c r="E302" t="str">
        <f xml:space="preserve">    CONCATENATE("'",'trim()'!D302,"',")</f>
        <v>'070-7517-3600',</v>
      </c>
      <c r="F302" t="str">
        <f>'trim()'!E302&amp;","</f>
        <v>126.920980800316,</v>
      </c>
      <c r="G302" t="str">
        <f>'trim()'!F302&amp;","</f>
        <v>37.5483562778788,</v>
      </c>
      <c r="H302" t="str">
        <f t="shared" si="13"/>
        <v>'와디,\n,,\n서울 마포구 상수동 316-2,\n070-7517-3600,\n126.920980800316,\n37.5483562778788,'</v>
      </c>
      <c r="I302" t="str">
        <f t="shared" ca="1" si="14"/>
        <v>insert into shop (shopName, shopCategory, shopAddr, shopAddr2, shopTel, shopX, shopY, shopEx) values('와디',',','서울 마포구 상수동 316-2','261호','070-7517-3600',126.920980800316,37.5483562778788,'와디,\n,,\n서울 마포구 상수동 316-2,\n070-7517-3600,\n126.920980800316,\n37.5483562778788,');</v>
      </c>
    </row>
    <row r="303" spans="1:9" x14ac:dyDescent="0.4">
      <c r="A303" t="str">
        <f>CONCATENATE("'",'trim()'!A303,"',")</f>
        <v>'와플대학 신도림캠퍼스',</v>
      </c>
      <c r="B303" t="str">
        <f>CONCATENATE("'",category!R303,"',")</f>
        <v>',',</v>
      </c>
      <c r="C303" t="str">
        <f xml:space="preserve">   CONCATENATE("'",'trim()'!C303,"',")</f>
        <v>'서울 구로구 신도림동 337',</v>
      </c>
      <c r="D303" t="str">
        <f t="shared" ca="1" si="12"/>
        <v>'150호',</v>
      </c>
      <c r="E303" t="str">
        <f xml:space="preserve">    CONCATENATE("'",'trim()'!D303,"',")</f>
        <v>'02-3439-7399',</v>
      </c>
      <c r="F303" t="str">
        <f>'trim()'!E303&amp;","</f>
        <v>126.886987230747,</v>
      </c>
      <c r="G303" t="str">
        <f>'trim()'!F303&amp;","</f>
        <v>37.5090485843712,</v>
      </c>
      <c r="H303" t="str">
        <f t="shared" si="13"/>
        <v>'와플대학 신도림캠퍼스,\n,,\n서울 구로구 신도림동 337,\n02-3439-7399,\n126.886987230747,\n37.5090485843712,'</v>
      </c>
      <c r="I303" t="str">
        <f t="shared" ca="1" si="14"/>
        <v>insert into shop (shopName, shopCategory, shopAddr, shopAddr2, shopTel, shopX, shopY, shopEx) values('와플대학 신도림캠퍼스',',','서울 구로구 신도림동 337','150호','02-3439-7399',126.886987230747,37.5090485843712,'와플대학 신도림캠퍼스,\n,,\n서울 구로구 신도림동 337,\n02-3439-7399,\n126.886987230747,\n37.5090485843712,');</v>
      </c>
    </row>
    <row r="304" spans="1:9" x14ac:dyDescent="0.4">
      <c r="A304" t="str">
        <f>CONCATENATE("'",'trim()'!A304,"',")</f>
        <v>'왕돈까스&amp;왕냉면 구로디지털점',</v>
      </c>
      <c r="B304" t="str">
        <f>CONCATENATE("'",category!R304,"',")</f>
        <v>'일식',</v>
      </c>
      <c r="C304" t="str">
        <f xml:space="preserve">   CONCATENATE("'",'trim()'!C304,"',")</f>
        <v>'서울 구로구 구로동 187-10',</v>
      </c>
      <c r="D304" t="str">
        <f t="shared" ca="1" si="12"/>
        <v>'132호',</v>
      </c>
      <c r="E304" t="str">
        <f xml:space="preserve">    CONCATENATE("'",'trim()'!D304,"',")</f>
        <v>'02-868-3133',</v>
      </c>
      <c r="F304" t="str">
        <f>'trim()'!E304&amp;","</f>
        <v>126.898809459227,</v>
      </c>
      <c r="G304" t="str">
        <f>'trim()'!F304&amp;","</f>
        <v>37.4850781223673,</v>
      </c>
      <c r="H304" t="str">
        <f t="shared" si="13"/>
        <v>'왕돈까스&amp;왕냉면 구로디지털점,\n일식,\n서울 구로구 구로동 187-10,\n02-868-3133,\n126.898809459227,\n37.4850781223673,'</v>
      </c>
      <c r="I304" t="str">
        <f t="shared" ca="1" si="14"/>
        <v>insert into shop (shopName, shopCategory, shopAddr, shopAddr2, shopTel, shopX, shopY, shopEx) values('왕돈까스&amp;왕냉면 구로디지털점','일식','서울 구로구 구로동 187-10','132호','02-868-3133',126.898809459227,37.4850781223673,'왕돈까스&amp;왕냉면 구로디지털점,\n일식,\n서울 구로구 구로동 187-10,\n02-868-3133,\n126.898809459227,\n37.4850781223673,');</v>
      </c>
    </row>
    <row r="305" spans="1:9" x14ac:dyDescent="0.4">
      <c r="A305" t="str">
        <f>CONCATENATE("'",'trim()'!A305,"',")</f>
        <v>'용정바른얼굴식당 망원점',</v>
      </c>
      <c r="B305" t="str">
        <f>CONCATENATE("'",category!R305,"',")</f>
        <v>'양식',</v>
      </c>
      <c r="C305" t="str">
        <f xml:space="preserve">   CONCATENATE("'",'trim()'!C305,"',")</f>
        <v>'서울 마포구 망원동 399-1',</v>
      </c>
      <c r="D305" t="str">
        <f t="shared" ca="1" si="12"/>
        <v>'225호',</v>
      </c>
      <c r="E305" t="str">
        <f xml:space="preserve">    CONCATENATE("'",'trim()'!D305,"',")</f>
        <v>'070-5104-6721',</v>
      </c>
      <c r="F305" t="str">
        <f>'trim()'!E305&amp;","</f>
        <v>126.904034621086,</v>
      </c>
      <c r="G305" t="str">
        <f>'trim()'!F305&amp;","</f>
        <v>37.5545966470927,</v>
      </c>
      <c r="H305" t="str">
        <f t="shared" si="13"/>
        <v>'용정바른얼굴식당 망원점,\n양식,\n서울 마포구 망원동 399-1,\n070-5104-6721,\n126.904034621086,\n37.5545966470927,'</v>
      </c>
      <c r="I305" t="str">
        <f t="shared" ca="1" si="14"/>
        <v>insert into shop (shopName, shopCategory, shopAddr, shopAddr2, shopTel, shopX, shopY, shopEx) values('용정바른얼굴식당 망원점','양식','서울 마포구 망원동 399-1','225호','070-5104-6721',126.904034621086,37.5545966470927,'용정바른얼굴식당 망원점,\n양식,\n서울 마포구 망원동 399-1,\n070-5104-6721,\n126.904034621086,\n37.5545966470927,');</v>
      </c>
    </row>
    <row r="306" spans="1:9" x14ac:dyDescent="0.4">
      <c r="A306" t="str">
        <f>CONCATENATE("'",'trim()'!A306,"',")</f>
        <v>'우리바다수산',</v>
      </c>
      <c r="B306" t="str">
        <f>CONCATENATE("'",category!R306,"',")</f>
        <v>'한식',</v>
      </c>
      <c r="C306" t="str">
        <f xml:space="preserve">   CONCATENATE("'",'trim()'!C306,"',")</f>
        <v>'서울 마포구 성산동 649-5',</v>
      </c>
      <c r="D306" t="str">
        <f t="shared" ca="1" si="12"/>
        <v>'167호',</v>
      </c>
      <c r="E306" t="str">
        <f xml:space="preserve">    CONCATENATE("'",'trim()'!D306,"',")</f>
        <v>'02-322-3489',</v>
      </c>
      <c r="F306" t="str">
        <f>'trim()'!E306&amp;","</f>
        <v>126.908947012046,</v>
      </c>
      <c r="G306" t="str">
        <f>'trim()'!F306&amp;","</f>
        <v>37.5577215919444,</v>
      </c>
      <c r="H306" t="str">
        <f t="shared" si="13"/>
        <v>'우리바다수산,\n한식,\n서울 마포구 성산동 649-5,\n02-322-3489,\n126.908947012046,\n37.5577215919444,'</v>
      </c>
      <c r="I306" t="str">
        <f t="shared" ca="1" si="14"/>
        <v>insert into shop (shopName, shopCategory, shopAddr, shopAddr2, shopTel, shopX, shopY, shopEx) values('우리바다수산','한식','서울 마포구 성산동 649-5','167호','02-322-3489',126.908947012046,37.5577215919444,'우리바다수산,\n한식,\n서울 마포구 성산동 649-5,\n02-322-3489,\n126.908947012046,\n37.5577215919444,');</v>
      </c>
    </row>
    <row r="307" spans="1:9" x14ac:dyDescent="0.4">
      <c r="A307" t="str">
        <f>CONCATENATE("'",'trim()'!A307,"',")</f>
        <v>'원조전기마늘통닭 대림역본점',</v>
      </c>
      <c r="B307" t="str">
        <f>CONCATENATE("'",category!R307,"',")</f>
        <v>'치킨',</v>
      </c>
      <c r="C307" t="str">
        <f xml:space="preserve">   CONCATENATE("'",'trim()'!C307,"',")</f>
        <v>'서울 구로구 구로동 73-10',</v>
      </c>
      <c r="D307" t="str">
        <f t="shared" ca="1" si="12"/>
        <v>'35호',</v>
      </c>
      <c r="E307" t="str">
        <f xml:space="preserve">    CONCATENATE("'",'trim()'!D307,"',")</f>
        <v>'02-862-9233',</v>
      </c>
      <c r="F307" t="str">
        <f>'trim()'!E307&amp;","</f>
        <v>126.893752642017,</v>
      </c>
      <c r="G307" t="str">
        <f>'trim()'!F307&amp;","</f>
        <v>37.494981158827,</v>
      </c>
      <c r="H307" t="str">
        <f t="shared" si="13"/>
        <v>'원조전기마늘통닭 대림역본점,\n치킨,\n서울 구로구 구로동 73-10,\n02-862-9233,\n126.893752642017,\n37.494981158827,'</v>
      </c>
      <c r="I307" t="str">
        <f t="shared" ca="1" si="14"/>
        <v>insert into shop (shopName, shopCategory, shopAddr, shopAddr2, shopTel, shopX, shopY, shopEx) values('원조전기마늘통닭 대림역본점','치킨','서울 구로구 구로동 73-10','35호','02-862-9233',126.893752642017,37.494981158827,'원조전기마늘통닭 대림역본점,\n치킨,\n서울 구로구 구로동 73-10,\n02-862-9233,\n126.893752642017,\n37.494981158827,');</v>
      </c>
    </row>
    <row r="308" spans="1:9" x14ac:dyDescent="0.4">
      <c r="A308" t="str">
        <f>CONCATENATE("'",'trim()'!A308,"',")</f>
        <v>'웨스트빌 피자',</v>
      </c>
      <c r="B308" t="str">
        <f>CONCATENATE("'",category!R308,"',")</f>
        <v>'피자,양식',</v>
      </c>
      <c r="C308" t="str">
        <f xml:space="preserve">   CONCATENATE("'",'trim()'!C308,"',")</f>
        <v>'서울 마포구 합정동 438-4',</v>
      </c>
      <c r="D308" t="str">
        <f t="shared" ca="1" si="12"/>
        <v>'46호',</v>
      </c>
      <c r="E308" t="str">
        <f xml:space="preserve">    CONCATENATE("'",'trim()'!D308,"',")</f>
        <v>'070-7543-2370',</v>
      </c>
      <c r="F308" t="str">
        <f>'trim()'!E308&amp;","</f>
        <v>126.907248768277,</v>
      </c>
      <c r="G308" t="str">
        <f>'trim()'!F308&amp;","</f>
        <v>37.5508943129224,</v>
      </c>
      <c r="H308" t="str">
        <f t="shared" si="13"/>
        <v>'웨스트빌 피자,\n피자,양식,\n서울 마포구 합정동 438-4,\n070-7543-2370,\n126.907248768277,\n37.5508943129224,'</v>
      </c>
      <c r="I308" t="str">
        <f t="shared" ca="1" si="14"/>
        <v>insert into shop (shopName, shopCategory, shopAddr, shopAddr2, shopTel, shopX, shopY, shopEx) values('웨스트빌 피자','피자,양식','서울 마포구 합정동 438-4','46호','070-7543-2370',126.907248768277,37.5508943129224,'웨스트빌 피자,\n피자,양식,\n서울 마포구 합정동 438-4,\n070-7543-2370,\n126.907248768277,\n37.5508943129224,');</v>
      </c>
    </row>
    <row r="309" spans="1:9" x14ac:dyDescent="0.4">
      <c r="A309" t="str">
        <f>CONCATENATE("'",'trim()'!A309,"',")</f>
        <v>'웨일펍수제맥주',</v>
      </c>
      <c r="B309" t="str">
        <f>CONCATENATE("'",category!R309,"',")</f>
        <v>'술집',</v>
      </c>
      <c r="C309" t="str">
        <f xml:space="preserve">   CONCATENATE("'",'trim()'!C309,"',")</f>
        <v>'서울 마포구 상수동 323-2',</v>
      </c>
      <c r="D309" t="str">
        <f t="shared" ca="1" si="12"/>
        <v>'111호',</v>
      </c>
      <c r="E309" t="str">
        <f xml:space="preserve">    CONCATENATE("'",'trim()'!D309,"',")</f>
        <v>'02-323-9790',</v>
      </c>
      <c r="F309" t="str">
        <f>'trim()'!E309&amp;","</f>
        <v>126.921398033145,</v>
      </c>
      <c r="G309" t="str">
        <f>'trim()'!F309&amp;","</f>
        <v>37.5475997175569,</v>
      </c>
      <c r="H309" t="str">
        <f t="shared" si="13"/>
        <v>'웨일펍수제맥주,\n술집,\n서울 마포구 상수동 323-2,\n02-323-9790,\n126.921398033145,\n37.5475997175569,'</v>
      </c>
      <c r="I309" t="str">
        <f t="shared" ca="1" si="14"/>
        <v>insert into shop (shopName, shopCategory, shopAddr, shopAddr2, shopTel, shopX, shopY, shopEx) values('웨일펍수제맥주','술집','서울 마포구 상수동 323-2','111호','02-323-9790',126.921398033145,37.5475997175569,'웨일펍수제맥주,\n술집,\n서울 마포구 상수동 323-2,\n02-323-9790,\n126.921398033145,\n37.5475997175569,');</v>
      </c>
    </row>
    <row r="310" spans="1:9" x14ac:dyDescent="0.4">
      <c r="A310" t="str">
        <f>CONCATENATE("'",'trim()'!A310,"',")</f>
        <v>'위드램',</v>
      </c>
      <c r="B310" t="str">
        <f>CONCATENATE("'",category!R310,"',")</f>
        <v>'술집',</v>
      </c>
      <c r="C310" t="str">
        <f xml:space="preserve">   CONCATENATE("'",'trim()'!C310,"',")</f>
        <v>'서울 마포구 상수동 325-2',</v>
      </c>
      <c r="D310" t="str">
        <f t="shared" ca="1" si="12"/>
        <v>'221호',</v>
      </c>
      <c r="E310" t="str">
        <f xml:space="preserve">    CONCATENATE("'",'trim()'!D310,"',")</f>
        <v>'02-583-0077',</v>
      </c>
      <c r="F310" t="str">
        <f>'trim()'!E310&amp;","</f>
        <v>126.92218586868,</v>
      </c>
      <c r="G310" t="str">
        <f>'trim()'!F310&amp;","</f>
        <v>37.5473767916962,</v>
      </c>
      <c r="H310" t="str">
        <f t="shared" si="13"/>
        <v>'위드램,\n술집,\n서울 마포구 상수동 325-2,\n02-583-0077,\n126.92218586868,\n37.5473767916962,'</v>
      </c>
      <c r="I310" t="str">
        <f t="shared" ca="1" si="14"/>
        <v>insert into shop (shopName, shopCategory, shopAddr, shopAddr2, shopTel, shopX, shopY, shopEx) values('위드램','술집','서울 마포구 상수동 325-2','221호','02-583-0077',126.92218586868,37.5473767916962,'위드램,\n술집,\n서울 마포구 상수동 325-2,\n02-583-0077,\n126.92218586868,\n37.5473767916962,');</v>
      </c>
    </row>
    <row r="311" spans="1:9" x14ac:dyDescent="0.4">
      <c r="A311" t="str">
        <f>CONCATENATE("'",'trim()'!A311,"',")</f>
        <v>'위볼',</v>
      </c>
      <c r="B311" t="str">
        <f>CONCATENATE("'",category!R311,"',")</f>
        <v>'양식',</v>
      </c>
      <c r="C311" t="str">
        <f xml:space="preserve">   CONCATENATE("'",'trim()'!C311,"',")</f>
        <v>'서울 마포구 망원동 386-11',</v>
      </c>
      <c r="D311" t="str">
        <f t="shared" ca="1" si="12"/>
        <v>'275호',</v>
      </c>
      <c r="E311" t="str">
        <f xml:space="preserve">    CONCATENATE("'",'trim()'!D311,"',")</f>
        <v>'02-333-2555',</v>
      </c>
      <c r="F311" t="str">
        <f>'trim()'!E311&amp;","</f>
        <v>126.910861224786,</v>
      </c>
      <c r="G311" t="str">
        <f>'trim()'!F311&amp;","</f>
        <v>37.5545407303127,</v>
      </c>
      <c r="H311" t="str">
        <f t="shared" si="13"/>
        <v>'위볼,\n양식,\n서울 마포구 망원동 386-11,\n02-333-2555,\n126.910861224786,\n37.5545407303127,'</v>
      </c>
      <c r="I311" t="str">
        <f t="shared" ca="1" si="14"/>
        <v>insert into shop (shopName, shopCategory, shopAddr, shopAddr2, shopTel, shopX, shopY, shopEx) values('위볼','양식','서울 마포구 망원동 386-11','275호','02-333-2555',126.910861224786,37.5545407303127,'위볼,\n양식,\n서울 마포구 망원동 386-11,\n02-333-2555,\n126.910861224786,\n37.5545407303127,');</v>
      </c>
    </row>
    <row r="312" spans="1:9" x14ac:dyDescent="0.4">
      <c r="A312" t="str">
        <f>CONCATENATE("'",'trim()'!A312,"',")</f>
        <v>'위아투게더',</v>
      </c>
      <c r="B312" t="str">
        <f>CONCATENATE("'",category!R312,"',")</f>
        <v>'술집',</v>
      </c>
      <c r="C312" t="str">
        <f xml:space="preserve">   CONCATENATE("'",'trim()'!C312,"',")</f>
        <v>'서울 마포구 상수동 334-13',</v>
      </c>
      <c r="D312" t="str">
        <f t="shared" ca="1" si="12"/>
        <v>'232호',</v>
      </c>
      <c r="E312" t="str">
        <f xml:space="preserve">    CONCATENATE("'",'trim()'!D312,"',")</f>
        <v>'02-332-7719',</v>
      </c>
      <c r="F312" t="str">
        <f>'trim()'!E312&amp;","</f>
        <v>126.922137371094,</v>
      </c>
      <c r="G312" t="str">
        <f>'trim()'!F312&amp;","</f>
        <v>37.5461333814397,</v>
      </c>
      <c r="H312" t="str">
        <f t="shared" si="13"/>
        <v>'위아투게더,\n술집,\n서울 마포구 상수동 334-13,\n02-332-7719,\n126.922137371094,\n37.5461333814397,'</v>
      </c>
      <c r="I312" t="str">
        <f t="shared" ca="1" si="14"/>
        <v>insert into shop (shopName, shopCategory, shopAddr, shopAddr2, shopTel, shopX, shopY, shopEx) values('위아투게더','술집','서울 마포구 상수동 334-13','232호','02-332-7719',126.922137371094,37.5461333814397,'위아투게더,\n술집,\n서울 마포구 상수동 334-13,\n02-332-7719,\n126.922137371094,\n37.5461333814397,');</v>
      </c>
    </row>
    <row r="313" spans="1:9" x14ac:dyDescent="0.4">
      <c r="A313" t="str">
        <f>CONCATENATE("'",'trim()'!A313,"',")</f>
        <v>'유로코피자 구로점',</v>
      </c>
      <c r="B313" t="str">
        <f>CONCATENATE("'",category!R313,"',")</f>
        <v>'피자,양식',</v>
      </c>
      <c r="C313" t="str">
        <f xml:space="preserve">   CONCATENATE("'",'trim()'!C313,"',")</f>
        <v>'서울 구로구 구로동 728-7',</v>
      </c>
      <c r="D313" t="str">
        <f t="shared" ca="1" si="12"/>
        <v>'77호',</v>
      </c>
      <c r="E313" t="str">
        <f xml:space="preserve">    CONCATENATE("'",'trim()'!D313,"',")</f>
        <v>'02-867-1828',</v>
      </c>
      <c r="F313" t="str">
        <f>'trim()'!E313&amp;","</f>
        <v>126.883487600163,</v>
      </c>
      <c r="G313" t="str">
        <f>'trim()'!F313&amp;","</f>
        <v>37.4902646216608,</v>
      </c>
      <c r="H313" t="str">
        <f t="shared" si="13"/>
        <v>'유로코피자 구로점,\n피자,양식,\n서울 구로구 구로동 728-7,\n02-867-1828,\n126.883487600163,\n37.4902646216608,'</v>
      </c>
      <c r="I313" t="str">
        <f t="shared" ca="1" si="14"/>
        <v>insert into shop (shopName, shopCategory, shopAddr, shopAddr2, shopTel, shopX, shopY, shopEx) values('유로코피자 구로점','피자,양식','서울 구로구 구로동 728-7','77호','02-867-1828',126.883487600163,37.4902646216608,'유로코피자 구로점,\n피자,양식,\n서울 구로구 구로동 728-7,\n02-867-1828,\n126.883487600163,\n37.4902646216608,');</v>
      </c>
    </row>
    <row r="314" spans="1:9" x14ac:dyDescent="0.4">
      <c r="A314" t="str">
        <f>CONCATENATE("'",'trim()'!A314,"',")</f>
        <v>'유메노요코쵸',</v>
      </c>
      <c r="B314" t="str">
        <f>CONCATENATE("'",category!R314,"',")</f>
        <v>'술집',</v>
      </c>
      <c r="C314" t="str">
        <f xml:space="preserve">   CONCATENATE("'",'trim()'!C314,"',")</f>
        <v>'서울 마포구 서교동 352-23',</v>
      </c>
      <c r="D314" t="str">
        <f t="shared" ca="1" si="12"/>
        <v>'264호',</v>
      </c>
      <c r="E314" t="str">
        <f xml:space="preserve">    CONCATENATE("'",'trim()'!D314,"',")</f>
        <v>'02-3144-3303',</v>
      </c>
      <c r="F314" t="str">
        <f>'trim()'!E314&amp;","</f>
        <v>126.919480122833,</v>
      </c>
      <c r="G314" t="str">
        <f>'trim()'!F314&amp;","</f>
        <v>37.5547992018308,</v>
      </c>
      <c r="H314" t="str">
        <f t="shared" si="13"/>
        <v>'유메노요코쵸,\n술집,\n서울 마포구 서교동 352-23,\n02-3144-3303,\n126.919480122833,\n37.5547992018308,'</v>
      </c>
      <c r="I314" t="str">
        <f t="shared" ca="1" si="14"/>
        <v>insert into shop (shopName, shopCategory, shopAddr, shopAddr2, shopTel, shopX, shopY, shopEx) values('유메노요코쵸','술집','서울 마포구 서교동 352-23','264호','02-3144-3303',126.919480122833,37.5547992018308,'유메노요코쵸,\n술집,\n서울 마포구 서교동 352-23,\n02-3144-3303,\n126.919480122833,\n37.5547992018308,');</v>
      </c>
    </row>
    <row r="315" spans="1:9" x14ac:dyDescent="0.4">
      <c r="A315" t="str">
        <f>CONCATENATE("'",'trim()'!A315,"',")</f>
        <v>'이가참치',</v>
      </c>
      <c r="B315" t="str">
        <f>CONCATENATE("'",category!R315,"',")</f>
        <v>'일식',</v>
      </c>
      <c r="C315" t="str">
        <f xml:space="preserve">   CONCATENATE("'",'trim()'!C315,"',")</f>
        <v>'서울 구로구 신도림동 338',</v>
      </c>
      <c r="D315" t="str">
        <f t="shared" ca="1" si="12"/>
        <v>'6호',</v>
      </c>
      <c r="E315" t="str">
        <f xml:space="preserve">    CONCATENATE("'",'trim()'!D315,"',")</f>
        <v>'02-2631-5050',</v>
      </c>
      <c r="F315" t="str">
        <f>'trim()'!E315&amp;","</f>
        <v>126.889450746032,</v>
      </c>
      <c r="G315" t="str">
        <f>'trim()'!F315&amp;","</f>
        <v>37.5104961263515,</v>
      </c>
      <c r="H315" t="str">
        <f t="shared" si="13"/>
        <v>'이가참치,\n일식,\n서울 구로구 신도림동 338,\n02-2631-5050,\n126.889450746032,\n37.5104961263515,'</v>
      </c>
      <c r="I315" t="str">
        <f t="shared" ca="1" si="14"/>
        <v>insert into shop (shopName, shopCategory, shopAddr, shopAddr2, shopTel, shopX, shopY, shopEx) values('이가참치','일식','서울 구로구 신도림동 338','6호','02-2631-5050',126.889450746032,37.5104961263515,'이가참치,\n일식,\n서울 구로구 신도림동 338,\n02-2631-5050,\n126.889450746032,\n37.5104961263515,');</v>
      </c>
    </row>
    <row r="316" spans="1:9" x14ac:dyDescent="0.4">
      <c r="A316" t="str">
        <f>CONCATENATE("'",'trim()'!A316,"',")</f>
        <v>'이공족발 홍대직영점',</v>
      </c>
      <c r="B316" t="str">
        <f>CONCATENATE("'",category!R316,"',")</f>
        <v>'한식',</v>
      </c>
      <c r="C316" t="str">
        <f xml:space="preserve">   CONCATENATE("'",'trim()'!C316,"',")</f>
        <v>'서울 마포구 서교동 364-15',</v>
      </c>
      <c r="D316" t="str">
        <f t="shared" ca="1" si="12"/>
        <v>'80호',</v>
      </c>
      <c r="E316" t="str">
        <f xml:space="preserve">    CONCATENATE("'",'trim()'!D316,"',")</f>
        <v>'02-332-2079',</v>
      </c>
      <c r="F316" t="str">
        <f>'trim()'!E316&amp;","</f>
        <v>126.92155251209,</v>
      </c>
      <c r="G316" t="str">
        <f>'trim()'!F316&amp;","</f>
        <v>37.551365993341,</v>
      </c>
      <c r="H316" t="str">
        <f t="shared" si="13"/>
        <v>'이공족발 홍대직영점,\n한식,\n서울 마포구 서교동 364-15,\n02-332-2079,\n126.92155251209,\n37.551365993341,'</v>
      </c>
      <c r="I316" t="str">
        <f t="shared" ca="1" si="14"/>
        <v>insert into shop (shopName, shopCategory, shopAddr, shopAddr2, shopTel, shopX, shopY, shopEx) values('이공족발 홍대직영점','한식','서울 마포구 서교동 364-15','80호','02-332-2079',126.92155251209,37.551365993341,'이공족발 홍대직영점,\n한식,\n서울 마포구 서교동 364-15,\n02-332-2079,\n126.92155251209,\n37.551365993341,');</v>
      </c>
    </row>
    <row r="317" spans="1:9" x14ac:dyDescent="0.4">
      <c r="A317" t="str">
        <f>CONCATENATE("'",'trim()'!A317,"',")</f>
        <v>'이도식당 신도림본점',</v>
      </c>
      <c r="B317" t="str">
        <f>CONCATENATE("'",category!R317,"',")</f>
        <v>'한식',</v>
      </c>
      <c r="C317" t="str">
        <f xml:space="preserve">   CONCATENATE("'",'trim()'!C317,"',")</f>
        <v>'서울 구로구 신도림동 337',</v>
      </c>
      <c r="D317" t="str">
        <f t="shared" ca="1" si="12"/>
        <v>'2호',</v>
      </c>
      <c r="E317" t="str">
        <f xml:space="preserve">    CONCATENATE("'",'trim()'!D317,"',")</f>
        <v>'02-3439-7668',</v>
      </c>
      <c r="F317" t="str">
        <f>'trim()'!E317&amp;","</f>
        <v>126.888081175074,</v>
      </c>
      <c r="G317" t="str">
        <f>'trim()'!F317&amp;","</f>
        <v>37.509647892746,</v>
      </c>
      <c r="H317" t="str">
        <f t="shared" si="13"/>
        <v>'이도식당 신도림본점,\n한식,\n서울 구로구 신도림동 337,\n02-3439-7668,\n126.888081175074,\n37.509647892746,'</v>
      </c>
      <c r="I317" t="str">
        <f t="shared" ca="1" si="14"/>
        <v>insert into shop (shopName, shopCategory, shopAddr, shopAddr2, shopTel, shopX, shopY, shopEx) values('이도식당 신도림본점','한식','서울 구로구 신도림동 337','2호','02-3439-7668',126.888081175074,37.509647892746,'이도식당 신도림본점,\n한식,\n서울 구로구 신도림동 337,\n02-3439-7668,\n126.888081175074,\n37.509647892746,');</v>
      </c>
    </row>
    <row r="318" spans="1:9" x14ac:dyDescent="0.4">
      <c r="A318" t="str">
        <f>CONCATENATE("'",'trim()'!A318,"',")</f>
        <v>'이디야커피 구로AK점',</v>
      </c>
      <c r="B318" t="str">
        <f>CONCATENATE("'",category!R318,"',")</f>
        <v>',',</v>
      </c>
      <c r="C318" t="str">
        <f xml:space="preserve">   CONCATENATE("'",'trim()'!C318,"',")</f>
        <v>'서울 구로구 구로동 497-5',</v>
      </c>
      <c r="D318" t="str">
        <f t="shared" ca="1" si="12"/>
        <v>'206호',</v>
      </c>
      <c r="E318" t="str">
        <f xml:space="preserve">    CONCATENATE("'",'trim()'!D318,"',")</f>
        <v>'02-855-1816',</v>
      </c>
      <c r="F318" t="str">
        <f>'trim()'!E318&amp;","</f>
        <v>126.882692250014,</v>
      </c>
      <c r="G318" t="str">
        <f>'trim()'!F318&amp;","</f>
        <v>37.4999406431404,</v>
      </c>
      <c r="H318" t="str">
        <f t="shared" si="13"/>
        <v>'이디야커피 구로AK점,\n,,\n서울 구로구 구로동 497-5,\n02-855-1816,\n126.882692250014,\n37.4999406431404,'</v>
      </c>
      <c r="I318" t="str">
        <f t="shared" ca="1" si="14"/>
        <v>insert into shop (shopName, shopCategory, shopAddr, shopAddr2, shopTel, shopX, shopY, shopEx) values('이디야커피 구로AK점',',','서울 구로구 구로동 497-5','206호','02-855-1816',126.882692250014,37.4999406431404,'이디야커피 구로AK점,\n,,\n서울 구로구 구로동 497-5,\n02-855-1816,\n126.882692250014,\n37.4999406431404,');</v>
      </c>
    </row>
    <row r="319" spans="1:9" x14ac:dyDescent="0.4">
      <c r="A319" t="str">
        <f>CONCATENATE("'",'trim()'!A319,"',")</f>
        <v>'이리까페',</v>
      </c>
      <c r="B319" t="str">
        <f>CONCATENATE("'",category!R319,"',")</f>
        <v>',',</v>
      </c>
      <c r="C319" t="str">
        <f xml:space="preserve">   CONCATENATE("'",'trim()'!C319,"',")</f>
        <v>'서울 마포구 상수동 337-4',</v>
      </c>
      <c r="D319" t="str">
        <f t="shared" ca="1" si="12"/>
        <v>'299호',</v>
      </c>
      <c r="E319" t="str">
        <f xml:space="preserve">    CONCATENATE("'",'trim()'!D319,"',")</f>
        <v>'02-323-7861',</v>
      </c>
      <c r="F319" t="str">
        <f>'trim()'!E319&amp;","</f>
        <v>126.921585463895,</v>
      </c>
      <c r="G319" t="str">
        <f>'trim()'!F319&amp;","</f>
        <v>37.5458374885964,</v>
      </c>
      <c r="H319" t="str">
        <f t="shared" si="13"/>
        <v>'이리까페,\n,,\n서울 마포구 상수동 337-4,\n02-323-7861,\n126.921585463895,\n37.5458374885964,'</v>
      </c>
      <c r="I319" t="str">
        <f t="shared" ca="1" si="14"/>
        <v>insert into shop (shopName, shopCategory, shopAddr, shopAddr2, shopTel, shopX, shopY, shopEx) values('이리까페',',','서울 마포구 상수동 337-4','299호','02-323-7861',126.921585463895,37.5458374885964,'이리까페,\n,,\n서울 마포구 상수동 337-4,\n02-323-7861,\n126.921585463895,\n37.5458374885964,');</v>
      </c>
    </row>
    <row r="320" spans="1:9" x14ac:dyDescent="0.4">
      <c r="A320" t="str">
        <f>CONCATENATE("'",'trim()'!A320,"',")</f>
        <v>'이찌방',</v>
      </c>
      <c r="B320" t="str">
        <f>CONCATENATE("'",category!R320,"',")</f>
        <v>'일식',</v>
      </c>
      <c r="C320" t="str">
        <f xml:space="preserve">   CONCATENATE("'",'trim()'!C320,"',")</f>
        <v>'서울 구로구 구로동 31-2',</v>
      </c>
      <c r="D320" t="str">
        <f t="shared" ca="1" si="12"/>
        <v>'63호',</v>
      </c>
      <c r="E320" t="str">
        <f xml:space="preserve">    CONCATENATE("'",'trim()'!D320,"',")</f>
        <v>'070-8836-4247',</v>
      </c>
      <c r="F320" t="str">
        <f>'trim()'!E320&amp;","</f>
        <v>126.890300619043,</v>
      </c>
      <c r="G320" t="str">
        <f>'trim()'!F320&amp;","</f>
        <v>37.5047773419525,</v>
      </c>
      <c r="H320" t="str">
        <f t="shared" si="13"/>
        <v>'이찌방,\n일식,\n서울 구로구 구로동 31-2,\n070-8836-4247,\n126.890300619043,\n37.5047773419525,'</v>
      </c>
      <c r="I320" t="str">
        <f t="shared" ca="1" si="14"/>
        <v>insert into shop (shopName, shopCategory, shopAddr, shopAddr2, shopTel, shopX, shopY, shopEx) values('이찌방','일식','서울 구로구 구로동 31-2','63호','070-8836-4247',126.890300619043,37.5047773419525,'이찌방,\n일식,\n서울 구로구 구로동 31-2,\n070-8836-4247,\n126.890300619043,\n37.5047773419525,');</v>
      </c>
    </row>
    <row r="321" spans="1:9" x14ac:dyDescent="0.4">
      <c r="A321" t="str">
        <f>CONCATENATE("'",'trim()'!A321,"',")</f>
        <v>'이춘복참치 신도림점',</v>
      </c>
      <c r="B321" t="str">
        <f>CONCATENATE("'",category!R321,"',")</f>
        <v>'일식',</v>
      </c>
      <c r="C321" t="str">
        <f xml:space="preserve">   CONCATENATE("'",'trim()'!C321,"',")</f>
        <v>'서울 구로구 신도림동 692',</v>
      </c>
      <c r="D321" t="str">
        <f t="shared" ca="1" si="12"/>
        <v>'116호',</v>
      </c>
      <c r="E321" t="str">
        <f xml:space="preserve">    CONCATENATE("'",'trim()'!D321,"',")</f>
        <v>'02-2211-0375',</v>
      </c>
      <c r="F321" t="str">
        <f>'trim()'!E321&amp;","</f>
        <v>126.889600075915,</v>
      </c>
      <c r="G321" t="str">
        <f>'trim()'!F321&amp;","</f>
        <v>37.5089393307516,</v>
      </c>
      <c r="H321" t="str">
        <f t="shared" si="13"/>
        <v>'이춘복참치 신도림점,\n일식,\n서울 구로구 신도림동 692,\n02-2211-0375,\n126.889600075915,\n37.5089393307516,'</v>
      </c>
      <c r="I321" t="str">
        <f t="shared" ca="1" si="14"/>
        <v>insert into shop (shopName, shopCategory, shopAddr, shopAddr2, shopTel, shopX, shopY, shopEx) values('이춘복참치 신도림점','일식','서울 구로구 신도림동 692','116호','02-2211-0375',126.889600075915,37.5089393307516,'이춘복참치 신도림점,\n일식,\n서울 구로구 신도림동 692,\n02-2211-0375,\n126.889600075915,\n37.5089393307516,');</v>
      </c>
    </row>
    <row r="322" spans="1:9" x14ac:dyDescent="0.4">
      <c r="A322" t="str">
        <f>CONCATENATE("'",'trim()'!A322,"',")</f>
        <v>'이춘복참치 현대백화점디큐브시티점',</v>
      </c>
      <c r="B322" t="str">
        <f>CONCATENATE("'",category!R322,"',")</f>
        <v>'일식',</v>
      </c>
      <c r="C322" t="str">
        <f xml:space="preserve">   CONCATENATE("'",'trim()'!C322,"',")</f>
        <v>'서울 구로구 신도림동 692',</v>
      </c>
      <c r="D322" t="str">
        <f t="shared" ca="1" si="12"/>
        <v>'227호',</v>
      </c>
      <c r="E322" t="str">
        <f xml:space="preserve">    CONCATENATE("'",'trim()'!D322,"',")</f>
        <v>'02-2210-9375',</v>
      </c>
      <c r="F322" t="str">
        <f>'trim()'!E322&amp;","</f>
        <v>126.88958851215,</v>
      </c>
      <c r="G322" t="str">
        <f>'trim()'!F322&amp;","</f>
        <v>37.5091114117663,</v>
      </c>
      <c r="H322" t="str">
        <f t="shared" si="13"/>
        <v>'이춘복참치 현대백화점디큐브시티점,\n일식,\n서울 구로구 신도림동 692,\n02-2210-9375,\n126.88958851215,\n37.5091114117663,'</v>
      </c>
      <c r="I322" t="str">
        <f t="shared" ca="1" si="14"/>
        <v>insert into shop (shopName, shopCategory, shopAddr, shopAddr2, shopTel, shopX, shopY, shopEx) values('이춘복참치 현대백화점디큐브시티점','일식','서울 구로구 신도림동 692','227호','02-2210-9375',126.88958851215,37.5091114117663,'이춘복참치 현대백화점디큐브시티점,\n일식,\n서울 구로구 신도림동 692,\n02-2210-9375,\n126.88958851215,\n37.5091114117663,');</v>
      </c>
    </row>
    <row r="323" spans="1:9" x14ac:dyDescent="0.4">
      <c r="A323" t="str">
        <f>CONCATENATE("'",'trim()'!A323,"',")</f>
        <v>'일등식당',</v>
      </c>
      <c r="B323" t="str">
        <f>CONCATENATE("'",category!R323,"',")</f>
        <v>'한식',</v>
      </c>
      <c r="C323" t="str">
        <f xml:space="preserve">   CONCATENATE("'",'trim()'!C323,"',")</f>
        <v>'서울 마포구 망원동 476-1',</v>
      </c>
      <c r="D323" t="str">
        <f t="shared" ref="D323:D386" ca="1" si="15">"'"&amp;MOD(MID(RAND(),4,3),300)+2&amp;"호',"</f>
        <v>'174호',</v>
      </c>
      <c r="E323" t="str">
        <f xml:space="preserve">    CONCATENATE("'",'trim()'!D323,"',")</f>
        <v>'02-333-0361',</v>
      </c>
      <c r="F323" t="str">
        <f>'trim()'!E323&amp;","</f>
        <v>126.904339369294,</v>
      </c>
      <c r="G323" t="str">
        <f>'trim()'!F323&amp;","</f>
        <v>37.5605470785376,</v>
      </c>
      <c r="H323" t="str">
        <f t="shared" ref="H323:H386" si="16">"'"&amp;SUBSTITUTE(  SUBSTITUTE(  SUBSTITUTE(  SUBSTITUTE(  SUBSTITUTE(  SUBSTITUTE(   SUBSTITUTE(  SUBSTITUTE(  SUBSTITUTE(  SUBSTITUTE(  SUBSTITUTE(  SUBSTITUTE(      CONCATENATE(A323,"\n",B323,"\n",C323,"\n",E323,"\n",F323,"\n",G323),"'","",1),"'","",1),"'","",1),"'","",1),"'","",1),"'","",1),"'","",1),"'","",1),"'","",1),"'","",1),"'","",1),"'","",1)&amp;"'"</f>
        <v>'일등식당,\n한식,\n서울 마포구 망원동 476-1,\n02-333-0361,\n126.904339369294,\n37.5605470785376,'</v>
      </c>
      <c r="I323" t="str">
        <f t="shared" ref="I323:I386" ca="1" si="17">CONCATENATE("insert into shop (shopName, shopCategory, shopAddr, shopAddr2, shopTel, shopX, shopY, shopEx) values(",A323,B323,C323,D323,E323,F323,G323,H323,");")</f>
        <v>insert into shop (shopName, shopCategory, shopAddr, shopAddr2, shopTel, shopX, shopY, shopEx) values('일등식당','한식','서울 마포구 망원동 476-1','174호','02-333-0361',126.904339369294,37.5605470785376,'일등식당,\n한식,\n서울 마포구 망원동 476-1,\n02-333-0361,\n126.904339369294,\n37.5605470785376,');</v>
      </c>
    </row>
    <row r="324" spans="1:9" x14ac:dyDescent="0.4">
      <c r="A324" t="str">
        <f>CONCATENATE("'",'trim()'!A324,"',")</f>
        <v>'잉치킨',</v>
      </c>
      <c r="B324" t="str">
        <f>CONCATENATE("'",category!R324,"',")</f>
        <v>'치킨',</v>
      </c>
      <c r="C324" t="str">
        <f xml:space="preserve">   CONCATENATE("'",'trim()'!C324,"',")</f>
        <v>'서울 마포구 성산동 260-14',</v>
      </c>
      <c r="D324" t="str">
        <f t="shared" ca="1" si="15"/>
        <v>'185호',</v>
      </c>
      <c r="E324" t="str">
        <f xml:space="preserve">    CONCATENATE("'",'trim()'!D324,"',")</f>
        <v>'02-332-2055',</v>
      </c>
      <c r="F324" t="str">
        <f>'trim()'!E324&amp;","</f>
        <v>126.906376562695,</v>
      </c>
      <c r="G324" t="str">
        <f>'trim()'!F324&amp;","</f>
        <v>37.5605991673517,</v>
      </c>
      <c r="H324" t="str">
        <f t="shared" si="16"/>
        <v>'잉치킨,\n치킨,\n서울 마포구 성산동 260-14,\n02-332-2055,\n126.906376562695,\n37.5605991673517,'</v>
      </c>
      <c r="I324" t="str">
        <f t="shared" ca="1" si="17"/>
        <v>insert into shop (shopName, shopCategory, shopAddr, shopAddr2, shopTel, shopX, shopY, shopEx) values('잉치킨','치킨','서울 마포구 성산동 260-14','185호','02-332-2055',126.906376562695,37.5605991673517,'잉치킨,\n치킨,\n서울 마포구 성산동 260-14,\n02-332-2055,\n126.906376562695,\n37.5605991673517,');</v>
      </c>
    </row>
    <row r="325" spans="1:9" x14ac:dyDescent="0.4">
      <c r="A325" t="str">
        <f>CONCATENATE("'",'trim()'!A325,"',")</f>
        <v>'잉치킨 망원점',</v>
      </c>
      <c r="B325" t="str">
        <f>CONCATENATE("'",category!R325,"',")</f>
        <v>'치킨',</v>
      </c>
      <c r="C325" t="str">
        <f xml:space="preserve">   CONCATENATE("'",'trim()'!C325,"',")</f>
        <v>'서울 마포구 망원동 380-2',</v>
      </c>
      <c r="D325" t="str">
        <f t="shared" ca="1" si="15"/>
        <v>'85호',</v>
      </c>
      <c r="E325" t="str">
        <f xml:space="preserve">    CONCATENATE("'",'trim()'!D325,"',")</f>
        <v>'02-335-0443',</v>
      </c>
      <c r="F325" t="str">
        <f>'trim()'!E325&amp;","</f>
        <v>126.908673640807,</v>
      </c>
      <c r="G325" t="str">
        <f>'trim()'!F325&amp;","</f>
        <v>37.5554436599526,</v>
      </c>
      <c r="H325" t="str">
        <f t="shared" si="16"/>
        <v>'잉치킨 망원점,\n치킨,\n서울 마포구 망원동 380-2,\n02-335-0443,\n126.908673640807,\n37.5554436599526,'</v>
      </c>
      <c r="I325" t="str">
        <f t="shared" ca="1" si="17"/>
        <v>insert into shop (shopName, shopCategory, shopAddr, shopAddr2, shopTel, shopX, shopY, shopEx) values('잉치킨 망원점','치킨','서울 마포구 망원동 380-2','85호','02-335-0443',126.908673640807,37.5554436599526,'잉치킨 망원점,\n치킨,\n서울 마포구 망원동 380-2,\n02-335-0443,\n126.908673640807,\n37.5554436599526,');</v>
      </c>
    </row>
    <row r="326" spans="1:9" x14ac:dyDescent="0.4">
      <c r="A326" t="str">
        <f>CONCATENATE("'",'trim()'!A326,"',")</f>
        <v>'장인닭갈비 홍대점',</v>
      </c>
      <c r="B326" t="str">
        <f>CONCATENATE("'",category!R326,"',")</f>
        <v>'한식',</v>
      </c>
      <c r="C326" t="str">
        <f xml:space="preserve">   CONCATENATE("'",'trim()'!C326,"',")</f>
        <v>'서울 마포구 서교동 358-1',</v>
      </c>
      <c r="D326" t="str">
        <f t="shared" ca="1" si="15"/>
        <v>'22호',</v>
      </c>
      <c r="E326" t="str">
        <f xml:space="preserve">    CONCATENATE("'",'trim()'!D326,"',")</f>
        <v>'02-332-4880',</v>
      </c>
      <c r="F326" t="str">
        <f>'trim()'!E326&amp;","</f>
        <v>126.922624870188,</v>
      </c>
      <c r="G326" t="str">
        <f>'trim()'!F326&amp;","</f>
        <v>37.554006624634,</v>
      </c>
      <c r="H326" t="str">
        <f t="shared" si="16"/>
        <v>'장인닭갈비 홍대점,\n한식,\n서울 마포구 서교동 358-1,\n02-332-4880,\n126.922624870188,\n37.554006624634,'</v>
      </c>
      <c r="I326" t="str">
        <f t="shared" ca="1" si="17"/>
        <v>insert into shop (shopName, shopCategory, shopAddr, shopAddr2, shopTel, shopX, shopY, shopEx) values('장인닭갈비 홍대점','한식','서울 마포구 서교동 358-1','22호','02-332-4880',126.922624870188,37.554006624634,'장인닭갈비 홍대점,\n한식,\n서울 마포구 서교동 358-1,\n02-332-4880,\n126.922624870188,\n37.554006624634,');</v>
      </c>
    </row>
    <row r="327" spans="1:9" x14ac:dyDescent="0.4">
      <c r="A327" t="str">
        <f>CONCATENATE("'",'trim()'!A327,"',")</f>
        <v>'장작집',</v>
      </c>
      <c r="B327" t="str">
        <f>CONCATENATE("'",category!R327,"',")</f>
        <v>'치킨',</v>
      </c>
      <c r="C327" t="str">
        <f xml:space="preserve">   CONCATENATE("'",'trim()'!C327,"',")</f>
        <v>'서울 마포구 연남동 570-38',</v>
      </c>
      <c r="D327" t="str">
        <f t="shared" ca="1" si="15"/>
        <v>'11호',</v>
      </c>
      <c r="E327" t="str">
        <f xml:space="preserve">    CONCATENATE("'",'trim()'!D327,"',")</f>
        <v>'010-3336-8844',</v>
      </c>
      <c r="F327" t="str">
        <f>'trim()'!E327&amp;","</f>
        <v>126.919621282655,</v>
      </c>
      <c r="G327" t="str">
        <f>'trim()'!F327&amp;","</f>
        <v>37.5582447114973,</v>
      </c>
      <c r="H327" t="str">
        <f t="shared" si="16"/>
        <v>'장작집,\n치킨,\n서울 마포구 연남동 570-38,\n010-3336-8844,\n126.919621282655,\n37.5582447114973,'</v>
      </c>
      <c r="I327" t="str">
        <f t="shared" ca="1" si="17"/>
        <v>insert into shop (shopName, shopCategory, shopAddr, shopAddr2, shopTel, shopX, shopY, shopEx) values('장작집','치킨','서울 마포구 연남동 570-38','11호','010-3336-8844',126.919621282655,37.5582447114973,'장작집,\n치킨,\n서울 마포구 연남동 570-38,\n010-3336-8844,\n126.919621282655,\n37.5582447114973,');</v>
      </c>
    </row>
    <row r="328" spans="1:9" x14ac:dyDescent="0.4">
      <c r="A328" t="str">
        <f>CONCATENATE("'",'trim()'!A328,"',")</f>
        <v>'접대 홍대점',</v>
      </c>
      <c r="B328" t="str">
        <f>CONCATENATE("'",category!R328,"',")</f>
        <v>'술집',</v>
      </c>
      <c r="C328" t="str">
        <f xml:space="preserve">   CONCATENATE("'",'trim()'!C328,"',")</f>
        <v>'서울 마포구 서교동 358-123',</v>
      </c>
      <c r="D328" t="str">
        <f t="shared" ca="1" si="15"/>
        <v>'159호',</v>
      </c>
      <c r="E328" t="str">
        <f xml:space="preserve">    CONCATENATE("'",'trim()'!D328,"',")</f>
        <v>'02-332-2290',</v>
      </c>
      <c r="F328" t="str">
        <f>'trim()'!E328&amp;","</f>
        <v>126.922687417797,</v>
      </c>
      <c r="G328" t="str">
        <f>'trim()'!F328&amp;","</f>
        <v>37.5526173270612,</v>
      </c>
      <c r="H328" t="str">
        <f t="shared" si="16"/>
        <v>'접대 홍대점,\n술집,\n서울 마포구 서교동 358-123,\n02-332-2290,\n126.922687417797,\n37.5526173270612,'</v>
      </c>
      <c r="I328" t="str">
        <f t="shared" ca="1" si="17"/>
        <v>insert into shop (shopName, shopCategory, shopAddr, shopAddr2, shopTel, shopX, shopY, shopEx) values('접대 홍대점','술집','서울 마포구 서교동 358-123','159호','02-332-2290',126.922687417797,37.5526173270612,'접대 홍대점,\n술집,\n서울 마포구 서교동 358-123,\n02-332-2290,\n126.922687417797,\n37.5526173270612,');</v>
      </c>
    </row>
    <row r="329" spans="1:9" x14ac:dyDescent="0.4">
      <c r="A329" t="str">
        <f>CONCATENATE("'",'trim()'!A329,"',")</f>
        <v>'정닭',</v>
      </c>
      <c r="B329" t="str">
        <f>CONCATENATE("'",category!R329,"',")</f>
        <v>'치킨',</v>
      </c>
      <c r="C329" t="str">
        <f xml:space="preserve">   CONCATENATE("'",'trim()'!C329,"',")</f>
        <v>'서울 마포구 상수동 330-9',</v>
      </c>
      <c r="D329" t="str">
        <f t="shared" ca="1" si="15"/>
        <v>'118호',</v>
      </c>
      <c r="E329" t="str">
        <f xml:space="preserve">    CONCATENATE("'",'trim()'!D329,"',")</f>
        <v>'070-4131-4856',</v>
      </c>
      <c r="F329" t="str">
        <f>'trim()'!E329&amp;","</f>
        <v>126.923141355007,</v>
      </c>
      <c r="G329" t="str">
        <f>'trim()'!F329&amp;","</f>
        <v>37.5469809780569,</v>
      </c>
      <c r="H329" t="str">
        <f t="shared" si="16"/>
        <v>'정닭,\n치킨,\n서울 마포구 상수동 330-9,\n070-4131-4856,\n126.923141355007,\n37.5469809780569,'</v>
      </c>
      <c r="I329" t="str">
        <f t="shared" ca="1" si="17"/>
        <v>insert into shop (shopName, shopCategory, shopAddr, shopAddr2, shopTel, shopX, shopY, shopEx) values('정닭','치킨','서울 마포구 상수동 330-9','118호','070-4131-4856',126.923141355007,37.5469809780569,'정닭,\n치킨,\n서울 마포구 상수동 330-9,\n070-4131-4856,\n126.923141355007,\n37.5469809780569,');</v>
      </c>
    </row>
    <row r="330" spans="1:9" x14ac:dyDescent="0.4">
      <c r="A330" t="str">
        <f>CONCATENATE("'",'trim()'!A330,"',")</f>
        <v>'정성식당',</v>
      </c>
      <c r="B330" t="str">
        <f>CONCATENATE("'",category!R330,"',")</f>
        <v>'한식',</v>
      </c>
      <c r="C330" t="str">
        <f xml:space="preserve">   CONCATENATE("'",'trim()'!C330,"',")</f>
        <v>'서울 구로구 신도림동 337',</v>
      </c>
      <c r="D330" t="str">
        <f t="shared" ca="1" si="15"/>
        <v>'42호',</v>
      </c>
      <c r="E330" t="str">
        <f xml:space="preserve">    CONCATENATE("'",'trim()'!D330,"',")</f>
        <v>'02-3439-7797',</v>
      </c>
      <c r="F330" t="str">
        <f>'trim()'!E330&amp;","</f>
        <v>126.887581774459,</v>
      </c>
      <c r="G330" t="str">
        <f>'trim()'!F330&amp;","</f>
        <v>37.5093014328942,</v>
      </c>
      <c r="H330" t="str">
        <f t="shared" si="16"/>
        <v>'정성식당,\n한식,\n서울 구로구 신도림동 337,\n02-3439-7797,\n126.887581774459,\n37.5093014328942,'</v>
      </c>
      <c r="I330" t="str">
        <f t="shared" ca="1" si="17"/>
        <v>insert into shop (shopName, shopCategory, shopAddr, shopAddr2, shopTel, shopX, shopY, shopEx) values('정성식당','한식','서울 구로구 신도림동 337','42호','02-3439-7797',126.887581774459,37.5093014328942,'정성식당,\n한식,\n서울 구로구 신도림동 337,\n02-3439-7797,\n126.887581774459,\n37.5093014328942,');</v>
      </c>
    </row>
    <row r="331" spans="1:9" x14ac:dyDescent="0.4">
      <c r="A331" t="str">
        <f>CONCATENATE("'",'trim()'!A331,"',")</f>
        <v>'제비다방',</v>
      </c>
      <c r="B331" t="str">
        <f>CONCATENATE("'",category!R331,"',")</f>
        <v>',',</v>
      </c>
      <c r="C331" t="str">
        <f xml:space="preserve">   CONCATENATE("'",'trim()'!C331,"',")</f>
        <v>'서울 마포구 상수동 330-12',</v>
      </c>
      <c r="D331" t="str">
        <f t="shared" ca="1" si="15"/>
        <v>'21호',</v>
      </c>
      <c r="E331" t="str">
        <f xml:space="preserve">    CONCATENATE("'",'trim()'!D331,"',")</f>
        <v>'02-325-1969',</v>
      </c>
      <c r="F331" t="str">
        <f>'trim()'!E331&amp;","</f>
        <v>126.923100991167,</v>
      </c>
      <c r="G331" t="str">
        <f>'trim()'!F331&amp;","</f>
        <v>37.5466169482794,</v>
      </c>
      <c r="H331" t="str">
        <f t="shared" si="16"/>
        <v>'제비다방,\n,,\n서울 마포구 상수동 330-12,\n02-325-1969,\n126.923100991167,\n37.5466169482794,'</v>
      </c>
      <c r="I331" t="str">
        <f t="shared" ca="1" si="17"/>
        <v>insert into shop (shopName, shopCategory, shopAddr, shopAddr2, shopTel, shopX, shopY, shopEx) values('제비다방',',','서울 마포구 상수동 330-12','21호','02-325-1969',126.923100991167,37.5466169482794,'제비다방,\n,,\n서울 마포구 상수동 330-12,\n02-325-1969,\n126.923100991167,\n37.5466169482794,');</v>
      </c>
    </row>
    <row r="332" spans="1:9" x14ac:dyDescent="0.4">
      <c r="A332" t="str">
        <f>CONCATENATE("'",'trim()'!A332,"',")</f>
        <v>'제임스시카고',</v>
      </c>
      <c r="B332" t="str">
        <f>CONCATENATE("'",category!R332,"',")</f>
        <v>'피자,양식',</v>
      </c>
      <c r="C332" t="str">
        <f xml:space="preserve">   CONCATENATE("'",'trim()'!C332,"',")</f>
        <v>'서울 마포구 서교동 346-42',</v>
      </c>
      <c r="D332" t="str">
        <f t="shared" ca="1" si="15"/>
        <v>'42호',</v>
      </c>
      <c r="E332" t="str">
        <f xml:space="preserve">    CONCATENATE("'",'trim()'!D332,"',")</f>
        <v>'02-6489-3934',</v>
      </c>
      <c r="F332" t="str">
        <f>'trim()'!E332&amp;","</f>
        <v>126.923920361732,</v>
      </c>
      <c r="G332" t="str">
        <f>'trim()'!F332&amp;","</f>
        <v>37.5554328446008,</v>
      </c>
      <c r="H332" t="str">
        <f t="shared" si="16"/>
        <v>'제임스시카고,\n피자,양식,\n서울 마포구 서교동 346-42,\n02-6489-3934,\n126.923920361732,\n37.5554328446008,'</v>
      </c>
      <c r="I332" t="str">
        <f t="shared" ca="1" si="17"/>
        <v>insert into shop (shopName, shopCategory, shopAddr, shopAddr2, shopTel, shopX, shopY, shopEx) values('제임스시카고','피자,양식','서울 마포구 서교동 346-42','42호','02-6489-3934',126.923920361732,37.5554328446008,'제임스시카고,\n피자,양식,\n서울 마포구 서교동 346-42,\n02-6489-3934,\n126.923920361732,\n37.5554328446008,');</v>
      </c>
    </row>
    <row r="333" spans="1:9" x14ac:dyDescent="0.4">
      <c r="A333" t="str">
        <f>CONCATENATE("'",'trim()'!A333,"',")</f>
        <v>'제주돈사돈 서울본점',</v>
      </c>
      <c r="B333" t="str">
        <f>CONCATENATE("'",category!R333,"',")</f>
        <v>'한식',</v>
      </c>
      <c r="C333" t="str">
        <f xml:space="preserve">   CONCATENATE("'",'trim()'!C333,"',")</f>
        <v>'서울 마포구 합정동 426-5',</v>
      </c>
      <c r="D333" t="str">
        <f t="shared" ca="1" si="15"/>
        <v>'247호',</v>
      </c>
      <c r="E333" t="str">
        <f xml:space="preserve">    CONCATENATE("'",'trim()'!D333,"',")</f>
        <v>'02-324-7575',</v>
      </c>
      <c r="F333" t="str">
        <f>'trim()'!E333&amp;","</f>
        <v>126.91194577671,</v>
      </c>
      <c r="G333" t="str">
        <f>'trim()'!F333&amp;","</f>
        <v>37.5523070698644,</v>
      </c>
      <c r="H333" t="str">
        <f t="shared" si="16"/>
        <v>'제주돈사돈 서울본점,\n한식,\n서울 마포구 합정동 426-5,\n02-324-7575,\n126.91194577671,\n37.5523070698644,'</v>
      </c>
      <c r="I333" t="str">
        <f t="shared" ca="1" si="17"/>
        <v>insert into shop (shopName, shopCategory, shopAddr, shopAddr2, shopTel, shopX, shopY, shopEx) values('제주돈사돈 서울본점','한식','서울 마포구 합정동 426-5','247호','02-324-7575',126.91194577671,37.5523070698644,'제주돈사돈 서울본점,\n한식,\n서울 마포구 합정동 426-5,\n02-324-7575,\n126.91194577671,\n37.5523070698644,');</v>
      </c>
    </row>
    <row r="334" spans="1:9" x14ac:dyDescent="0.4">
      <c r="A334" t="str">
        <f>CONCATENATE("'",'trim()'!A334,"',")</f>
        <v>'제주정원',</v>
      </c>
      <c r="B334" t="str">
        <f>CONCATENATE("'",category!R334,"',")</f>
        <v>'한식',</v>
      </c>
      <c r="C334" t="str">
        <f xml:space="preserve">   CONCATENATE("'",'trim()'!C334,"',")</f>
        <v>'서울 마포구 서교동 460-8',</v>
      </c>
      <c r="D334" t="str">
        <f t="shared" ca="1" si="15"/>
        <v>'156호',</v>
      </c>
      <c r="E334" t="str">
        <f xml:space="preserve">    CONCATENATE("'",'trim()'!D334,"',")</f>
        <v>'02-336-3392',</v>
      </c>
      <c r="F334" t="str">
        <f>'trim()'!E334&amp;","</f>
        <v>126.916287899117,</v>
      </c>
      <c r="G334" t="str">
        <f>'trim()'!F334&amp;","</f>
        <v>37.5554817398009,</v>
      </c>
      <c r="H334" t="str">
        <f t="shared" si="16"/>
        <v>'제주정원,\n한식,\n서울 마포구 서교동 460-8,\n02-336-3392,\n126.916287899117,\n37.5554817398009,'</v>
      </c>
      <c r="I334" t="str">
        <f t="shared" ca="1" si="17"/>
        <v>insert into shop (shopName, shopCategory, shopAddr, shopAddr2, shopTel, shopX, shopY, shopEx) values('제주정원','한식','서울 마포구 서교동 460-8','156호','02-336-3392',126.916287899117,37.5554817398009,'제주정원,\n한식,\n서울 마포구 서교동 460-8,\n02-336-3392,\n126.916287899117,\n37.5554817398009,');</v>
      </c>
    </row>
    <row r="335" spans="1:9" x14ac:dyDescent="0.4">
      <c r="A335" t="str">
        <f>CONCATENATE("'",'trim()'!A335,"',")</f>
        <v>'조선시대',</v>
      </c>
      <c r="B335" t="str">
        <f>CONCATENATE("'",category!R335,"',")</f>
        <v>'술집',</v>
      </c>
      <c r="C335" t="str">
        <f xml:space="preserve">   CONCATENATE("'",'trim()'!C335,"',")</f>
        <v>'서울 마포구 서교동 369-4',</v>
      </c>
      <c r="D335" t="str">
        <f t="shared" ca="1" si="15"/>
        <v>'14호',</v>
      </c>
      <c r="E335" t="str">
        <f xml:space="preserve">    CONCATENATE("'",'trim()'!D335,"',")</f>
        <v>'02-336-1010',</v>
      </c>
      <c r="F335" t="str">
        <f>'trim()'!E335&amp;","</f>
        <v>126.92143466374,</v>
      </c>
      <c r="G335" t="str">
        <f>'trim()'!F335&amp;","</f>
        <v>37.5525912722067,</v>
      </c>
      <c r="H335" t="str">
        <f t="shared" si="16"/>
        <v>'조선시대,\n술집,\n서울 마포구 서교동 369-4,\n02-336-1010,\n126.92143466374,\n37.5525912722067,'</v>
      </c>
      <c r="I335" t="str">
        <f t="shared" ca="1" si="17"/>
        <v>insert into shop (shopName, shopCategory, shopAddr, shopAddr2, shopTel, shopX, shopY, shopEx) values('조선시대','술집','서울 마포구 서교동 369-4','14호','02-336-1010',126.92143466374,37.5525912722067,'조선시대,\n술집,\n서울 마포구 서교동 369-4,\n02-336-1010,\n126.92143466374,\n37.5525912722067,');</v>
      </c>
    </row>
    <row r="336" spans="1:9" x14ac:dyDescent="0.4">
      <c r="A336" t="str">
        <f>CONCATENATE("'",'trim()'!A336,"',")</f>
        <v>'주무대',</v>
      </c>
      <c r="B336" t="str">
        <f>CONCATENATE("'",category!R336,"',")</f>
        <v>'술집',</v>
      </c>
      <c r="C336" t="str">
        <f xml:space="preserve">   CONCATENATE("'",'trim()'!C336,"',")</f>
        <v>'서울 마포구 상수동 336-15',</v>
      </c>
      <c r="D336" t="str">
        <f t="shared" ca="1" si="15"/>
        <v>'231호',</v>
      </c>
      <c r="E336" t="str">
        <f xml:space="preserve">    CONCATENATE("'",'trim()'!D336,"',")</f>
        <v>'02-336-1010',</v>
      </c>
      <c r="F336" t="str">
        <f>'trim()'!E336&amp;","</f>
        <v>126.92121420467,</v>
      </c>
      <c r="G336" t="str">
        <f>'trim()'!F336&amp;","</f>
        <v>37.5459309453573,</v>
      </c>
      <c r="H336" t="str">
        <f t="shared" si="16"/>
        <v>'주무대,\n술집,\n서울 마포구 상수동 336-15,\n02-336-1010,\n126.92121420467,\n37.5459309453573,'</v>
      </c>
      <c r="I336" t="str">
        <f t="shared" ca="1" si="17"/>
        <v>insert into shop (shopName, shopCategory, shopAddr, shopAddr2, shopTel, shopX, shopY, shopEx) values('주무대','술집','서울 마포구 상수동 336-15','231호','02-336-1010',126.92121420467,37.5459309453573,'주무대,\n술집,\n서울 마포구 상수동 336-15,\n02-336-1010,\n126.92121420467,\n37.5459309453573,');</v>
      </c>
    </row>
    <row r="337" spans="1:9" x14ac:dyDescent="0.4">
      <c r="A337" t="str">
        <f>CONCATENATE("'",'trim()'!A337,"',")</f>
        <v>'지지고 홍대점',</v>
      </c>
      <c r="B337" t="str">
        <f>CONCATENATE("'",category!R337,"',")</f>
        <v>'패스트푸드',</v>
      </c>
      <c r="C337" t="str">
        <f xml:space="preserve">   CONCATENATE("'",'trim()'!C337,"',")</f>
        <v>'서울 마포구 서교동 344-6',</v>
      </c>
      <c r="D337" t="str">
        <f t="shared" ca="1" si="15"/>
        <v>'181호',</v>
      </c>
      <c r="E337" t="str">
        <f xml:space="preserve">    CONCATENATE("'",'trim()'!D337,"',")</f>
        <v>'02-332-6990',</v>
      </c>
      <c r="F337" t="str">
        <f>'trim()'!E337&amp;","</f>
        <v>126.924370585561,</v>
      </c>
      <c r="G337" t="str">
        <f>'trim()'!F337&amp;","</f>
        <v>37.5533968792679,</v>
      </c>
      <c r="H337" t="str">
        <f t="shared" si="16"/>
        <v>'지지고 홍대점,\n패스트푸드,\n서울 마포구 서교동 344-6,\n02-332-6990,\n126.924370585561,\n37.5533968792679,'</v>
      </c>
      <c r="I337" t="str">
        <f t="shared" ca="1" si="17"/>
        <v>insert into shop (shopName, shopCategory, shopAddr, shopAddr2, shopTel, shopX, shopY, shopEx) values('지지고 홍대점','패스트푸드','서울 마포구 서교동 344-6','181호','02-332-6990',126.924370585561,37.5533968792679,'지지고 홍대점,\n패스트푸드,\n서울 마포구 서교동 344-6,\n02-332-6990,\n126.924370585561,\n37.5533968792679,');</v>
      </c>
    </row>
    <row r="338" spans="1:9" x14ac:dyDescent="0.4">
      <c r="A338" t="str">
        <f>CONCATENATE("'",'trim()'!A338,"',")</f>
        <v>'진미명가',</v>
      </c>
      <c r="B338" t="str">
        <f>CONCATENATE("'",category!R338,"',")</f>
        <v>'한식',</v>
      </c>
      <c r="C338" t="str">
        <f xml:space="preserve">   CONCATENATE("'",'trim()'!C338,"',")</f>
        <v>'서울 구로구 구로동 85-24',</v>
      </c>
      <c r="D338" t="str">
        <f t="shared" ca="1" si="15"/>
        <v>'232호',</v>
      </c>
      <c r="E338" t="str">
        <f xml:space="preserve">    CONCATENATE("'",'trim()'!D338,"',")</f>
        <v>'02-864-0664',</v>
      </c>
      <c r="F338" t="str">
        <f>'trim()'!E338&amp;","</f>
        <v>126.88846174091,</v>
      </c>
      <c r="G338" t="str">
        <f>'trim()'!F338&amp;","</f>
        <v>37.4940824835214,</v>
      </c>
      <c r="H338" t="str">
        <f t="shared" si="16"/>
        <v>'진미명가,\n한식,\n서울 구로구 구로동 85-24,\n02-864-0664,\n126.88846174091,\n37.4940824835214,'</v>
      </c>
      <c r="I338" t="str">
        <f t="shared" ca="1" si="17"/>
        <v>insert into shop (shopName, shopCategory, shopAddr, shopAddr2, shopTel, shopX, shopY, shopEx) values('진미명가','한식','서울 구로구 구로동 85-24','232호','02-864-0664',126.88846174091,37.4940824835214,'진미명가,\n한식,\n서울 구로구 구로동 85-24,\n02-864-0664,\n126.88846174091,\n37.4940824835214,');</v>
      </c>
    </row>
    <row r="339" spans="1:9" x14ac:dyDescent="0.4">
      <c r="A339" t="str">
        <f>CONCATENATE("'",'trim()'!A339,"',")</f>
        <v>'진짜파스타',</v>
      </c>
      <c r="B339" t="str">
        <f>CONCATENATE("'",category!R339,"',")</f>
        <v>'양식',</v>
      </c>
      <c r="C339" t="str">
        <f xml:space="preserve">   CONCATENATE("'",'trim()'!C339,"',")</f>
        <v>'서울 마포구 상수동 86-22',</v>
      </c>
      <c r="D339" t="str">
        <f t="shared" ca="1" si="15"/>
        <v>'130호',</v>
      </c>
      <c r="E339" t="str">
        <f xml:space="preserve">    CONCATENATE("'",'trim()'!D339,"',")</f>
        <v>'02-322-1518',</v>
      </c>
      <c r="F339" t="str">
        <f>'trim()'!E339&amp;","</f>
        <v>126.923273826605,</v>
      </c>
      <c r="G339" t="str">
        <f>'trim()'!F339&amp;","</f>
        <v>37.5502210547517,</v>
      </c>
      <c r="H339" t="str">
        <f t="shared" si="16"/>
        <v>'진짜파스타,\n양식,\n서울 마포구 상수동 86-22,\n02-322-1518,\n126.923273826605,\n37.5502210547517,'</v>
      </c>
      <c r="I339" t="str">
        <f t="shared" ca="1" si="17"/>
        <v>insert into shop (shopName, shopCategory, shopAddr, shopAddr2, shopTel, shopX, shopY, shopEx) values('진짜파스타','양식','서울 마포구 상수동 86-22','130호','02-322-1518',126.923273826605,37.5502210547517,'진짜파스타,\n양식,\n서울 마포구 상수동 86-22,\n02-322-1518,\n126.923273826605,\n37.5502210547517,');</v>
      </c>
    </row>
    <row r="340" spans="1:9" x14ac:dyDescent="0.4">
      <c r="A340" t="str">
        <f>CONCATENATE("'",'trim()'!A340,"',")</f>
        <v>'진짜파스타 출발점',</v>
      </c>
      <c r="B340" t="str">
        <f>CONCATENATE("'",category!R340,"',")</f>
        <v>'양식',</v>
      </c>
      <c r="C340" t="str">
        <f xml:space="preserve">   CONCATENATE("'",'trim()'!C340,"',")</f>
        <v>'서울 마포구 상수동 71-17',</v>
      </c>
      <c r="D340" t="str">
        <f t="shared" ca="1" si="15"/>
        <v>'253호',</v>
      </c>
      <c r="E340" t="str">
        <f xml:space="preserve">    CONCATENATE("'",'trim()'!D340,"',")</f>
        <v>'02-322-5146',</v>
      </c>
      <c r="F340" t="str">
        <f>'trim()'!E340&amp;","</f>
        <v>126.924509639228,</v>
      </c>
      <c r="G340" t="str">
        <f>'trim()'!F340&amp;","</f>
        <v>37.5490532564701,</v>
      </c>
      <c r="H340" t="str">
        <f t="shared" si="16"/>
        <v>'진짜파스타 출발점,\n양식,\n서울 마포구 상수동 71-17,\n02-322-5146,\n126.924509639228,\n37.5490532564701,'</v>
      </c>
      <c r="I340" t="str">
        <f t="shared" ca="1" si="17"/>
        <v>insert into shop (shopName, shopCategory, shopAddr, shopAddr2, shopTel, shopX, shopY, shopEx) values('진짜파스타 출발점','양식','서울 마포구 상수동 71-17','253호','02-322-5146',126.924509639228,37.5490532564701,'진짜파스타 출발점,\n양식,\n서울 마포구 상수동 71-17,\n02-322-5146,\n126.924509639228,\n37.5490532564701,');</v>
      </c>
    </row>
    <row r="341" spans="1:9" x14ac:dyDescent="0.4">
      <c r="A341" t="str">
        <f>CONCATENATE("'",'trim()'!A341,"',")</f>
        <v>'진참치',</v>
      </c>
      <c r="B341" t="str">
        <f>CONCATENATE("'",category!R341,"',")</f>
        <v>'일식',</v>
      </c>
      <c r="C341" t="str">
        <f xml:space="preserve">   CONCATENATE("'",'trim()'!C341,"',")</f>
        <v>'서울 구로구 구로동 33-3',</v>
      </c>
      <c r="D341" t="str">
        <f t="shared" ca="1" si="15"/>
        <v>'74호',</v>
      </c>
      <c r="E341" t="str">
        <f xml:space="preserve">    CONCATENATE("'",'trim()'!D341,"',")</f>
        <v>'02-869-1121',</v>
      </c>
      <c r="F341" t="str">
        <f>'trim()'!E341&amp;","</f>
        <v>126.889871233059,</v>
      </c>
      <c r="G341" t="str">
        <f>'trim()'!F341&amp;","</f>
        <v>37.5045174529873,</v>
      </c>
      <c r="H341" t="str">
        <f t="shared" si="16"/>
        <v>'진참치,\n일식,\n서울 구로구 구로동 33-3,\n02-869-1121,\n126.889871233059,\n37.5045174529873,'</v>
      </c>
      <c r="I341" t="str">
        <f t="shared" ca="1" si="17"/>
        <v>insert into shop (shopName, shopCategory, shopAddr, shopAddr2, shopTel, shopX, shopY, shopEx) values('진참치','일식','서울 구로구 구로동 33-3','74호','02-869-1121',126.889871233059,37.5045174529873,'진참치,\n일식,\n서울 구로구 구로동 33-3,\n02-869-1121,\n126.889871233059,\n37.5045174529873,');</v>
      </c>
    </row>
    <row r="342" spans="1:9" x14ac:dyDescent="0.4">
      <c r="A342" t="str">
        <f>CONCATENATE("'",'trim()'!A342,"',")</f>
        <v>'진평925',</v>
      </c>
      <c r="B342" t="str">
        <f>CONCATENATE("'",category!R342,"',")</f>
        <v>'한식',</v>
      </c>
      <c r="C342" t="str">
        <f xml:space="preserve">   CONCATENATE("'",'trim()'!C342,"',")</f>
        <v>'서울 마포구 망원동 483-2',</v>
      </c>
      <c r="D342" t="str">
        <f t="shared" ca="1" si="15"/>
        <v>'263호',</v>
      </c>
      <c r="E342" t="str">
        <f xml:space="preserve">    CONCATENATE("'",'trim()'!D342,"',")</f>
        <v>'02-332-8886',</v>
      </c>
      <c r="F342" t="str">
        <f>'trim()'!E342&amp;","</f>
        <v>126.906518099315,</v>
      </c>
      <c r="G342" t="str">
        <f>'trim()'!F342&amp;","</f>
        <v>37.5578332194554,</v>
      </c>
      <c r="H342" t="str">
        <f t="shared" si="16"/>
        <v>'진평925,\n한식,\n서울 마포구 망원동 483-2,\n02-332-8886,\n126.906518099315,\n37.5578332194554,'</v>
      </c>
      <c r="I342" t="str">
        <f t="shared" ca="1" si="17"/>
        <v>insert into shop (shopName, shopCategory, shopAddr, shopAddr2, shopTel, shopX, shopY, shopEx) values('진평925','한식','서울 마포구 망원동 483-2','263호','02-332-8886',126.906518099315,37.5578332194554,'진평925,\n한식,\n서울 마포구 망원동 483-2,\n02-332-8886,\n126.906518099315,\n37.5578332194554,');</v>
      </c>
    </row>
    <row r="343" spans="1:9" x14ac:dyDescent="0.4">
      <c r="A343" t="str">
        <f>CONCATENATE("'",'trim()'!A343,"',")</f>
        <v>'참새방앗간',</v>
      </c>
      <c r="B343" t="str">
        <f>CONCATENATE("'",category!R343,"',")</f>
        <v>'술집',</v>
      </c>
      <c r="C343" t="str">
        <f xml:space="preserve">   CONCATENATE("'",'trim()'!C343,"',")</f>
        <v>'서울 마포구 동교동 164-7',</v>
      </c>
      <c r="D343" t="str">
        <f t="shared" ca="1" si="15"/>
        <v>'97호',</v>
      </c>
      <c r="E343" t="str">
        <f xml:space="preserve">    CONCATENATE("'",'trim()'!D343,"',")</f>
        <v>'02-338-5359',</v>
      </c>
      <c r="F343" t="str">
        <f>'trim()'!E343&amp;","</f>
        <v>126.924281848779,</v>
      </c>
      <c r="G343" t="str">
        <f>'trim()'!F343&amp;","</f>
        <v>37.556092607062,</v>
      </c>
      <c r="H343" t="str">
        <f t="shared" si="16"/>
        <v>'참새방앗간,\n술집,\n서울 마포구 동교동 164-7,\n02-338-5359,\n126.924281848779,\n37.556092607062,'</v>
      </c>
      <c r="I343" t="str">
        <f t="shared" ca="1" si="17"/>
        <v>insert into shop (shopName, shopCategory, shopAddr, shopAddr2, shopTel, shopX, shopY, shopEx) values('참새방앗간','술집','서울 마포구 동교동 164-7','97호','02-338-5359',126.924281848779,37.556092607062,'참새방앗간,\n술집,\n서울 마포구 동교동 164-7,\n02-338-5359,\n126.924281848779,\n37.556092607062,');</v>
      </c>
    </row>
    <row r="344" spans="1:9" x14ac:dyDescent="0.4">
      <c r="A344" t="str">
        <f>CONCATENATE("'",'trim()'!A344,"',")</f>
        <v>'참조은순대국전문점 구로직영점',</v>
      </c>
      <c r="B344" t="str">
        <f>CONCATENATE("'",category!R344,"',")</f>
        <v>'한식',</v>
      </c>
      <c r="C344" t="str">
        <f xml:space="preserve">   CONCATENATE("'",'trim()'!C344,"',")</f>
        <v>'서울 구로구 구로동 87-1',</v>
      </c>
      <c r="D344" t="str">
        <f t="shared" ca="1" si="15"/>
        <v>'78호',</v>
      </c>
      <c r="E344" t="str">
        <f xml:space="preserve">    CONCATENATE("'",'trim()'!D344,"',")</f>
        <v>'02-855-0622',</v>
      </c>
      <c r="F344" t="str">
        <f>'trim()'!E344&amp;","</f>
        <v>126.889579236107,</v>
      </c>
      <c r="G344" t="str">
        <f>'trim()'!F344&amp;","</f>
        <v>37.493906935998,</v>
      </c>
      <c r="H344" t="str">
        <f t="shared" si="16"/>
        <v>'참조은순대국전문점 구로직영점,\n한식,\n서울 구로구 구로동 87-1,\n02-855-0622,\n126.889579236107,\n37.493906935998,'</v>
      </c>
      <c r="I344" t="str">
        <f t="shared" ca="1" si="17"/>
        <v>insert into shop (shopName, shopCategory, shopAddr, shopAddr2, shopTel, shopX, shopY, shopEx) values('참조은순대국전문점 구로직영점','한식','서울 구로구 구로동 87-1','78호','02-855-0622',126.889579236107,37.493906935998,'참조은순대국전문점 구로직영점,\n한식,\n서울 구로구 구로동 87-1,\n02-855-0622,\n126.889579236107,\n37.493906935998,');</v>
      </c>
    </row>
    <row r="345" spans="1:9" x14ac:dyDescent="0.4">
      <c r="A345" t="str">
        <f>CONCATENATE("'",'trim()'!A345,"',")</f>
        <v>'처갓집양념치킨 구로점',</v>
      </c>
      <c r="B345" t="str">
        <f>CONCATENATE("'",category!R345,"',")</f>
        <v>'치킨',</v>
      </c>
      <c r="C345" t="str">
        <f xml:space="preserve">   CONCATENATE("'",'trim()'!C345,"',")</f>
        <v>'서울 구로구 구로동 486-45',</v>
      </c>
      <c r="D345" t="str">
        <f t="shared" ca="1" si="15"/>
        <v>'15호',</v>
      </c>
      <c r="E345" t="str">
        <f xml:space="preserve">    CONCATENATE("'",'trim()'!D345,"',")</f>
        <v>'02-868-1089',</v>
      </c>
      <c r="F345" t="str">
        <f>'trim()'!E345&amp;","</f>
        <v>126.882318168538,</v>
      </c>
      <c r="G345" t="str">
        <f>'trim()'!F345&amp;","</f>
        <v>37.4976228841225,</v>
      </c>
      <c r="H345" t="str">
        <f t="shared" si="16"/>
        <v>'처갓집양념치킨 구로점,\n치킨,\n서울 구로구 구로동 486-45,\n02-868-1089,\n126.882318168538,\n37.4976228841225,'</v>
      </c>
      <c r="I345" t="str">
        <f t="shared" ca="1" si="17"/>
        <v>insert into shop (shopName, shopCategory, shopAddr, shopAddr2, shopTel, shopX, shopY, shopEx) values('처갓집양념치킨 구로점','치킨','서울 구로구 구로동 486-45','15호','02-868-1089',126.882318168538,37.4976228841225,'처갓집양념치킨 구로점,\n치킨,\n서울 구로구 구로동 486-45,\n02-868-1089,\n126.882318168538,\n37.4976228841225,');</v>
      </c>
    </row>
    <row r="346" spans="1:9" x14ac:dyDescent="0.4">
      <c r="A346" t="str">
        <f>CONCATENATE("'",'trim()'!A346,"',")</f>
        <v>'처갓집양념치킨 신도림점',</v>
      </c>
      <c r="B346" t="str">
        <f>CONCATENATE("'",category!R346,"',")</f>
        <v>'치킨',</v>
      </c>
      <c r="C346" t="str">
        <f xml:space="preserve">   CONCATENATE("'",'trim()'!C346,"',")</f>
        <v>'서울 구로구 신도림동 396-140',</v>
      </c>
      <c r="D346" t="str">
        <f t="shared" ca="1" si="15"/>
        <v>'141호',</v>
      </c>
      <c r="E346" t="str">
        <f xml:space="preserve">    CONCATENATE("'",'trim()'!D346,"',")</f>
        <v>'02-2632-6612',</v>
      </c>
      <c r="F346" t="str">
        <f>'trim()'!E346&amp;","</f>
        <v>126.879253038739,</v>
      </c>
      <c r="G346" t="str">
        <f>'trim()'!F346&amp;","</f>
        <v>37.5077650193445,</v>
      </c>
      <c r="H346" t="str">
        <f t="shared" si="16"/>
        <v>'처갓집양념치킨 신도림점,\n치킨,\n서울 구로구 신도림동 396-140,\n02-2632-6612,\n126.879253038739,\n37.5077650193445,'</v>
      </c>
      <c r="I346" t="str">
        <f t="shared" ca="1" si="17"/>
        <v>insert into shop (shopName, shopCategory, shopAddr, shopAddr2, shopTel, shopX, shopY, shopEx) values('처갓집양념치킨 신도림점','치킨','서울 구로구 신도림동 396-140','141호','02-2632-6612',126.879253038739,37.5077650193445,'처갓집양념치킨 신도림점,\n치킨,\n서울 구로구 신도림동 396-140,\n02-2632-6612,\n126.879253038739,\n37.5077650193445,');</v>
      </c>
    </row>
    <row r="347" spans="1:9" x14ac:dyDescent="0.4">
      <c r="A347" t="str">
        <f>CONCATENATE("'",'trim()'!A347,"',")</f>
        <v>'천하',</v>
      </c>
      <c r="B347" t="str">
        <f>CONCATENATE("'",category!R347,"',")</f>
        <v>'술집',</v>
      </c>
      <c r="C347" t="str">
        <f xml:space="preserve">   CONCATENATE("'",'trim()'!C347,"',")</f>
        <v>'서울 마포구 상수동 86-35',</v>
      </c>
      <c r="D347" t="str">
        <f t="shared" ca="1" si="15"/>
        <v>'48호',</v>
      </c>
      <c r="E347" t="str">
        <f xml:space="preserve">    CONCATENATE("'",'trim()'!D347,"',")</f>
        <v>'02-325-9642',</v>
      </c>
      <c r="F347" t="str">
        <f>'trim()'!E347&amp;","</f>
        <v>126.923405282816,</v>
      </c>
      <c r="G347" t="str">
        <f>'trim()'!F347&amp;","</f>
        <v>37.5500409404478,</v>
      </c>
      <c r="H347" t="str">
        <f t="shared" si="16"/>
        <v>'천하,\n술집,\n서울 마포구 상수동 86-35,\n02-325-9642,\n126.923405282816,\n37.5500409404478,'</v>
      </c>
      <c r="I347" t="str">
        <f t="shared" ca="1" si="17"/>
        <v>insert into shop (shopName, shopCategory, shopAddr, shopAddr2, shopTel, shopX, shopY, shopEx) values('천하','술집','서울 마포구 상수동 86-35','48호','02-325-9642',126.923405282816,37.5500409404478,'천하,\n술집,\n서울 마포구 상수동 86-35,\n02-325-9642,\n126.923405282816,\n37.5500409404478,');</v>
      </c>
    </row>
    <row r="348" spans="1:9" x14ac:dyDescent="0.4">
      <c r="A348" t="str">
        <f>CONCATENATE("'",'trim()'!A348,"',")</f>
        <v>'철길왕갈비살',</v>
      </c>
      <c r="B348" t="str">
        <f>CONCATENATE("'",category!R348,"',")</f>
        <v>'한식',</v>
      </c>
      <c r="C348" t="str">
        <f xml:space="preserve">   CONCATENATE("'",'trim()'!C348,"',")</f>
        <v>'서울 마포구 창전동 4-2',</v>
      </c>
      <c r="D348" t="str">
        <f t="shared" ca="1" si="15"/>
        <v>'204호',</v>
      </c>
      <c r="E348" t="str">
        <f xml:space="preserve">    CONCATENATE("'",'trim()'!D348,"',")</f>
        <v>'02-3143-2801',</v>
      </c>
      <c r="F348" t="str">
        <f>'trim()'!E348&amp;","</f>
        <v>126.931612379904,</v>
      </c>
      <c r="G348" t="str">
        <f>'trim()'!F348&amp;","</f>
        <v>37.5546014246535,</v>
      </c>
      <c r="H348" t="str">
        <f t="shared" si="16"/>
        <v>'철길왕갈비살,\n한식,\n서울 마포구 창전동 4-2,\n02-3143-2801,\n126.931612379904,\n37.5546014246535,'</v>
      </c>
      <c r="I348" t="str">
        <f t="shared" ca="1" si="17"/>
        <v>insert into shop (shopName, shopCategory, shopAddr, shopAddr2, shopTel, shopX, shopY, shopEx) values('철길왕갈비살','한식','서울 마포구 창전동 4-2','204호','02-3143-2801',126.931612379904,37.5546014246535,'철길왕갈비살,\n한식,\n서울 마포구 창전동 4-2,\n02-3143-2801,\n126.931612379904,\n37.5546014246535,');</v>
      </c>
    </row>
    <row r="349" spans="1:9" x14ac:dyDescent="0.4">
      <c r="A349" t="str">
        <f>CONCATENATE("'",'trim()'!A349,"',")</f>
        <v>'철인7호 홍대점',</v>
      </c>
      <c r="B349" t="str">
        <f>CONCATENATE("'",category!R349,"',")</f>
        <v>'치킨',</v>
      </c>
      <c r="C349" t="str">
        <f xml:space="preserve">   CONCATENATE("'",'trim()'!C349,"',")</f>
        <v>'서울 마포구 서교동 402-4',</v>
      </c>
      <c r="D349" t="str">
        <f t="shared" ca="1" si="15"/>
        <v>'154호',</v>
      </c>
      <c r="E349" t="str">
        <f xml:space="preserve">    CONCATENATE("'",'trim()'!D349,"',")</f>
        <v>'02-324-7175',</v>
      </c>
      <c r="F349" t="str">
        <f>'trim()'!E349&amp;","</f>
        <v>126.919799225218,</v>
      </c>
      <c r="G349" t="str">
        <f>'trim()'!F349&amp;","</f>
        <v>37.5485032450096,</v>
      </c>
      <c r="H349" t="str">
        <f t="shared" si="16"/>
        <v>'철인7호 홍대점,\n치킨,\n서울 마포구 서교동 402-4,\n02-324-7175,\n126.919799225218,\n37.5485032450096,'</v>
      </c>
      <c r="I349" t="str">
        <f t="shared" ca="1" si="17"/>
        <v>insert into shop (shopName, shopCategory, shopAddr, shopAddr2, shopTel, shopX, shopY, shopEx) values('철인7호 홍대점','치킨','서울 마포구 서교동 402-4','154호','02-324-7175',126.919799225218,37.5485032450096,'철인7호 홍대점,\n치킨,\n서울 마포구 서교동 402-4,\n02-324-7175,\n126.919799225218,\n37.5485032450096,');</v>
      </c>
    </row>
    <row r="350" spans="1:9" x14ac:dyDescent="0.4">
      <c r="A350" t="str">
        <f>CONCATENATE("'",'trim()'!A350,"',")</f>
        <v>'청담이상 신도림점',</v>
      </c>
      <c r="B350" t="str">
        <f>CONCATENATE("'",category!R350,"',")</f>
        <v>'술집',</v>
      </c>
      <c r="C350" t="str">
        <f xml:space="preserve">   CONCATENATE("'",'trim()'!C350,"',")</f>
        <v>'서울 구로구 신도림동 337',</v>
      </c>
      <c r="D350" t="str">
        <f t="shared" ca="1" si="15"/>
        <v>'9호',</v>
      </c>
      <c r="E350" t="str">
        <f xml:space="preserve">    CONCATENATE("'",'trim()'!D350,"',")</f>
        <v>'02-3667-2590',</v>
      </c>
      <c r="F350" t="str">
        <f>'trim()'!E350&amp;","</f>
        <v>126.888465583751,</v>
      </c>
      <c r="G350" t="str">
        <f>'trim()'!F350&amp;","</f>
        <v>37.5097455647948,</v>
      </c>
      <c r="H350" t="str">
        <f t="shared" si="16"/>
        <v>'청담이상 신도림점,\n술집,\n서울 구로구 신도림동 337,\n02-3667-2590,\n126.888465583751,\n37.5097455647948,'</v>
      </c>
      <c r="I350" t="str">
        <f t="shared" ca="1" si="17"/>
        <v>insert into shop (shopName, shopCategory, shopAddr, shopAddr2, shopTel, shopX, shopY, shopEx) values('청담이상 신도림점','술집','서울 구로구 신도림동 337','9호','02-3667-2590',126.888465583751,37.5097455647948,'청담이상 신도림점,\n술집,\n서울 구로구 신도림동 337,\n02-3667-2590,\n126.888465583751,\n37.5097455647948,');</v>
      </c>
    </row>
    <row r="351" spans="1:9" x14ac:dyDescent="0.4">
      <c r="A351" t="str">
        <f>CONCATENATE("'",'trim()'!A351,"',")</f>
        <v>'청어람 2호점',</v>
      </c>
      <c r="B351" t="str">
        <f>CONCATENATE("'",category!R351,"',")</f>
        <v>'한식',</v>
      </c>
      <c r="C351" t="str">
        <f xml:space="preserve">   CONCATENATE("'",'trim()'!C351,"',")</f>
        <v>'서울 마포구 망원동 483-23',</v>
      </c>
      <c r="D351" t="str">
        <f t="shared" ca="1" si="15"/>
        <v>'40호',</v>
      </c>
      <c r="E351" t="str">
        <f xml:space="preserve">    CONCATENATE("'",'trim()'!D351,"',")</f>
        <v>'02-332-1711',</v>
      </c>
      <c r="F351" t="str">
        <f>'trim()'!E351&amp;","</f>
        <v>126.907117519293,</v>
      </c>
      <c r="G351" t="str">
        <f>'trim()'!F351&amp;","</f>
        <v>37.5581697643865,</v>
      </c>
      <c r="H351" t="str">
        <f t="shared" si="16"/>
        <v>'청어람 2호점,\n한식,\n서울 마포구 망원동 483-23,\n02-332-1711,\n126.907117519293,\n37.5581697643865,'</v>
      </c>
      <c r="I351" t="str">
        <f t="shared" ca="1" si="17"/>
        <v>insert into shop (shopName, shopCategory, shopAddr, shopAddr2, shopTel, shopX, shopY, shopEx) values('청어람 2호점','한식','서울 마포구 망원동 483-23','40호','02-332-1711',126.907117519293,37.5581697643865,'청어람 2호점,\n한식,\n서울 마포구 망원동 483-23,\n02-332-1711,\n126.907117519293,\n37.5581697643865,');</v>
      </c>
    </row>
    <row r="352" spans="1:9" x14ac:dyDescent="0.4">
      <c r="A352" t="str">
        <f>CONCATENATE("'",'trim()'!A352,"',")</f>
        <v>'청어람 본점',</v>
      </c>
      <c r="B352" t="str">
        <f>CONCATENATE("'",category!R352,"',")</f>
        <v>'한식',</v>
      </c>
      <c r="C352" t="str">
        <f xml:space="preserve">   CONCATENATE("'",'trim()'!C352,"',")</f>
        <v>'서울 마포구 망원동 482-3',</v>
      </c>
      <c r="D352" t="str">
        <f t="shared" ca="1" si="15"/>
        <v>'251호',</v>
      </c>
      <c r="E352" t="str">
        <f xml:space="preserve">    CONCATENATE("'",'trim()'!D352,"',")</f>
        <v>'02-332-1411',</v>
      </c>
      <c r="F352" t="str">
        <f>'trim()'!E352&amp;","</f>
        <v>126.907511428736,</v>
      </c>
      <c r="G352" t="str">
        <f>'trim()'!F352&amp;","</f>
        <v>37.5581277267531,</v>
      </c>
      <c r="H352" t="str">
        <f t="shared" si="16"/>
        <v>'청어람 본점,\n한식,\n서울 마포구 망원동 482-3,\n02-332-1411,\n126.907511428736,\n37.5581277267531,'</v>
      </c>
      <c r="I352" t="str">
        <f t="shared" ca="1" si="17"/>
        <v>insert into shop (shopName, shopCategory, shopAddr, shopAddr2, shopTel, shopX, shopY, shopEx) values('청어람 본점','한식','서울 마포구 망원동 482-3','251호','02-332-1411',126.907511428736,37.5581277267531,'청어람 본점,\n한식,\n서울 마포구 망원동 482-3,\n02-332-1411,\n126.907511428736,\n37.5581277267531,');</v>
      </c>
    </row>
    <row r="353" spans="1:9" x14ac:dyDescent="0.4">
      <c r="A353" t="str">
        <f>CONCATENATE("'",'trim()'!A353,"',")</f>
        <v>'첸토페르첸토',</v>
      </c>
      <c r="B353" t="str">
        <f>CONCATENATE("'",category!R353,"',")</f>
        <v>'양식',</v>
      </c>
      <c r="C353" t="str">
        <f xml:space="preserve">   CONCATENATE("'",'trim()'!C353,"',")</f>
        <v>'서울 마포구 서교동 382-14',</v>
      </c>
      <c r="D353" t="str">
        <f t="shared" ca="1" si="15"/>
        <v>'87호',</v>
      </c>
      <c r="E353" t="str">
        <f xml:space="preserve">    CONCATENATE("'",'trim()'!D353,"',")</f>
        <v>'02-334-8622',</v>
      </c>
      <c r="F353" t="str">
        <f>'trim()'!E353&amp;","</f>
        <v>126.913412098302,</v>
      </c>
      <c r="G353" t="str">
        <f>'trim()'!F353&amp;","</f>
        <v>37.5526036815488,</v>
      </c>
      <c r="H353" t="str">
        <f t="shared" si="16"/>
        <v>'첸토페르첸토,\n양식,\n서울 마포구 서교동 382-14,\n02-334-8622,\n126.913412098302,\n37.5526036815488,'</v>
      </c>
      <c r="I353" t="str">
        <f t="shared" ca="1" si="17"/>
        <v>insert into shop (shopName, shopCategory, shopAddr, shopAddr2, shopTel, shopX, shopY, shopEx) values('첸토페르첸토','양식','서울 마포구 서교동 382-14','87호','02-334-8622',126.913412098302,37.5526036815488,'첸토페르첸토,\n양식,\n서울 마포구 서교동 382-14,\n02-334-8622,\n126.913412098302,\n37.5526036815488,');</v>
      </c>
    </row>
    <row r="354" spans="1:9" x14ac:dyDescent="0.4">
      <c r="A354" t="str">
        <f>CONCATENATE("'",'trim()'!A354,"',")</f>
        <v>'초가집부뚜막청국장',</v>
      </c>
      <c r="B354" t="str">
        <f>CONCATENATE("'",category!R354,"',")</f>
        <v>'한식',</v>
      </c>
      <c r="C354" t="str">
        <f xml:space="preserve">   CONCATENATE("'",'trim()'!C354,"',")</f>
        <v>'서울 구로구 구로동 528-1',</v>
      </c>
      <c r="D354" t="str">
        <f t="shared" ca="1" si="15"/>
        <v>'40호',</v>
      </c>
      <c r="E354" t="str">
        <f xml:space="preserve">    CONCATENATE("'",'trim()'!D354,"',")</f>
        <v>'02-863-0600',</v>
      </c>
      <c r="F354" t="str">
        <f>'trim()'!E354&amp;","</f>
        <v>126.887463357613,</v>
      </c>
      <c r="G354" t="str">
        <f>'trim()'!F354&amp;","</f>
        <v>37.4992785403422,</v>
      </c>
      <c r="H354" t="str">
        <f t="shared" si="16"/>
        <v>'초가집부뚜막청국장,\n한식,\n서울 구로구 구로동 528-1,\n02-863-0600,\n126.887463357613,\n37.4992785403422,'</v>
      </c>
      <c r="I354" t="str">
        <f t="shared" ca="1" si="17"/>
        <v>insert into shop (shopName, shopCategory, shopAddr, shopAddr2, shopTel, shopX, shopY, shopEx) values('초가집부뚜막청국장','한식','서울 구로구 구로동 528-1','40호','02-863-0600',126.887463357613,37.4992785403422,'초가집부뚜막청국장,\n한식,\n서울 구로구 구로동 528-1,\n02-863-0600,\n126.887463357613,\n37.4992785403422,');</v>
      </c>
    </row>
    <row r="355" spans="1:9" x14ac:dyDescent="0.4">
      <c r="A355" t="str">
        <f>CONCATENATE("'",'trim()'!A355,"',")</f>
        <v>'최고당돈가스 고척돔점',</v>
      </c>
      <c r="B355" t="str">
        <f>CONCATENATE("'",category!R355,"',")</f>
        <v>'일식',</v>
      </c>
      <c r="C355" t="str">
        <f xml:space="preserve">   CONCATENATE("'",'trim()'!C355,"',")</f>
        <v>'서울 구로구 고척동 52-240',</v>
      </c>
      <c r="D355" t="str">
        <f t="shared" ca="1" si="15"/>
        <v>'85호',</v>
      </c>
      <c r="E355" t="str">
        <f xml:space="preserve">    CONCATENATE("'",'trim()'!D355,"',")</f>
        <v>'02-2685-0707',</v>
      </c>
      <c r="F355" t="str">
        <f>'trim()'!E355&amp;","</f>
        <v>126.865678919037,</v>
      </c>
      <c r="G355" t="str">
        <f>'trim()'!F355&amp;","</f>
        <v>37.5012884476608,</v>
      </c>
      <c r="H355" t="str">
        <f t="shared" si="16"/>
        <v>'최고당돈가스 고척돔점,\n일식,\n서울 구로구 고척동 52-240,\n02-2685-0707,\n126.865678919037,\n37.5012884476608,'</v>
      </c>
      <c r="I355" t="str">
        <f t="shared" ca="1" si="17"/>
        <v>insert into shop (shopName, shopCategory, shopAddr, shopAddr2, shopTel, shopX, shopY, shopEx) values('최고당돈가스 고척돔점','일식','서울 구로구 고척동 52-240','85호','02-2685-0707',126.865678919037,37.5012884476608,'최고당돈가스 고척돔점,\n일식,\n서울 구로구 고척동 52-240,\n02-2685-0707,\n126.865678919037,\n37.5012884476608,');</v>
      </c>
    </row>
    <row r="356" spans="1:9" x14ac:dyDescent="0.4">
      <c r="A356" t="str">
        <f>CONCATENATE("'",'trim()'!A356,"',")</f>
        <v>'최우영스시',</v>
      </c>
      <c r="B356" t="str">
        <f>CONCATENATE("'",category!R356,"',")</f>
        <v>'일식',</v>
      </c>
      <c r="C356" t="str">
        <f xml:space="preserve">   CONCATENATE("'",'trim()'!C356,"',")</f>
        <v>'서울 구로구 구로동 212-8',</v>
      </c>
      <c r="D356" t="str">
        <f t="shared" ca="1" si="15"/>
        <v>'101호',</v>
      </c>
      <c r="E356" t="str">
        <f xml:space="preserve">    CONCATENATE("'",'trim()'!D356,"',")</f>
        <v>'02-2082-3430',</v>
      </c>
      <c r="F356" t="str">
        <f>'trim()'!E356&amp;","</f>
        <v>126.895676666828,</v>
      </c>
      <c r="G356" t="str">
        <f>'trim()'!F356&amp;","</f>
        <v>37.4840518525088,</v>
      </c>
      <c r="H356" t="str">
        <f t="shared" si="16"/>
        <v>'최우영스시,\n일식,\n서울 구로구 구로동 212-8,\n02-2082-3430,\n126.895676666828,\n37.4840518525088,'</v>
      </c>
      <c r="I356" t="str">
        <f t="shared" ca="1" si="17"/>
        <v>insert into shop (shopName, shopCategory, shopAddr, shopAddr2, shopTel, shopX, shopY, shopEx) values('최우영스시','일식','서울 구로구 구로동 212-8','101호','02-2082-3430',126.895676666828,37.4840518525088,'최우영스시,\n일식,\n서울 구로구 구로동 212-8,\n02-2082-3430,\n126.895676666828,\n37.4840518525088,');</v>
      </c>
    </row>
    <row r="357" spans="1:9" x14ac:dyDescent="0.4">
      <c r="A357" t="str">
        <f>CONCATENATE("'",'trim()'!A357,"',")</f>
        <v>'춘천닭갈비포차',</v>
      </c>
      <c r="B357" t="str">
        <f>CONCATENATE("'",category!R357,"',")</f>
        <v>'술집',</v>
      </c>
      <c r="C357" t="str">
        <f xml:space="preserve">   CONCATENATE("'",'trim()'!C357,"',")</f>
        <v>'서울 구로구 구로동 570-116',</v>
      </c>
      <c r="D357" t="str">
        <f t="shared" ca="1" si="15"/>
        <v>'175호',</v>
      </c>
      <c r="E357" t="str">
        <f xml:space="preserve">    CONCATENATE("'",'trim()'!D357,"',")</f>
        <v>'02-855-7665',</v>
      </c>
      <c r="F357" t="str">
        <f>'trim()'!E357&amp;","</f>
        <v>126.883184650332,</v>
      </c>
      <c r="G357" t="str">
        <f>'trim()'!F357&amp;","</f>
        <v>37.5018224305629,</v>
      </c>
      <c r="H357" t="str">
        <f t="shared" si="16"/>
        <v>'춘천닭갈비포차,\n술집,\n서울 구로구 구로동 570-116,\n02-855-7665,\n126.883184650332,\n37.5018224305629,'</v>
      </c>
      <c r="I357" t="str">
        <f t="shared" ca="1" si="17"/>
        <v>insert into shop (shopName, shopCategory, shopAddr, shopAddr2, shopTel, shopX, shopY, shopEx) values('춘천닭갈비포차','술집','서울 구로구 구로동 570-116','175호','02-855-7665',126.883184650332,37.5018224305629,'춘천닭갈비포차,\n술집,\n서울 구로구 구로동 570-116,\n02-855-7665,\n126.883184650332,\n37.5018224305629,');</v>
      </c>
    </row>
    <row r="358" spans="1:9" x14ac:dyDescent="0.4">
      <c r="A358" t="str">
        <f>CONCATENATE("'",'trim()'!A358,"',")</f>
        <v>'츄리츄리',</v>
      </c>
      <c r="B358" t="str">
        <f>CONCATENATE("'",category!R358,"',")</f>
        <v>'양식',</v>
      </c>
      <c r="C358" t="str">
        <f xml:space="preserve">   CONCATENATE("'",'trim()'!C358,"',")</f>
        <v>'서울 마포구 상수동 314-3',</v>
      </c>
      <c r="D358" t="str">
        <f t="shared" ca="1" si="15"/>
        <v>'292호',</v>
      </c>
      <c r="E358" t="str">
        <f xml:space="preserve">    CONCATENATE("'",'trim()'!D358,"',")</f>
        <v>'02-749-9996',</v>
      </c>
      <c r="F358" t="str">
        <f>'trim()'!E358&amp;","</f>
        <v>126.92131567806,</v>
      </c>
      <c r="G358" t="str">
        <f>'trim()'!F358&amp;","</f>
        <v>37.5484357893723,</v>
      </c>
      <c r="H358" t="str">
        <f t="shared" si="16"/>
        <v>'츄리츄리,\n양식,\n서울 마포구 상수동 314-3,\n02-749-9996,\n126.92131567806,\n37.5484357893723,'</v>
      </c>
      <c r="I358" t="str">
        <f t="shared" ca="1" si="17"/>
        <v>insert into shop (shopName, shopCategory, shopAddr, shopAddr2, shopTel, shopX, shopY, shopEx) values('츄리츄리','양식','서울 마포구 상수동 314-3','292호','02-749-9996',126.92131567806,37.5484357893723,'츄리츄리,\n양식,\n서울 마포구 상수동 314-3,\n02-749-9996,\n126.92131567806,\n37.5484357893723,');</v>
      </c>
    </row>
    <row r="359" spans="1:9" x14ac:dyDescent="0.4">
      <c r="A359" t="str">
        <f>CONCATENATE("'",'trim()'!A359,"',")</f>
        <v>'치킨마루 구로역점',</v>
      </c>
      <c r="B359" t="str">
        <f>CONCATENATE("'",category!R359,"',")</f>
        <v>'치킨',</v>
      </c>
      <c r="C359" t="str">
        <f xml:space="preserve">   CONCATENATE("'",'trim()'!C359,"',")</f>
        <v>'서울 구로구 구로동 570-102',</v>
      </c>
      <c r="D359" t="str">
        <f t="shared" ca="1" si="15"/>
        <v>'35호',</v>
      </c>
      <c r="E359" t="str">
        <f xml:space="preserve">    CONCATENATE("'",'trim()'!D359,"',")</f>
        <v>'02-855-9282',</v>
      </c>
      <c r="F359" t="str">
        <f>'trim()'!E359&amp;","</f>
        <v>126.883842522738,</v>
      </c>
      <c r="G359" t="str">
        <f>'trim()'!F359&amp;","</f>
        <v>37.502032112519,</v>
      </c>
      <c r="H359" t="str">
        <f t="shared" si="16"/>
        <v>'치킨마루 구로역점,\n치킨,\n서울 구로구 구로동 570-102,\n02-855-9282,\n126.883842522738,\n37.502032112519,'</v>
      </c>
      <c r="I359" t="str">
        <f t="shared" ca="1" si="17"/>
        <v>insert into shop (shopName, shopCategory, shopAddr, shopAddr2, shopTel, shopX, shopY, shopEx) values('치킨마루 구로역점','치킨','서울 구로구 구로동 570-102','35호','02-855-9282',126.883842522738,37.502032112519,'치킨마루 구로역점,\n치킨,\n서울 구로구 구로동 570-102,\n02-855-9282,\n126.883842522738,\n37.502032112519,');</v>
      </c>
    </row>
    <row r="360" spans="1:9" x14ac:dyDescent="0.4">
      <c r="A360" t="str">
        <f>CONCATENATE("'",'trim()'!A360,"',")</f>
        <v>'치킨마루 신도림중학교점',</v>
      </c>
      <c r="B360" t="str">
        <f>CONCATENATE("'",category!R360,"',")</f>
        <v>'치킨',</v>
      </c>
      <c r="C360" t="str">
        <f xml:space="preserve">   CONCATENATE("'",'trim()'!C360,"',")</f>
        <v>'서울 구로구 신도림동 375-1',</v>
      </c>
      <c r="D360" t="str">
        <f t="shared" ca="1" si="15"/>
        <v>'34호',</v>
      </c>
      <c r="E360" t="str">
        <f xml:space="preserve">    CONCATENATE("'",'trim()'!D360,"',")</f>
        <v>'02-2068-8787',</v>
      </c>
      <c r="F360" t="str">
        <f>'trim()'!E360&amp;","</f>
        <v>126.885249223164,</v>
      </c>
      <c r="G360" t="str">
        <f>'trim()'!F360&amp;","</f>
        <v>37.5095334510499,</v>
      </c>
      <c r="H360" t="str">
        <f t="shared" si="16"/>
        <v>'치킨마루 신도림중학교점,\n치킨,\n서울 구로구 신도림동 375-1,\n02-2068-8787,\n126.885249223164,\n37.5095334510499,'</v>
      </c>
      <c r="I360" t="str">
        <f t="shared" ca="1" si="17"/>
        <v>insert into shop (shopName, shopCategory, shopAddr, shopAddr2, shopTel, shopX, shopY, shopEx) values('치킨마루 신도림중학교점','치킨','서울 구로구 신도림동 375-1','34호','02-2068-8787',126.885249223164,37.5095334510499,'치킨마루 신도림중학교점,\n치킨,\n서울 구로구 신도림동 375-1,\n02-2068-8787,\n126.885249223164,\n37.5095334510499,');</v>
      </c>
    </row>
    <row r="361" spans="1:9" x14ac:dyDescent="0.4">
      <c r="A361" t="str">
        <f>CONCATENATE("'",'trim()'!A361,"',")</f>
        <v>'치킨매니아플러스 신도림역점',</v>
      </c>
      <c r="B361" t="str">
        <f>CONCATENATE("'",category!R361,"',")</f>
        <v>'치킨',</v>
      </c>
      <c r="C361" t="str">
        <f xml:space="preserve">   CONCATENATE("'",'trim()'!C361,"',")</f>
        <v>'서울 구로구 신도림동 644',</v>
      </c>
      <c r="D361" t="str">
        <f t="shared" ca="1" si="15"/>
        <v>'151호',</v>
      </c>
      <c r="E361" t="str">
        <f xml:space="preserve">    CONCATENATE("'",'trim()'!D361,"',")</f>
        <v>'02-3667-9982',</v>
      </c>
      <c r="F361" t="str">
        <f>'trim()'!E361&amp;","</f>
        <v>126.886793719454,</v>
      </c>
      <c r="G361" t="str">
        <f>'trim()'!F361&amp;","</f>
        <v>37.5083690418043,</v>
      </c>
      <c r="H361" t="str">
        <f t="shared" si="16"/>
        <v>'치킨매니아플러스 신도림역점,\n치킨,\n서울 구로구 신도림동 644,\n02-3667-9982,\n126.886793719454,\n37.5083690418043,'</v>
      </c>
      <c r="I361" t="str">
        <f t="shared" ca="1" si="17"/>
        <v>insert into shop (shopName, shopCategory, shopAddr, shopAddr2, shopTel, shopX, shopY, shopEx) values('치킨매니아플러스 신도림역점','치킨','서울 구로구 신도림동 644','151호','02-3667-9982',126.886793719454,37.5083690418043,'치킨매니아플러스 신도림역점,\n치킨,\n서울 구로구 신도림동 644,\n02-3667-9982,\n126.886793719454,\n37.5083690418043,');</v>
      </c>
    </row>
    <row r="362" spans="1:9" x14ac:dyDescent="0.4">
      <c r="A362" t="str">
        <f>CONCATENATE("'",'trim()'!A362,"',")</f>
        <v>'치킨앤카레군 홍대점',</v>
      </c>
      <c r="B362" t="str">
        <f>CONCATENATE("'",category!R362,"',")</f>
        <v>'치킨',</v>
      </c>
      <c r="C362" t="str">
        <f xml:space="preserve">   CONCATENATE("'",'trim()'!C362,"',")</f>
        <v>'서울 마포구 동교동 164-11',</v>
      </c>
      <c r="D362" t="str">
        <f t="shared" ca="1" si="15"/>
        <v>'202호',</v>
      </c>
      <c r="E362" t="str">
        <f xml:space="preserve">    CONCATENATE("'",'trim()'!D362,"',")</f>
        <v>'02-3667-9982',</v>
      </c>
      <c r="F362" t="str">
        <f>'trim()'!E362&amp;","</f>
        <v>126.923897323932,</v>
      </c>
      <c r="G362" t="str">
        <f>'trim()'!F362&amp;","</f>
        <v>37.555829268615,</v>
      </c>
      <c r="H362" t="str">
        <f t="shared" si="16"/>
        <v>'치킨앤카레군 홍대점,\n치킨,\n서울 마포구 동교동 164-11,\n02-3667-9982,\n126.923897323932,\n37.555829268615,'</v>
      </c>
      <c r="I362" t="str">
        <f t="shared" ca="1" si="17"/>
        <v>insert into shop (shopName, shopCategory, shopAddr, shopAddr2, shopTel, shopX, shopY, shopEx) values('치킨앤카레군 홍대점','치킨','서울 마포구 동교동 164-11','202호','02-3667-9982',126.923897323932,37.555829268615,'치킨앤카레군 홍대점,\n치킨,\n서울 마포구 동교동 164-11,\n02-3667-9982,\n126.923897323932,\n37.555829268615,');</v>
      </c>
    </row>
    <row r="363" spans="1:9" x14ac:dyDescent="0.4">
      <c r="A363" t="str">
        <f>CONCATENATE("'",'trim()'!A363,"',")</f>
        <v>'치킨의민족 홍대점',</v>
      </c>
      <c r="B363" t="str">
        <f>CONCATENATE("'",category!R363,"',")</f>
        <v>'치킨',</v>
      </c>
      <c r="C363" t="str">
        <f xml:space="preserve">   CONCATENATE("'",'trim()'!C363,"',")</f>
        <v>'서울 마포구 서교동 407-24',</v>
      </c>
      <c r="D363" t="str">
        <f t="shared" ca="1" si="15"/>
        <v>'70호',</v>
      </c>
      <c r="E363" t="str">
        <f xml:space="preserve">    CONCATENATE("'",'trim()'!D363,"',")</f>
        <v>'02-332-9047',</v>
      </c>
      <c r="F363" t="str">
        <f>'trim()'!E363&amp;","</f>
        <v>126.921811334957,</v>
      </c>
      <c r="G363" t="str">
        <f>'trim()'!F363&amp;","</f>
        <v>37.550598514623,</v>
      </c>
      <c r="H363" t="str">
        <f t="shared" si="16"/>
        <v>'치킨의민족 홍대점,\n치킨,\n서울 마포구 서교동 407-24,\n02-332-9047,\n126.921811334957,\n37.550598514623,'</v>
      </c>
      <c r="I363" t="str">
        <f t="shared" ca="1" si="17"/>
        <v>insert into shop (shopName, shopCategory, shopAddr, shopAddr2, shopTel, shopX, shopY, shopEx) values('치킨의민족 홍대점','치킨','서울 마포구 서교동 407-24','70호','02-332-9047',126.921811334957,37.550598514623,'치킨의민족 홍대점,\n치킨,\n서울 마포구 서교동 407-24,\n02-332-9047,\n126.921811334957,\n37.550598514623,');</v>
      </c>
    </row>
    <row r="364" spans="1:9" x14ac:dyDescent="0.4">
      <c r="A364" t="str">
        <f>CONCATENATE("'",'trim()'!A364,"',")</f>
        <v>'치킨인더키친 홍대본점',</v>
      </c>
      <c r="B364" t="str">
        <f>CONCATENATE("'",category!R364,"',")</f>
        <v>'치킨',</v>
      </c>
      <c r="C364" t="str">
        <f xml:space="preserve">   CONCATENATE("'",'trim()'!C364,"',")</f>
        <v>'서울 마포구 서교동 327-22',</v>
      </c>
      <c r="D364" t="str">
        <f t="shared" ca="1" si="15"/>
        <v>'290호',</v>
      </c>
      <c r="E364" t="str">
        <f xml:space="preserve">    CONCATENATE("'",'trim()'!D364,"',")</f>
        <v>'070-7526-2487',</v>
      </c>
      <c r="F364" t="str">
        <f>'trim()'!E364&amp;","</f>
        <v>126.929253269082,</v>
      </c>
      <c r="G364" t="str">
        <f>'trim()'!F364&amp;","</f>
        <v>37.5552415449526,</v>
      </c>
      <c r="H364" t="str">
        <f t="shared" si="16"/>
        <v>'치킨인더키친 홍대본점,\n치킨,\n서울 마포구 서교동 327-22,\n070-7526-2487,\n126.929253269082,\n37.5552415449526,'</v>
      </c>
      <c r="I364" t="str">
        <f t="shared" ca="1" si="17"/>
        <v>insert into shop (shopName, shopCategory, shopAddr, shopAddr2, shopTel, shopX, shopY, shopEx) values('치킨인더키친 홍대본점','치킨','서울 마포구 서교동 327-22','290호','070-7526-2487',126.929253269082,37.5552415449526,'치킨인더키친 홍대본점,\n치킨,\n서울 마포구 서교동 327-22,\n070-7526-2487,\n126.929253269082,\n37.5552415449526,');</v>
      </c>
    </row>
    <row r="365" spans="1:9" x14ac:dyDescent="0.4">
      <c r="A365" t="str">
        <f>CONCATENATE("'",'trim()'!A365,"',")</f>
        <v>'치킨플러스 구로점',</v>
      </c>
      <c r="B365" t="str">
        <f>CONCATENATE("'",category!R365,"',")</f>
        <v>'치킨',</v>
      </c>
      <c r="C365" t="str">
        <f xml:space="preserve">   CONCATENATE("'",'trim()'!C365,"',")</f>
        <v>'서울 구로구 구로동 460-3',</v>
      </c>
      <c r="D365" t="str">
        <f t="shared" ca="1" si="15"/>
        <v>'150호',</v>
      </c>
      <c r="E365" t="str">
        <f xml:space="preserve">    CONCATENATE("'",'trim()'!D365,"',")</f>
        <v>'02-851-0515',</v>
      </c>
      <c r="F365" t="str">
        <f>'trim()'!E365&amp;","</f>
        <v>126.88291345591,</v>
      </c>
      <c r="G365" t="str">
        <f>'trim()'!F365&amp;","</f>
        <v>37.4958827317819,</v>
      </c>
      <c r="H365" t="str">
        <f t="shared" si="16"/>
        <v>'치킨플러스 구로점,\n치킨,\n서울 구로구 구로동 460-3,\n02-851-0515,\n126.88291345591,\n37.4958827317819,'</v>
      </c>
      <c r="I365" t="str">
        <f t="shared" ca="1" si="17"/>
        <v>insert into shop (shopName, shopCategory, shopAddr, shopAddr2, shopTel, shopX, shopY, shopEx) values('치킨플러스 구로점','치킨','서울 구로구 구로동 460-3','150호','02-851-0515',126.88291345591,37.4958827317819,'치킨플러스 구로점,\n치킨,\n서울 구로구 구로동 460-3,\n02-851-0515,\n126.88291345591,\n37.4958827317819,');</v>
      </c>
    </row>
    <row r="366" spans="1:9" x14ac:dyDescent="0.4">
      <c r="A366" t="str">
        <f>CONCATENATE("'",'trim()'!A366,"',")</f>
        <v>'치킨하우스',</v>
      </c>
      <c r="B366" t="str">
        <f>CONCATENATE("'",category!R366,"',")</f>
        <v>'치킨',</v>
      </c>
      <c r="C366" t="str">
        <f xml:space="preserve">   CONCATENATE("'",'trim()'!C366,"',")</f>
        <v>'서울 구로구 구로동 30-4',</v>
      </c>
      <c r="D366" t="str">
        <f t="shared" ca="1" si="15"/>
        <v>'88호',</v>
      </c>
      <c r="E366" t="str">
        <f xml:space="preserve">    CONCATENATE("'",'trim()'!D366,"',")</f>
        <v>'02-866-9453',</v>
      </c>
      <c r="F366" t="str">
        <f>'trim()'!E366&amp;","</f>
        <v>126.891033108001,</v>
      </c>
      <c r="G366" t="str">
        <f>'trim()'!F366&amp;","</f>
        <v>37.5050375093349,</v>
      </c>
      <c r="H366" t="str">
        <f t="shared" si="16"/>
        <v>'치킨하우스,\n치킨,\n서울 구로구 구로동 30-4,\n02-866-9453,\n126.891033108001,\n37.5050375093349,'</v>
      </c>
      <c r="I366" t="str">
        <f t="shared" ca="1" si="17"/>
        <v>insert into shop (shopName, shopCategory, shopAddr, shopAddr2, shopTel, shopX, shopY, shopEx) values('치킨하우스','치킨','서울 구로구 구로동 30-4','88호','02-866-9453',126.891033108001,37.5050375093349,'치킨하우스,\n치킨,\n서울 구로구 구로동 30-4,\n02-866-9453,\n126.891033108001,\n37.5050375093349,');</v>
      </c>
    </row>
    <row r="367" spans="1:9" x14ac:dyDescent="0.4">
      <c r="A367" t="str">
        <f>CONCATENATE("'",'trim()'!A367,"',")</f>
        <v>'카밀로라자네리아',</v>
      </c>
      <c r="B367" t="str">
        <f>CONCATENATE("'",category!R367,"',")</f>
        <v>'양식',</v>
      </c>
      <c r="C367" t="str">
        <f xml:space="preserve">   CONCATENATE("'",'trim()'!C367,"',")</f>
        <v>'서울 마포구 서교동 382-13',</v>
      </c>
      <c r="D367" t="str">
        <f t="shared" ca="1" si="15"/>
        <v>'262호',</v>
      </c>
      <c r="E367" t="str">
        <f xml:space="preserve">    CONCATENATE("'",'trim()'!D367,"',")</f>
        <v>'02-332-8622',</v>
      </c>
      <c r="F367" t="str">
        <f>'trim()'!E367&amp;","</f>
        <v>126.912900637659,</v>
      </c>
      <c r="G367" t="str">
        <f>'trim()'!F367&amp;","</f>
        <v>37.5525492455046,</v>
      </c>
      <c r="H367" t="str">
        <f t="shared" si="16"/>
        <v>'카밀로라자네리아,\n양식,\n서울 마포구 서교동 382-13,\n02-332-8622,\n126.912900637659,\n37.5525492455046,'</v>
      </c>
      <c r="I367" t="str">
        <f t="shared" ca="1" si="17"/>
        <v>insert into shop (shopName, shopCategory, shopAddr, shopAddr2, shopTel, shopX, shopY, shopEx) values('카밀로라자네리아','양식','서울 마포구 서교동 382-13','262호','02-332-8622',126.912900637659,37.5525492455046,'카밀로라자네리아,\n양식,\n서울 마포구 서교동 382-13,\n02-332-8622,\n126.912900637659,\n37.5525492455046,');</v>
      </c>
    </row>
    <row r="368" spans="1:9" x14ac:dyDescent="0.4">
      <c r="A368" t="str">
        <f>CONCATENATE("'",'trim()'!A368,"',")</f>
        <v>'카에루',</v>
      </c>
      <c r="B368" t="str">
        <f>CONCATENATE("'",category!R368,"',")</f>
        <v>'술집',</v>
      </c>
      <c r="C368" t="str">
        <f xml:space="preserve">   CONCATENATE("'",'trim()'!C368,"',")</f>
        <v>'서울 마포구 합정동 392-1',</v>
      </c>
      <c r="D368" t="str">
        <f t="shared" ca="1" si="15"/>
        <v>'14호',</v>
      </c>
      <c r="E368" t="str">
        <f xml:space="preserve">    CONCATENATE("'",'trim()'!D368,"',")</f>
        <v>'02-325-5103',</v>
      </c>
      <c r="F368" t="str">
        <f>'trim()'!E368&amp;","</f>
        <v>126.910268957662,</v>
      </c>
      <c r="G368" t="str">
        <f>'trim()'!F368&amp;","</f>
        <v>37.5501362042863,</v>
      </c>
      <c r="H368" t="str">
        <f t="shared" si="16"/>
        <v>'카에루,\n술집,\n서울 마포구 합정동 392-1,\n02-325-5103,\n126.910268957662,\n37.5501362042863,'</v>
      </c>
      <c r="I368" t="str">
        <f t="shared" ca="1" si="17"/>
        <v>insert into shop (shopName, shopCategory, shopAddr, shopAddr2, shopTel, shopX, shopY, shopEx) values('카에루','술집','서울 마포구 합정동 392-1','14호','02-325-5103',126.910268957662,37.5501362042863,'카에루,\n술집,\n서울 마포구 합정동 392-1,\n02-325-5103,\n126.910268957662,\n37.5501362042863,');</v>
      </c>
    </row>
    <row r="369" spans="1:9" x14ac:dyDescent="0.4">
      <c r="A369" t="str">
        <f>CONCATENATE("'",'trim()'!A369,"',")</f>
        <v>'카츠곳간 본점',</v>
      </c>
      <c r="B369" t="str">
        <f>CONCATENATE("'",category!R369,"',")</f>
        <v>'일식',</v>
      </c>
      <c r="C369" t="str">
        <f xml:space="preserve">   CONCATENATE("'",'trim()'!C369,"',")</f>
        <v>'서울 구로구 구로동 33-1',</v>
      </c>
      <c r="D369" t="str">
        <f t="shared" ca="1" si="15"/>
        <v>'122호',</v>
      </c>
      <c r="E369" t="str">
        <f xml:space="preserve">    CONCATENATE("'",'trim()'!D369,"',")</f>
        <v>'02-3281-0777',</v>
      </c>
      <c r="F369" t="str">
        <f>'trim()'!E369&amp;","</f>
        <v>126.890085148446,</v>
      </c>
      <c r="G369" t="str">
        <f>'trim()'!F369&amp;","</f>
        <v>37.5036346672559,</v>
      </c>
      <c r="H369" t="str">
        <f t="shared" si="16"/>
        <v>'카츠곳간 본점,\n일식,\n서울 구로구 구로동 33-1,\n02-3281-0777,\n126.890085148446,\n37.5036346672559,'</v>
      </c>
      <c r="I369" t="str">
        <f t="shared" ca="1" si="17"/>
        <v>insert into shop (shopName, shopCategory, shopAddr, shopAddr2, shopTel, shopX, shopY, shopEx) values('카츠곳간 본점','일식','서울 구로구 구로동 33-1','122호','02-3281-0777',126.890085148446,37.5036346672559,'카츠곳간 본점,\n일식,\n서울 구로구 구로동 33-1,\n02-3281-0777,\n126.890085148446,\n37.5036346672559,');</v>
      </c>
    </row>
    <row r="370" spans="1:9" x14ac:dyDescent="0.4">
      <c r="A370" t="str">
        <f>CONCATENATE("'",'trim()'!A370,"',")</f>
        <v>'카페디원피스',</v>
      </c>
      <c r="B370" t="str">
        <f>CONCATENATE("'",category!R370,"',")</f>
        <v>',',</v>
      </c>
      <c r="C370" t="str">
        <f xml:space="preserve">   CONCATENATE("'",'trim()'!C370,"',")</f>
        <v>'서울 마포구 서교동 343-10',</v>
      </c>
      <c r="D370" t="str">
        <f t="shared" ca="1" si="15"/>
        <v>'270호',</v>
      </c>
      <c r="E370" t="str">
        <f xml:space="preserve">    CONCATENATE("'",'trim()'!D370,"',")</f>
        <v>'02-322-2176',</v>
      </c>
      <c r="F370" t="str">
        <f>'trim()'!E370&amp;","</f>
        <v>126.924873133427,</v>
      </c>
      <c r="G370" t="str">
        <f>'trim()'!F370&amp;","</f>
        <v>37.5533251202703,</v>
      </c>
      <c r="H370" t="str">
        <f t="shared" si="16"/>
        <v>'카페디원피스,\n,,\n서울 마포구 서교동 343-10,\n02-322-2176,\n126.924873133427,\n37.5533251202703,'</v>
      </c>
      <c r="I370" t="str">
        <f t="shared" ca="1" si="17"/>
        <v>insert into shop (shopName, shopCategory, shopAddr, shopAddr2, shopTel, shopX, shopY, shopEx) values('카페디원피스',',','서울 마포구 서교동 343-10','270호','02-322-2176',126.924873133427,37.5533251202703,'카페디원피스,\n,,\n서울 마포구 서교동 343-10,\n02-322-2176,\n126.924873133427,\n37.5533251202703,');</v>
      </c>
    </row>
    <row r="371" spans="1:9" x14ac:dyDescent="0.4">
      <c r="A371" t="str">
        <f>CONCATENATE("'",'trim()'!A371,"',")</f>
        <v>'카페레드빅',</v>
      </c>
      <c r="B371" t="str">
        <f>CONCATENATE("'",category!R371,"',")</f>
        <v>',',</v>
      </c>
      <c r="C371" t="str">
        <f xml:space="preserve">   CONCATENATE("'",'trim()'!C371,"',")</f>
        <v>'서울 마포구 서교동 372-9',</v>
      </c>
      <c r="D371" t="str">
        <f t="shared" ca="1" si="15"/>
        <v>'229호',</v>
      </c>
      <c r="E371" t="str">
        <f xml:space="preserve">    CONCATENATE("'",'trim()'!D371,"',")</f>
        <v>'02-322-8542',</v>
      </c>
      <c r="F371" t="str">
        <f>'trim()'!E371&amp;","</f>
        <v>126.919455831729,</v>
      </c>
      <c r="G371" t="str">
        <f>'trim()'!F371&amp;","</f>
        <v>37.5521322320198,</v>
      </c>
      <c r="H371" t="str">
        <f t="shared" si="16"/>
        <v>'카페레드빅,\n,,\n서울 마포구 서교동 372-9,\n02-322-8542,\n126.919455831729,\n37.5521322320198,'</v>
      </c>
      <c r="I371" t="str">
        <f t="shared" ca="1" si="17"/>
        <v>insert into shop (shopName, shopCategory, shopAddr, shopAddr2, shopTel, shopX, shopY, shopEx) values('카페레드빅',',','서울 마포구 서교동 372-9','229호','02-322-8542',126.919455831729,37.5521322320198,'카페레드빅,\n,,\n서울 마포구 서교동 372-9,\n02-322-8542,\n126.919455831729,\n37.5521322320198,');</v>
      </c>
    </row>
    <row r="372" spans="1:9" x14ac:dyDescent="0.4">
      <c r="A372" t="str">
        <f>CONCATENATE("'",'trim()'!A372,"',")</f>
        <v>'카페민트',</v>
      </c>
      <c r="B372" t="str">
        <f>CONCATENATE("'",category!R372,"',")</f>
        <v>',',</v>
      </c>
      <c r="C372" t="str">
        <f xml:space="preserve">   CONCATENATE("'",'trim()'!C372,"',")</f>
        <v>'서울 구로구 구로동 603-9',</v>
      </c>
      <c r="D372" t="str">
        <f t="shared" ca="1" si="15"/>
        <v>'202호',</v>
      </c>
      <c r="E372" t="str">
        <f xml:space="preserve">    CONCATENATE("'",'trim()'!D372,"',")</f>
        <v>'070-8811-5079',</v>
      </c>
      <c r="F372" t="str">
        <f>'trim()'!E372&amp;","</f>
        <v>126.881038039135,</v>
      </c>
      <c r="G372" t="str">
        <f>'trim()'!F372&amp;","</f>
        <v>37.5033231650643,</v>
      </c>
      <c r="H372" t="str">
        <f t="shared" si="16"/>
        <v>'카페민트,\n,,\n서울 구로구 구로동 603-9,\n070-8811-5079,\n126.881038039135,\n37.5033231650643,'</v>
      </c>
      <c r="I372" t="str">
        <f t="shared" ca="1" si="17"/>
        <v>insert into shop (shopName, shopCategory, shopAddr, shopAddr2, shopTel, shopX, shopY, shopEx) values('카페민트',',','서울 구로구 구로동 603-9','202호','070-8811-5079',126.881038039135,37.5033231650643,'카페민트,\n,,\n서울 구로구 구로동 603-9,\n070-8811-5079,\n126.881038039135,\n37.5033231650643,');</v>
      </c>
    </row>
    <row r="373" spans="1:9" x14ac:dyDescent="0.4">
      <c r="A373" t="str">
        <f>CONCATENATE("'",'trim()'!A373,"',")</f>
        <v>'카페와디즈',</v>
      </c>
      <c r="B373" t="str">
        <f>CONCATENATE("'",category!R373,"',")</f>
        <v>',',</v>
      </c>
      <c r="C373" t="str">
        <f xml:space="preserve">   CONCATENATE("'",'trim()'!C373,"',")</f>
        <v>'서울 마포구 합정동 366-12',</v>
      </c>
      <c r="D373" t="str">
        <f t="shared" ca="1" si="15"/>
        <v>'101호',</v>
      </c>
      <c r="E373" t="str">
        <f xml:space="preserve">    CONCATENATE("'",'trim()'!D373,"',")</f>
        <v>'070-8811-5079',</v>
      </c>
      <c r="F373" t="str">
        <f>'trim()'!E373&amp;","</f>
        <v>126.914586236602,</v>
      </c>
      <c r="G373" t="str">
        <f>'trim()'!F373&amp;","</f>
        <v>37.5471408834221,</v>
      </c>
      <c r="H373" t="str">
        <f t="shared" si="16"/>
        <v>'카페와디즈,\n,,\n서울 마포구 합정동 366-12,\n070-8811-5079,\n126.914586236602,\n37.5471408834221,'</v>
      </c>
      <c r="I373" t="str">
        <f t="shared" ca="1" si="17"/>
        <v>insert into shop (shopName, shopCategory, shopAddr, shopAddr2, shopTel, shopX, shopY, shopEx) values('카페와디즈',',','서울 마포구 합정동 366-12','101호','070-8811-5079',126.914586236602,37.5471408834221,'카페와디즈,\n,,\n서울 마포구 합정동 366-12,\n070-8811-5079,\n126.914586236602,\n37.5471408834221,');</v>
      </c>
    </row>
    <row r="374" spans="1:9" x14ac:dyDescent="0.4">
      <c r="A374" t="str">
        <f>CONCATENATE("'",'trim()'!A374,"',")</f>
        <v>'카페큐브',</v>
      </c>
      <c r="B374" t="str">
        <f>CONCATENATE("'",category!R374,"',")</f>
        <v>',',</v>
      </c>
      <c r="C374" t="str">
        <f xml:space="preserve">   CONCATENATE("'",'trim()'!C374,"',")</f>
        <v>'서울 구로구 신도림동 692',</v>
      </c>
      <c r="D374" t="str">
        <f t="shared" ca="1" si="15"/>
        <v>'64호',</v>
      </c>
      <c r="E374" t="str">
        <f xml:space="preserve">    CONCATENATE("'",'trim()'!D374,"',")</f>
        <v>'02-2211-6603',</v>
      </c>
      <c r="F374" t="str">
        <f>'trim()'!E374&amp;","</f>
        <v>126.889290402859,</v>
      </c>
      <c r="G374" t="str">
        <f>'trim()'!F374&amp;","</f>
        <v>37.5087840681743,</v>
      </c>
      <c r="H374" t="str">
        <f t="shared" si="16"/>
        <v>'카페큐브,\n,,\n서울 구로구 신도림동 692,\n02-2211-6603,\n126.889290402859,\n37.5087840681743,'</v>
      </c>
      <c r="I374" t="str">
        <f t="shared" ca="1" si="17"/>
        <v>insert into shop (shopName, shopCategory, shopAddr, shopAddr2, shopTel, shopX, shopY, shopEx) values('카페큐브',',','서울 구로구 신도림동 692','64호','02-2211-6603',126.889290402859,37.5087840681743,'카페큐브,\n,,\n서울 구로구 신도림동 692,\n02-2211-6603,\n126.889290402859,\n37.5087840681743,');</v>
      </c>
    </row>
    <row r="375" spans="1:9" x14ac:dyDescent="0.4">
      <c r="A375" t="str">
        <f>CONCATENATE("'",'trim()'!A375,"',")</f>
        <v>'켄비멘리키',</v>
      </c>
      <c r="B375" t="str">
        <f>CONCATENATE("'",category!R375,"',")</f>
        <v>'일식',</v>
      </c>
      <c r="C375" t="str">
        <f xml:space="preserve">   CONCATENATE("'",'trim()'!C375,"',")</f>
        <v>'서울 구로구 신도림동 692',</v>
      </c>
      <c r="D375" t="str">
        <f t="shared" ca="1" si="15"/>
        <v>'133호',</v>
      </c>
      <c r="E375" t="str">
        <f xml:space="preserve">    CONCATENATE("'",'trim()'!D375,"',")</f>
        <v>'02-2210-9702',</v>
      </c>
      <c r="F375" t="str">
        <f>'trim()'!E375&amp;","</f>
        <v>126.889229196945,</v>
      </c>
      <c r="G375" t="str">
        <f>'trim()'!F375&amp;","</f>
        <v>37.5088723092188,</v>
      </c>
      <c r="H375" t="str">
        <f t="shared" si="16"/>
        <v>'켄비멘리키,\n일식,\n서울 구로구 신도림동 692,\n02-2210-9702,\n126.889229196945,\n37.5088723092188,'</v>
      </c>
      <c r="I375" t="str">
        <f t="shared" ca="1" si="17"/>
        <v>insert into shop (shopName, shopCategory, shopAddr, shopAddr2, shopTel, shopX, shopY, shopEx) values('켄비멘리키','일식','서울 구로구 신도림동 692','133호','02-2210-9702',126.889229196945,37.5088723092188,'켄비멘리키,\n일식,\n서울 구로구 신도림동 692,\n02-2210-9702,\n126.889229196945,\n37.5088723092188,');</v>
      </c>
    </row>
    <row r="376" spans="1:9" x14ac:dyDescent="0.4">
      <c r="A376" t="str">
        <f>CONCATENATE("'",'trim()'!A376,"',")</f>
        <v>'코다차야 홍대점',</v>
      </c>
      <c r="B376" t="str">
        <f>CONCATENATE("'",category!R376,"',")</f>
        <v>'술집',</v>
      </c>
      <c r="C376" t="str">
        <f xml:space="preserve">   CONCATENATE("'",'trim()'!C376,"',")</f>
        <v>'서울 마포구 상수동 93-45',</v>
      </c>
      <c r="D376" t="str">
        <f t="shared" ca="1" si="15"/>
        <v>'48호',</v>
      </c>
      <c r="E376" t="str">
        <f xml:space="preserve">    CONCATENATE("'",'trim()'!D376,"',")</f>
        <v>'02-322-6666',</v>
      </c>
      <c r="F376" t="str">
        <f>'trim()'!E376&amp;","</f>
        <v>126.923569896535,</v>
      </c>
      <c r="G376" t="str">
        <f>'trim()'!F376&amp;","</f>
        <v>37.5484192500155,</v>
      </c>
      <c r="H376" t="str">
        <f t="shared" si="16"/>
        <v>'코다차야 홍대점,\n술집,\n서울 마포구 상수동 93-45,\n02-322-6666,\n126.923569896535,\n37.5484192500155,'</v>
      </c>
      <c r="I376" t="str">
        <f t="shared" ca="1" si="17"/>
        <v>insert into shop (shopName, shopCategory, shopAddr, shopAddr2, shopTel, shopX, shopY, shopEx) values('코다차야 홍대점','술집','서울 마포구 상수동 93-45','48호','02-322-6666',126.923569896535,37.5484192500155,'코다차야 홍대점,\n술집,\n서울 마포구 상수동 93-45,\n02-322-6666,\n126.923569896535,\n37.5484192500155,');</v>
      </c>
    </row>
    <row r="377" spans="1:9" x14ac:dyDescent="0.4">
      <c r="A377" t="str">
        <f>CONCATENATE("'",'trim()'!A377,"',")</f>
        <v>'코레일유통 고구마명가',</v>
      </c>
      <c r="B377" t="str">
        <f>CONCATENATE("'",category!R377,"',")</f>
        <v>'패스트푸드',</v>
      </c>
      <c r="C377" t="str">
        <f xml:space="preserve">   CONCATENATE("'",'trim()'!C377,"',")</f>
        <v>'서울 구로구 구로동 585-5',</v>
      </c>
      <c r="D377" t="str">
        <f t="shared" ca="1" si="15"/>
        <v>'106호',</v>
      </c>
      <c r="E377" t="str">
        <f xml:space="preserve">    CONCATENATE("'",'trim()'!D377,"',")</f>
        <v>'02-2210-9702',</v>
      </c>
      <c r="F377" t="str">
        <f>'trim()'!E377&amp;","</f>
        <v>126.882021252305,</v>
      </c>
      <c r="G377" t="str">
        <f>'trim()'!F377&amp;","</f>
        <v>37.5023366494262,</v>
      </c>
      <c r="H377" t="str">
        <f t="shared" si="16"/>
        <v>'코레일유통 고구마명가,\n패스트푸드,\n서울 구로구 구로동 585-5,\n02-2210-9702,\n126.882021252305,\n37.5023366494262,'</v>
      </c>
      <c r="I377" t="str">
        <f t="shared" ca="1" si="17"/>
        <v>insert into shop (shopName, shopCategory, shopAddr, shopAddr2, shopTel, shopX, shopY, shopEx) values('코레일유통 고구마명가','패스트푸드','서울 구로구 구로동 585-5','106호','02-2210-9702',126.882021252305,37.5023366494262,'코레일유통 고구마명가,\n패스트푸드,\n서울 구로구 구로동 585-5,\n02-2210-9702,\n126.882021252305,\n37.5023366494262,');</v>
      </c>
    </row>
    <row r="378" spans="1:9" x14ac:dyDescent="0.4">
      <c r="A378" t="str">
        <f>CONCATENATE("'",'trim()'!A378,"',")</f>
        <v>'코젤다크하우스 신도림점',</v>
      </c>
      <c r="B378" t="str">
        <f>CONCATENATE("'",category!R378,"',")</f>
        <v>'술집',</v>
      </c>
      <c r="C378" t="str">
        <f xml:space="preserve">   CONCATENATE("'",'trim()'!C378,"',")</f>
        <v>'서울 구로구 신도림동 337',</v>
      </c>
      <c r="D378" t="str">
        <f t="shared" ca="1" si="15"/>
        <v>'133호',</v>
      </c>
      <c r="E378" t="str">
        <f xml:space="preserve">    CONCATENATE("'",'trim()'!D378,"',")</f>
        <v>'02-423-0910',</v>
      </c>
      <c r="F378" t="str">
        <f>'trim()'!E378&amp;","</f>
        <v>126.887755732489,</v>
      </c>
      <c r="G378" t="str">
        <f>'trim()'!F378&amp;","</f>
        <v>37.5094493630189,</v>
      </c>
      <c r="H378" t="str">
        <f t="shared" si="16"/>
        <v>'코젤다크하우스 신도림점,\n술집,\n서울 구로구 신도림동 337,\n02-423-0910,\n126.887755732489,\n37.5094493630189,'</v>
      </c>
      <c r="I378" t="str">
        <f t="shared" ca="1" si="17"/>
        <v>insert into shop (shopName, shopCategory, shopAddr, shopAddr2, shopTel, shopX, shopY, shopEx) values('코젤다크하우스 신도림점','술집','서울 구로구 신도림동 337','133호','02-423-0910',126.887755732489,37.5094493630189,'코젤다크하우스 신도림점,\n술집,\n서울 구로구 신도림동 337,\n02-423-0910,\n126.887755732489,\n37.5094493630189,');</v>
      </c>
    </row>
    <row r="379" spans="1:9" x14ac:dyDescent="0.4">
      <c r="A379" t="str">
        <f>CONCATENATE("'",'trim()'!A379,"',")</f>
        <v>'콘하스 합정점',</v>
      </c>
      <c r="B379" t="str">
        <f>CONCATENATE("'",category!R379,"',")</f>
        <v>',',</v>
      </c>
      <c r="C379" t="str">
        <f xml:space="preserve">   CONCATENATE("'",'trim()'!C379,"',")</f>
        <v>'서울 마포구 합정동 369-21',</v>
      </c>
      <c r="D379" t="str">
        <f t="shared" ca="1" si="15"/>
        <v>'295호',</v>
      </c>
      <c r="E379" t="str">
        <f xml:space="preserve">    CONCATENATE("'",'trim()'!D379,"',")</f>
        <v>'02-6084-0794',</v>
      </c>
      <c r="F379" t="str">
        <f>'trim()'!E379&amp;","</f>
        <v>126.912917544707,</v>
      </c>
      <c r="G379" t="str">
        <f>'trim()'!F379&amp;","</f>
        <v>37.5457989784519,</v>
      </c>
      <c r="H379" t="str">
        <f t="shared" si="16"/>
        <v>'콘하스 합정점,\n,,\n서울 마포구 합정동 369-21,\n02-6084-0794,\n126.912917544707,\n37.5457989784519,'</v>
      </c>
      <c r="I379" t="str">
        <f t="shared" ca="1" si="17"/>
        <v>insert into shop (shopName, shopCategory, shopAddr, shopAddr2, shopTel, shopX, shopY, shopEx) values('콘하스 합정점',',','서울 마포구 합정동 369-21','295호','02-6084-0794',126.912917544707,37.5457989784519,'콘하스 합정점,\n,,\n서울 마포구 합정동 369-21,\n02-6084-0794,\n126.912917544707,\n37.5457989784519,');</v>
      </c>
    </row>
    <row r="380" spans="1:9" x14ac:dyDescent="0.4">
      <c r="A380" t="str">
        <f>CONCATENATE("'",'trim()'!A380,"',")</f>
        <v>'콜린',</v>
      </c>
      <c r="B380" t="str">
        <f>CONCATENATE("'",category!R380,"',")</f>
        <v>',',</v>
      </c>
      <c r="C380" t="str">
        <f xml:space="preserve">   CONCATENATE("'",'trim()'!C380,"',")</f>
        <v>'서울 마포구 서교동 403-13',</v>
      </c>
      <c r="D380" t="str">
        <f t="shared" ca="1" si="15"/>
        <v>'243호',</v>
      </c>
      <c r="E380" t="str">
        <f xml:space="preserve">    CONCATENATE("'",'trim()'!D380,"',")</f>
        <v>'02-6084-0794',</v>
      </c>
      <c r="F380" t="str">
        <f>'trim()'!E380&amp;","</f>
        <v>126.920411814342,</v>
      </c>
      <c r="G380" t="str">
        <f>'trim()'!F380&amp;","</f>
        <v>37.5492118442596,</v>
      </c>
      <c r="H380" t="str">
        <f t="shared" si="16"/>
        <v>'콜린,\n,,\n서울 마포구 서교동 403-13,\n02-6084-0794,\n126.920411814342,\n37.5492118442596,'</v>
      </c>
      <c r="I380" t="str">
        <f t="shared" ca="1" si="17"/>
        <v>insert into shop (shopName, shopCategory, shopAddr, shopAddr2, shopTel, shopX, shopY, shopEx) values('콜린',',','서울 마포구 서교동 403-13','243호','02-6084-0794',126.920411814342,37.5492118442596,'콜린,\n,,\n서울 마포구 서교동 403-13,\n02-6084-0794,\n126.920411814342,\n37.5492118442596,');</v>
      </c>
    </row>
    <row r="381" spans="1:9" x14ac:dyDescent="0.4">
      <c r="A381" t="str">
        <f>CONCATENATE("'",'trim()'!A381,"',")</f>
        <v>'쿠켄치킨비어',</v>
      </c>
      <c r="B381" t="str">
        <f>CONCATENATE("'",category!R381,"',")</f>
        <v>'치킨',</v>
      </c>
      <c r="C381" t="str">
        <f xml:space="preserve">   CONCATENATE("'",'trim()'!C381,"',")</f>
        <v>'서울 구로구 구로동 103-11',</v>
      </c>
      <c r="D381" t="str">
        <f t="shared" ca="1" si="15"/>
        <v>'135호',</v>
      </c>
      <c r="E381" t="str">
        <f xml:space="preserve">    CONCATENATE("'",'trim()'!D381,"',")</f>
        <v>'02-6487-7515',</v>
      </c>
      <c r="F381" t="str">
        <f>'trim()'!E381&amp;","</f>
        <v>126.889670909951,</v>
      </c>
      <c r="G381" t="str">
        <f>'trim()'!F381&amp;","</f>
        <v>37.4961595377673,</v>
      </c>
      <c r="H381" t="str">
        <f t="shared" si="16"/>
        <v>'쿠켄치킨비어,\n치킨,\n서울 구로구 구로동 103-11,\n02-6487-7515,\n126.889670909951,\n37.4961595377673,'</v>
      </c>
      <c r="I381" t="str">
        <f t="shared" ca="1" si="17"/>
        <v>insert into shop (shopName, shopCategory, shopAddr, shopAddr2, shopTel, shopX, shopY, shopEx) values('쿠켄치킨비어','치킨','서울 구로구 구로동 103-11','135호','02-6487-7515',126.889670909951,37.4961595377673,'쿠켄치킨비어,\n치킨,\n서울 구로구 구로동 103-11,\n02-6487-7515,\n126.889670909951,\n37.4961595377673,');</v>
      </c>
    </row>
    <row r="382" spans="1:9" x14ac:dyDescent="0.4">
      <c r="A382" t="str">
        <f>CONCATENATE("'",'trim()'!A382,"',")</f>
        <v>'크래핏',</v>
      </c>
      <c r="B382" t="str">
        <f>CONCATENATE("'",category!R382,"',")</f>
        <v>'피자,양식',</v>
      </c>
      <c r="C382" t="str">
        <f xml:space="preserve">   CONCATENATE("'",'trim()'!C382,"',")</f>
        <v>'서울 마포구 서교동 411-7',</v>
      </c>
      <c r="D382" t="str">
        <f t="shared" ca="1" si="15"/>
        <v>'185호',</v>
      </c>
      <c r="E382" t="str">
        <f xml:space="preserve">    CONCATENATE("'",'trim()'!D382,"',")</f>
        <v>'02-337-1400',</v>
      </c>
      <c r="F382" t="str">
        <f>'trim()'!E382&amp;","</f>
        <v>126.921659006035,</v>
      </c>
      <c r="G382" t="str">
        <f>'trim()'!F382&amp;","</f>
        <v>37.5490919445255,</v>
      </c>
      <c r="H382" t="str">
        <f t="shared" si="16"/>
        <v>'크래핏,\n피자,양식,\n서울 마포구 서교동 411-7,\n02-337-1400,\n126.921659006035,\n37.5490919445255,'</v>
      </c>
      <c r="I382" t="str">
        <f t="shared" ca="1" si="17"/>
        <v>insert into shop (shopName, shopCategory, shopAddr, shopAddr2, shopTel, shopX, shopY, shopEx) values('크래핏','피자,양식','서울 마포구 서교동 411-7','185호','02-337-1400',126.921659006035,37.5490919445255,'크래핏,\n피자,양식,\n서울 마포구 서교동 411-7,\n02-337-1400,\n126.921659006035,\n37.5490919445255,');</v>
      </c>
    </row>
    <row r="383" spans="1:9" x14ac:dyDescent="0.4">
      <c r="A383" t="str">
        <f>CONCATENATE("'",'trim()'!A383,"',")</f>
        <v>'크리스피프레시 합정점',</v>
      </c>
      <c r="B383" t="str">
        <f>CONCATENATE("'",category!R383,"',")</f>
        <v>'패스트푸드',</v>
      </c>
      <c r="C383" t="str">
        <f xml:space="preserve">   CONCATENATE("'",'trim()'!C383,"',")</f>
        <v>'서울 마포구 합정동 473',</v>
      </c>
      <c r="D383" t="str">
        <f t="shared" ca="1" si="15"/>
        <v>'21호',</v>
      </c>
      <c r="E383" t="str">
        <f xml:space="preserve">    CONCATENATE("'",'trim()'!D383,"',")</f>
        <v>'02-333-1281',</v>
      </c>
      <c r="F383" t="str">
        <f>'trim()'!E383&amp;","</f>
        <v>126.912350128414,</v>
      </c>
      <c r="G383" t="str">
        <f>'trim()'!F383&amp;","</f>
        <v>37.551050478577,</v>
      </c>
      <c r="H383" t="str">
        <f t="shared" si="16"/>
        <v>'크리스피프레시 합정점,\n패스트푸드,\n서울 마포구 합정동 473,\n02-333-1281,\n126.912350128414,\n37.551050478577,'</v>
      </c>
      <c r="I383" t="str">
        <f t="shared" ca="1" si="17"/>
        <v>insert into shop (shopName, shopCategory, shopAddr, shopAddr2, shopTel, shopX, shopY, shopEx) values('크리스피프레시 합정점','패스트푸드','서울 마포구 합정동 473','21호','02-333-1281',126.912350128414,37.551050478577,'크리스피프레시 합정점,\n패스트푸드,\n서울 마포구 합정동 473,\n02-333-1281,\n126.912350128414,\n37.551050478577,');</v>
      </c>
    </row>
    <row r="384" spans="1:9" x14ac:dyDescent="0.4">
      <c r="A384" t="str">
        <f>CONCATENATE("'",'trim()'!A384,"',")</f>
        <v>'키즈고고',</v>
      </c>
      <c r="B384" t="str">
        <f>CONCATENATE("'",category!R384,"',")</f>
        <v>',',</v>
      </c>
      <c r="C384" t="str">
        <f xml:space="preserve">   CONCATENATE("'",'trim()'!C384,"',")</f>
        <v>'서울 구로구 구로동 552-8',</v>
      </c>
      <c r="D384" t="str">
        <f t="shared" ca="1" si="15"/>
        <v>'117호',</v>
      </c>
      <c r="E384" t="str">
        <f xml:space="preserve">    CONCATENATE("'",'trim()'!D384,"',")</f>
        <v>'02-852-7942',</v>
      </c>
      <c r="F384" t="str">
        <f>'trim()'!E384&amp;","</f>
        <v>126.887186471183,</v>
      </c>
      <c r="G384" t="str">
        <f>'trim()'!F384&amp;","</f>
        <v>37.50442031399,</v>
      </c>
      <c r="H384" t="str">
        <f t="shared" si="16"/>
        <v>'키즈고고,\n,,\n서울 구로구 구로동 552-8,\n02-852-7942,\n126.887186471183,\n37.50442031399,'</v>
      </c>
      <c r="I384" t="str">
        <f t="shared" ca="1" si="17"/>
        <v>insert into shop (shopName, shopCategory, shopAddr, shopAddr2, shopTel, shopX, shopY, shopEx) values('키즈고고',',','서울 구로구 구로동 552-8','117호','02-852-7942',126.887186471183,37.50442031399,'키즈고고,\n,,\n서울 구로구 구로동 552-8,\n02-852-7942,\n126.887186471183,\n37.50442031399,');</v>
      </c>
    </row>
    <row r="385" spans="1:9" x14ac:dyDescent="0.4">
      <c r="A385" t="str">
        <f>CONCATENATE("'",'trim()'!A385,"',")</f>
        <v>'키친브로망스',</v>
      </c>
      <c r="B385" t="str">
        <f>CONCATENATE("'",category!R385,"',")</f>
        <v>'양식',</v>
      </c>
      <c r="C385" t="str">
        <f xml:space="preserve">   CONCATENATE("'",'trim()'!C385,"',")</f>
        <v>'서울 구로구 구로동 31-3',</v>
      </c>
      <c r="D385" t="str">
        <f t="shared" ca="1" si="15"/>
        <v>'268호',</v>
      </c>
      <c r="E385" t="str">
        <f xml:space="preserve">    CONCATENATE("'",'trim()'!D385,"',")</f>
        <v>'070-7785-7339',</v>
      </c>
      <c r="F385" t="str">
        <f>'trim()'!E385&amp;","</f>
        <v>126.890395525365,</v>
      </c>
      <c r="G385" t="str">
        <f>'trim()'!F385&amp;","</f>
        <v>37.5048423024065,</v>
      </c>
      <c r="H385" t="str">
        <f t="shared" si="16"/>
        <v>'키친브로망스,\n양식,\n서울 구로구 구로동 31-3,\n070-7785-7339,\n126.890395525365,\n37.5048423024065,'</v>
      </c>
      <c r="I385" t="str">
        <f t="shared" ca="1" si="17"/>
        <v>insert into shop (shopName, shopCategory, shopAddr, shopAddr2, shopTel, shopX, shopY, shopEx) values('키친브로망스','양식','서울 구로구 구로동 31-3','268호','070-7785-7339',126.890395525365,37.5048423024065,'키친브로망스,\n양식,\n서울 구로구 구로동 31-3,\n070-7785-7339,\n126.890395525365,\n37.5048423024065,');</v>
      </c>
    </row>
    <row r="386" spans="1:9" x14ac:dyDescent="0.4">
      <c r="A386" t="str">
        <f>CONCATENATE("'",'trim()'!A386,"',")</f>
        <v>'킹스타피자 신정교점',</v>
      </c>
      <c r="B386" t="str">
        <f>CONCATENATE("'",category!R386,"',")</f>
        <v>'피자,양식',</v>
      </c>
      <c r="C386" t="str">
        <f xml:space="preserve">   CONCATENATE("'",'trim()'!C386,"',")</f>
        <v>'서울 양천구 신정동 114-8',</v>
      </c>
      <c r="D386" t="str">
        <f t="shared" ca="1" si="15"/>
        <v>'252호',</v>
      </c>
      <c r="E386" t="str">
        <f xml:space="preserve">    CONCATENATE("'",'trim()'!D386,"',")</f>
        <v>'02-2651-0393',</v>
      </c>
      <c r="F386" t="str">
        <f>'trim()'!E386&amp;","</f>
        <v>126.873362387722,</v>
      </c>
      <c r="G386" t="str">
        <f>'trim()'!F386&amp;","</f>
        <v>37.5186754998924,</v>
      </c>
      <c r="H386" t="str">
        <f t="shared" si="16"/>
        <v>'킹스타피자 신정교점,\n피자,양식,\n서울 양천구 신정동 114-8,\n02-2651-0393,\n126.873362387722,\n37.5186754998924,'</v>
      </c>
      <c r="I386" t="str">
        <f t="shared" ca="1" si="17"/>
        <v>insert into shop (shopName, shopCategory, shopAddr, shopAddr2, shopTel, shopX, shopY, shopEx) values('킹스타피자 신정교점','피자,양식','서울 양천구 신정동 114-8','252호','02-2651-0393',126.873362387722,37.5186754998924,'킹스타피자 신정교점,\n피자,양식,\n서울 양천구 신정동 114-8,\n02-2651-0393,\n126.873362387722,\n37.5186754998924,');</v>
      </c>
    </row>
    <row r="387" spans="1:9" x14ac:dyDescent="0.4">
      <c r="A387" t="str">
        <f>CONCATENATE("'",'trim()'!A387,"',")</f>
        <v>'타르타르 홍대점',</v>
      </c>
      <c r="B387" t="str">
        <f>CONCATENATE("'",category!R387,"',")</f>
        <v>',',</v>
      </c>
      <c r="C387" t="str">
        <f xml:space="preserve">   CONCATENATE("'",'trim()'!C387,"',")</f>
        <v>'서울 마포구 합정동 412-26',</v>
      </c>
      <c r="D387" t="str">
        <f t="shared" ref="D387:D450" ca="1" si="18">"'"&amp;MOD(MID(RAND(),4,3),300)+2&amp;"호',"</f>
        <v>'100호',</v>
      </c>
      <c r="E387" t="str">
        <f xml:space="preserve">    CONCATENATE("'",'trim()'!D387,"',")</f>
        <v>'1800-2533',</v>
      </c>
      <c r="F387" t="str">
        <f>'trim()'!E387&amp;","</f>
        <v>126.916929210088,</v>
      </c>
      <c r="G387" t="str">
        <f>'trim()'!F387&amp;","</f>
        <v>37.5486886684727,</v>
      </c>
      <c r="H387" t="str">
        <f t="shared" ref="H387:H450" si="19">"'"&amp;SUBSTITUTE(  SUBSTITUTE(  SUBSTITUTE(  SUBSTITUTE(  SUBSTITUTE(  SUBSTITUTE(   SUBSTITUTE(  SUBSTITUTE(  SUBSTITUTE(  SUBSTITUTE(  SUBSTITUTE(  SUBSTITUTE(      CONCATENATE(A387,"\n",B387,"\n",C387,"\n",E387,"\n",F387,"\n",G387),"'","",1),"'","",1),"'","",1),"'","",1),"'","",1),"'","",1),"'","",1),"'","",1),"'","",1),"'","",1),"'","",1),"'","",1)&amp;"'"</f>
        <v>'타르타르 홍대점,\n,,\n서울 마포구 합정동 412-26,\n1800-2533,\n126.916929210088,\n37.5486886684727,'</v>
      </c>
      <c r="I387" t="str">
        <f t="shared" ref="I387:I450" ca="1" si="20">CONCATENATE("insert into shop (shopName, shopCategory, shopAddr, shopAddr2, shopTel, shopX, shopY, shopEx) values(",A387,B387,C387,D387,E387,F387,G387,H387,");")</f>
        <v>insert into shop (shopName, shopCategory, shopAddr, shopAddr2, shopTel, shopX, shopY, shopEx) values('타르타르 홍대점',',','서울 마포구 합정동 412-26','100호','1800-2533',126.916929210088,37.5486886684727,'타르타르 홍대점,\n,,\n서울 마포구 합정동 412-26,\n1800-2533,\n126.916929210088,\n37.5486886684727,');</v>
      </c>
    </row>
    <row r="388" spans="1:9" x14ac:dyDescent="0.4">
      <c r="A388" t="str">
        <f>CONCATENATE("'",'trim()'!A388,"',")</f>
        <v>'타베루 신도림점',</v>
      </c>
      <c r="B388" t="str">
        <f>CONCATENATE("'",category!R388,"',")</f>
        <v>'일식',</v>
      </c>
      <c r="C388" t="str">
        <f xml:space="preserve">   CONCATENATE("'",'trim()'!C388,"',")</f>
        <v>'서울 구로구 신도림동 648',</v>
      </c>
      <c r="D388" t="str">
        <f t="shared" ca="1" si="18"/>
        <v>'141호',</v>
      </c>
      <c r="E388" t="str">
        <f xml:space="preserve">    CONCATENATE("'",'trim()'!D388,"',")</f>
        <v>'02-2068-2228',</v>
      </c>
      <c r="F388" t="str">
        <f>'trim()'!E388&amp;","</f>
        <v>126.882803145446,</v>
      </c>
      <c r="G388" t="str">
        <f>'trim()'!F388&amp;","</f>
        <v>37.5056855623837,</v>
      </c>
      <c r="H388" t="str">
        <f t="shared" si="19"/>
        <v>'타베루 신도림점,\n일식,\n서울 구로구 신도림동 648,\n02-2068-2228,\n126.882803145446,\n37.5056855623837,'</v>
      </c>
      <c r="I388" t="str">
        <f t="shared" ca="1" si="20"/>
        <v>insert into shop (shopName, shopCategory, shopAddr, shopAddr2, shopTel, shopX, shopY, shopEx) values('타베루 신도림점','일식','서울 구로구 신도림동 648','141호','02-2068-2228',126.882803145446,37.5056855623837,'타베루 신도림점,\n일식,\n서울 구로구 신도림동 648,\n02-2068-2228,\n126.882803145446,\n37.5056855623837,');</v>
      </c>
    </row>
    <row r="389" spans="1:9" x14ac:dyDescent="0.4">
      <c r="A389" t="str">
        <f>CONCATENATE("'",'trim()'!A389,"',")</f>
        <v>'타이거슈가 홍대본점',</v>
      </c>
      <c r="B389" t="str">
        <f>CONCATENATE("'",category!R389,"',")</f>
        <v>',',</v>
      </c>
      <c r="C389" t="str">
        <f xml:space="preserve">   CONCATENATE("'",'trim()'!C389,"',")</f>
        <v>'서울 마포구 서교동 346-43',</v>
      </c>
      <c r="D389" t="str">
        <f t="shared" ca="1" si="18"/>
        <v>'52호',</v>
      </c>
      <c r="E389" t="str">
        <f xml:space="preserve">    CONCATENATE("'",'trim()'!D389,"',")</f>
        <v>'02-2068-2228',</v>
      </c>
      <c r="F389" t="str">
        <f>'trim()'!E389&amp;","</f>
        <v>126.924010823471,</v>
      </c>
      <c r="G389" t="str">
        <f>'trim()'!F389&amp;","</f>
        <v>37.5555085866395,</v>
      </c>
      <c r="H389" t="str">
        <f t="shared" si="19"/>
        <v>'타이거슈가 홍대본점,\n,,\n서울 마포구 서교동 346-43,\n02-2068-2228,\n126.924010823471,\n37.5555085866395,'</v>
      </c>
      <c r="I389" t="str">
        <f t="shared" ca="1" si="20"/>
        <v>insert into shop (shopName, shopCategory, shopAddr, shopAddr2, shopTel, shopX, shopY, shopEx) values('타이거슈가 홍대본점',',','서울 마포구 서교동 346-43','52호','02-2068-2228',126.924010823471,37.5555085866395,'타이거슈가 홍대본점,\n,,\n서울 마포구 서교동 346-43,\n02-2068-2228,\n126.924010823471,\n37.5555085866395,');</v>
      </c>
    </row>
    <row r="390" spans="1:9" x14ac:dyDescent="0.4">
      <c r="A390" t="str">
        <f>CONCATENATE("'",'trim()'!A390,"',")</f>
        <v>'탐라식당',</v>
      </c>
      <c r="B390" t="str">
        <f>CONCATENATE("'",category!R390,"',")</f>
        <v>'한식',</v>
      </c>
      <c r="C390" t="str">
        <f xml:space="preserve">   CONCATENATE("'",'trim()'!C390,"',")</f>
        <v>'서울 마포구 상수동 337-1',</v>
      </c>
      <c r="D390" t="str">
        <f t="shared" ca="1" si="18"/>
        <v>'56호',</v>
      </c>
      <c r="E390" t="str">
        <f xml:space="preserve">    CONCATENATE("'",'trim()'!D390,"',")</f>
        <v>'02-337-4877',</v>
      </c>
      <c r="F390" t="str">
        <f>'trim()'!E390&amp;","</f>
        <v>126.921884120191,</v>
      </c>
      <c r="G390" t="str">
        <f>'trim()'!F390&amp;","</f>
        <v>37.545916974448,</v>
      </c>
      <c r="H390" t="str">
        <f t="shared" si="19"/>
        <v>'탐라식당,\n한식,\n서울 마포구 상수동 337-1,\n02-337-4877,\n126.921884120191,\n37.545916974448,'</v>
      </c>
      <c r="I390" t="str">
        <f t="shared" ca="1" si="20"/>
        <v>insert into shop (shopName, shopCategory, shopAddr, shopAddr2, shopTel, shopX, shopY, shopEx) values('탐라식당','한식','서울 마포구 상수동 337-1','56호','02-337-4877',126.921884120191,37.545916974448,'탐라식당,\n한식,\n서울 마포구 상수동 337-1,\n02-337-4877,\n126.921884120191,\n37.545916974448,');</v>
      </c>
    </row>
    <row r="391" spans="1:9" x14ac:dyDescent="0.4">
      <c r="A391" t="str">
        <f>CONCATENATE("'",'trim()'!A391,"',")</f>
        <v>'탐앤탐스 신도림점',</v>
      </c>
      <c r="B391" t="str">
        <f>CONCATENATE("'",category!R391,"',")</f>
        <v>',',</v>
      </c>
      <c r="C391" t="str">
        <f xml:space="preserve">   CONCATENATE("'",'trim()'!C391,"',")</f>
        <v>'서울 구로구 신도림동 337',</v>
      </c>
      <c r="D391" t="str">
        <f t="shared" ca="1" si="18"/>
        <v>'37호',</v>
      </c>
      <c r="E391" t="str">
        <f xml:space="preserve">    CONCATENATE("'",'trim()'!D391,"',")</f>
        <v>'02-3439-7887',</v>
      </c>
      <c r="F391" t="str">
        <f>'trim()'!E391&amp;","</f>
        <v>126.888075813153,</v>
      </c>
      <c r="G391" t="str">
        <f>'trim()'!F391&amp;","</f>
        <v>37.5094514687463,</v>
      </c>
      <c r="H391" t="str">
        <f t="shared" si="19"/>
        <v>'탐앤탐스 신도림점,\n,,\n서울 구로구 신도림동 337,\n02-3439-7887,\n126.888075813153,\n37.5094514687463,'</v>
      </c>
      <c r="I391" t="str">
        <f t="shared" ca="1" si="20"/>
        <v>insert into shop (shopName, shopCategory, shopAddr, shopAddr2, shopTel, shopX, shopY, shopEx) values('탐앤탐스 신도림점',',','서울 구로구 신도림동 337','37호','02-3439-7887',126.888075813153,37.5094514687463,'탐앤탐스 신도림점,\n,,\n서울 구로구 신도림동 337,\n02-3439-7887,\n126.888075813153,\n37.5094514687463,');</v>
      </c>
    </row>
    <row r="392" spans="1:9" x14ac:dyDescent="0.4">
      <c r="A392" t="str">
        <f>CONCATENATE("'",'trim()'!A392,"',")</f>
        <v>'테이스티버거',</v>
      </c>
      <c r="B392" t="str">
        <f>CONCATENATE("'",category!R392,"',")</f>
        <v>'양식,패스트푸드',</v>
      </c>
      <c r="C392" t="str">
        <f xml:space="preserve">   CONCATENATE("'",'trim()'!C392,"',")</f>
        <v>'서울 마포구 상수동 317-2',</v>
      </c>
      <c r="D392" t="str">
        <f t="shared" ca="1" si="18"/>
        <v>'75호',</v>
      </c>
      <c r="E392" t="str">
        <f xml:space="preserve">    CONCATENATE("'",'trim()'!D392,"',")</f>
        <v>'02-336-3034',</v>
      </c>
      <c r="F392" t="str">
        <f>'trim()'!E392&amp;","</f>
        <v>126.920704821186,</v>
      </c>
      <c r="G392" t="str">
        <f>'trim()'!F392&amp;","</f>
        <v>37.5482263490848,</v>
      </c>
      <c r="H392" t="str">
        <f t="shared" si="19"/>
        <v>'테이스티버거,\n양식,패스트푸드,\n서울 마포구 상수동 317-2,\n02-336-3034,\n126.920704821186,\n37.5482263490848,'</v>
      </c>
      <c r="I392" t="str">
        <f t="shared" ca="1" si="20"/>
        <v>insert into shop (shopName, shopCategory, shopAddr, shopAddr2, shopTel, shopX, shopY, shopEx) values('테이스티버거','양식,패스트푸드','서울 마포구 상수동 317-2','75호','02-336-3034',126.920704821186,37.5482263490848,'테이스티버거,\n양식,패스트푸드,\n서울 마포구 상수동 317-2,\n02-336-3034,\n126.920704821186,\n37.5482263490848,');</v>
      </c>
    </row>
    <row r="393" spans="1:9" x14ac:dyDescent="0.4">
      <c r="A393" t="str">
        <f>CONCATENATE("'",'trim()'!A393,"',")</f>
        <v>'테일러커피 서교2호점',</v>
      </c>
      <c r="B393" t="str">
        <f>CONCATENATE("'",category!R393,"',")</f>
        <v>',',</v>
      </c>
      <c r="C393" t="str">
        <f xml:space="preserve">   CONCATENATE("'",'trim()'!C393,"',")</f>
        <v>'서울 마포구 서교동 338-1',</v>
      </c>
      <c r="D393" t="str">
        <f t="shared" ca="1" si="18"/>
        <v>'117호',</v>
      </c>
      <c r="E393" t="str">
        <f xml:space="preserve">    CONCATENATE("'",'trim()'!D393,"',")</f>
        <v>'02-334-0355',</v>
      </c>
      <c r="F393" t="str">
        <f>'trim()'!E393&amp;","</f>
        <v>126.927602272249,</v>
      </c>
      <c r="G393" t="str">
        <f>'trim()'!F393&amp;","</f>
        <v>37.5538674238312,</v>
      </c>
      <c r="H393" t="str">
        <f t="shared" si="19"/>
        <v>'테일러커피 서교2호점,\n,,\n서울 마포구 서교동 338-1,\n02-334-0355,\n126.927602272249,\n37.5538674238312,'</v>
      </c>
      <c r="I393" t="str">
        <f t="shared" ca="1" si="20"/>
        <v>insert into shop (shopName, shopCategory, shopAddr, shopAddr2, shopTel, shopX, shopY, shopEx) values('테일러커피 서교2호점',',','서울 마포구 서교동 338-1','117호','02-334-0355',126.927602272249,37.5538674238312,'테일러커피 서교2호점,\n,,\n서울 마포구 서교동 338-1,\n02-334-0355,\n126.927602272249,\n37.5538674238312,');</v>
      </c>
    </row>
    <row r="394" spans="1:9" x14ac:dyDescent="0.4">
      <c r="A394" t="str">
        <f>CONCATENATE("'",'trim()'!A394,"',")</f>
        <v>'텐노쿠시',</v>
      </c>
      <c r="B394" t="str">
        <f>CONCATENATE("'",category!R394,"',")</f>
        <v>'패스트푸드',</v>
      </c>
      <c r="C394" t="str">
        <f xml:space="preserve">   CONCATENATE("'",'trim()'!C394,"',")</f>
        <v>'서울 구로구 신도림동 692',</v>
      </c>
      <c r="D394" t="str">
        <f t="shared" ca="1" si="18"/>
        <v>'41호',</v>
      </c>
      <c r="E394" t="str">
        <f xml:space="preserve">    CONCATENATE("'",'trim()'!D394,"',")</f>
        <v>'02-336-3034',</v>
      </c>
      <c r="F394" t="str">
        <f>'trim()'!E394&amp;","</f>
        <v>126.889344585734,</v>
      </c>
      <c r="G394" t="str">
        <f>'trim()'!F394&amp;","</f>
        <v>37.5088561992913,</v>
      </c>
      <c r="H394" t="str">
        <f t="shared" si="19"/>
        <v>'텐노쿠시,\n패스트푸드,\n서울 구로구 신도림동 692,\n02-336-3034,\n126.889344585734,\n37.5088561992913,'</v>
      </c>
      <c r="I394" t="str">
        <f t="shared" ca="1" si="20"/>
        <v>insert into shop (shopName, shopCategory, shopAddr, shopAddr2, shopTel, shopX, shopY, shopEx) values('텐노쿠시','패스트푸드','서울 구로구 신도림동 692','41호','02-336-3034',126.889344585734,37.5088561992913,'텐노쿠시,\n패스트푸드,\n서울 구로구 신도림동 692,\n02-336-3034,\n126.889344585734,\n37.5088561992913,');</v>
      </c>
    </row>
    <row r="395" spans="1:9" x14ac:dyDescent="0.4">
      <c r="A395" t="str">
        <f>CONCATENATE("'",'trim()'!A395,"',")</f>
        <v>'투고샐러드 홍익대점',</v>
      </c>
      <c r="B395" t="str">
        <f>CONCATENATE("'",category!R395,"',")</f>
        <v>'패스트푸드',</v>
      </c>
      <c r="C395" t="str">
        <f xml:space="preserve">   CONCATENATE("'",'trim()'!C395,"',")</f>
        <v>'서울 마포구 서교동 486',</v>
      </c>
      <c r="D395" t="str">
        <f t="shared" ca="1" si="18"/>
        <v>'101호',</v>
      </c>
      <c r="E395" t="str">
        <f xml:space="preserve">    CONCATENATE("'",'trim()'!D395,"',")</f>
        <v>'02-3144-4700',</v>
      </c>
      <c r="F395" t="str">
        <f>'trim()'!E395&amp;","</f>
        <v>126.923695720297,</v>
      </c>
      <c r="G395" t="str">
        <f>'trim()'!F395&amp;","</f>
        <v>37.5537604481538,</v>
      </c>
      <c r="H395" t="str">
        <f t="shared" si="19"/>
        <v>'투고샐러드 홍익대점,\n패스트푸드,\n서울 마포구 서교동 486,\n02-3144-4700,\n126.923695720297,\n37.5537604481538,'</v>
      </c>
      <c r="I395" t="str">
        <f t="shared" ca="1" si="20"/>
        <v>insert into shop (shopName, shopCategory, shopAddr, shopAddr2, shopTel, shopX, shopY, shopEx) values('투고샐러드 홍익대점','패스트푸드','서울 마포구 서교동 486','101호','02-3144-4700',126.923695720297,37.5537604481538,'투고샐러드 홍익대점,\n패스트푸드,\n서울 마포구 서교동 486,\n02-3144-4700,\n126.923695720297,\n37.5537604481538,');</v>
      </c>
    </row>
    <row r="396" spans="1:9" x14ac:dyDescent="0.4">
      <c r="A396" t="str">
        <f>CONCATENATE("'",'trim()'!A396,"',")</f>
        <v>'투소유',</v>
      </c>
      <c r="B396" t="str">
        <f>CONCATENATE("'",category!R396,"',")</f>
        <v>',',</v>
      </c>
      <c r="C396" t="str">
        <f xml:space="preserve">   CONCATENATE("'",'trim()'!C396,"',")</f>
        <v>'서울 마포구 상수동 93-107',</v>
      </c>
      <c r="D396" t="str">
        <f t="shared" ca="1" si="18"/>
        <v>'196호',</v>
      </c>
      <c r="E396" t="str">
        <f xml:space="preserve">    CONCATENATE("'",'trim()'!D396,"',")</f>
        <v>'02-6052-9991',</v>
      </c>
      <c r="F396" t="str">
        <f>'trim()'!E396&amp;","</f>
        <v>126.922290988592,</v>
      </c>
      <c r="G396" t="str">
        <f>'trim()'!F396&amp;","</f>
        <v>37.5485823970121,</v>
      </c>
      <c r="H396" t="str">
        <f t="shared" si="19"/>
        <v>'투소유,\n,,\n서울 마포구 상수동 93-107,\n02-6052-9991,\n126.922290988592,\n37.5485823970121,'</v>
      </c>
      <c r="I396" t="str">
        <f t="shared" ca="1" si="20"/>
        <v>insert into shop (shopName, shopCategory, shopAddr, shopAddr2, shopTel, shopX, shopY, shopEx) values('투소유',',','서울 마포구 상수동 93-107','196호','02-6052-9991',126.922290988592,37.5485823970121,'투소유,\n,,\n서울 마포구 상수동 93-107,\n02-6052-9991,\n126.922290988592,\n37.5485823970121,');</v>
      </c>
    </row>
    <row r="397" spans="1:9" x14ac:dyDescent="0.4">
      <c r="A397" t="str">
        <f>CONCATENATE("'",'trim()'!A397,"',")</f>
        <v>'투썸플레이스 신도림디큐브시티점',</v>
      </c>
      <c r="B397" t="str">
        <f>CONCATENATE("'",category!R397,"',")</f>
        <v>',',</v>
      </c>
      <c r="C397" t="str">
        <f xml:space="preserve">   CONCATENATE("'",'trim()'!C397,"',")</f>
        <v>'서울 구로구 신도림동 692',</v>
      </c>
      <c r="D397" t="str">
        <f t="shared" ca="1" si="18"/>
        <v>'287호',</v>
      </c>
      <c r="E397" t="str">
        <f xml:space="preserve">    CONCATENATE("'",'trim()'!D397,"',")</f>
        <v>'02-2210-9233',</v>
      </c>
      <c r="F397" t="str">
        <f>'trim()'!E397&amp;","</f>
        <v>126.889434919109,</v>
      </c>
      <c r="G397" t="str">
        <f>'trim()'!F397&amp;","</f>
        <v>37.5089571963638,</v>
      </c>
      <c r="H397" t="str">
        <f t="shared" si="19"/>
        <v>'투썸플레이스 신도림디큐브시티점,\n,,\n서울 구로구 신도림동 692,\n02-2210-9233,\n126.889434919109,\n37.5089571963638,'</v>
      </c>
      <c r="I397" t="str">
        <f t="shared" ca="1" si="20"/>
        <v>insert into shop (shopName, shopCategory, shopAddr, shopAddr2, shopTel, shopX, shopY, shopEx) values('투썸플레이스 신도림디큐브시티점',',','서울 구로구 신도림동 692','287호','02-2210-9233',126.889434919109,37.5089571963638,'투썸플레이스 신도림디큐브시티점,\n,,\n서울 구로구 신도림동 692,\n02-2210-9233,\n126.889434919109,\n37.5089571963638,');</v>
      </c>
    </row>
    <row r="398" spans="1:9" x14ac:dyDescent="0.4">
      <c r="A398" t="str">
        <f>CONCATENATE("'",'trim()'!A398,"',")</f>
        <v>'트라토리아챠오',</v>
      </c>
      <c r="B398" t="str">
        <f>CONCATENATE("'",category!R398,"',")</f>
        <v>'양식',</v>
      </c>
      <c r="C398" t="str">
        <f xml:space="preserve">   CONCATENATE("'",'trim()'!C398,"',")</f>
        <v>'서울 마포구 상수동 327-1',</v>
      </c>
      <c r="D398" t="str">
        <f t="shared" ca="1" si="18"/>
        <v>'40호',</v>
      </c>
      <c r="E398" t="str">
        <f xml:space="preserve">    CONCATENATE("'",'trim()'!D398,"',")</f>
        <v>'02-3144-4700',</v>
      </c>
      <c r="F398" t="str">
        <f>'trim()'!E398&amp;","</f>
        <v>126.922566421609,</v>
      </c>
      <c r="G398" t="str">
        <f>'trim()'!F398&amp;","</f>
        <v>37.547056286329,</v>
      </c>
      <c r="H398" t="str">
        <f t="shared" si="19"/>
        <v>'트라토리아챠오,\n양식,\n서울 마포구 상수동 327-1,\n02-3144-4700,\n126.922566421609,\n37.547056286329,'</v>
      </c>
      <c r="I398" t="str">
        <f t="shared" ca="1" si="20"/>
        <v>insert into shop (shopName, shopCategory, shopAddr, shopAddr2, shopTel, shopX, shopY, shopEx) values('트라토리아챠오','양식','서울 마포구 상수동 327-1','40호','02-3144-4700',126.922566421609,37.547056286329,'트라토리아챠오,\n양식,\n서울 마포구 상수동 327-1,\n02-3144-4700,\n126.922566421609,\n37.547056286329,');</v>
      </c>
    </row>
    <row r="399" spans="1:9" x14ac:dyDescent="0.4">
      <c r="A399" t="str">
        <f>CONCATENATE("'",'trim()'!A399,"',")</f>
        <v>'파스타 스토리',</v>
      </c>
      <c r="B399" t="str">
        <f>CONCATENATE("'",category!R399,"',")</f>
        <v>'패스트푸드',</v>
      </c>
      <c r="C399" t="str">
        <f xml:space="preserve">   CONCATENATE("'",'trim()'!C399,"',")</f>
        <v>'서울 마포구 서교동 457-1',</v>
      </c>
      <c r="D399" t="str">
        <f t="shared" ca="1" si="18"/>
        <v>'73호',</v>
      </c>
      <c r="E399" t="str">
        <f xml:space="preserve">    CONCATENATE("'",'trim()'!D399,"',")</f>
        <v>'02-3144-4700',</v>
      </c>
      <c r="F399" t="str">
        <f>'trim()'!E399&amp;","</f>
        <v>126.913555299383,</v>
      </c>
      <c r="G399" t="str">
        <f>'trim()'!F399&amp;","</f>
        <v>37.5579557110593,</v>
      </c>
      <c r="H399" t="str">
        <f t="shared" si="19"/>
        <v>'파스타 스토리,\n패스트푸드,\n서울 마포구 서교동 457-1,\n02-3144-4700,\n126.913555299383,\n37.5579557110593,'</v>
      </c>
      <c r="I399" t="str">
        <f t="shared" ca="1" si="20"/>
        <v>insert into shop (shopName, shopCategory, shopAddr, shopAddr2, shopTel, shopX, shopY, shopEx) values('파스타 스토리','패스트푸드','서울 마포구 서교동 457-1','73호','02-3144-4700',126.913555299383,37.5579557110593,'파스타 스토리,\n패스트푸드,\n서울 마포구 서교동 457-1,\n02-3144-4700,\n126.913555299383,\n37.5579557110593,');</v>
      </c>
    </row>
    <row r="400" spans="1:9" x14ac:dyDescent="0.4">
      <c r="A400" t="str">
        <f>CONCATENATE("'",'trim()'!A400,"',")</f>
        <v>'파티오',</v>
      </c>
      <c r="B400" t="str">
        <f>CONCATENATE("'",category!R400,"',")</f>
        <v>'양식',</v>
      </c>
      <c r="C400" t="str">
        <f xml:space="preserve">   CONCATENATE("'",'trim()'!C400,"',")</f>
        <v>'서울 구로구 구로동 544',</v>
      </c>
      <c r="D400" t="str">
        <f t="shared" ca="1" si="18"/>
        <v>'42호',</v>
      </c>
      <c r="E400" t="str">
        <f xml:space="preserve">    CONCATENATE("'",'trim()'!D400,"',")</f>
        <v>'02-857-2820',</v>
      </c>
      <c r="F400" t="str">
        <f>'trim()'!E400&amp;","</f>
        <v>126.887542753737,</v>
      </c>
      <c r="G400" t="str">
        <f>'trim()'!F400&amp;","</f>
        <v>37.5036466903643,</v>
      </c>
      <c r="H400" t="str">
        <f t="shared" si="19"/>
        <v>'파티오,\n양식,\n서울 구로구 구로동 544,\n02-857-2820,\n126.887542753737,\n37.5036466903643,'</v>
      </c>
      <c r="I400" t="str">
        <f t="shared" ca="1" si="20"/>
        <v>insert into shop (shopName, shopCategory, shopAddr, shopAddr2, shopTel, shopX, shopY, shopEx) values('파티오','양식','서울 구로구 구로동 544','42호','02-857-2820',126.887542753737,37.5036466903643,'파티오,\n양식,\n서울 구로구 구로동 544,\n02-857-2820,\n126.887542753737,\n37.5036466903643,');</v>
      </c>
    </row>
    <row r="401" spans="1:9" x14ac:dyDescent="0.4">
      <c r="A401" t="str">
        <f>CONCATENATE("'",'trim()'!A401,"',")</f>
        <v>'파파이스 고척스카이돔점',</v>
      </c>
      <c r="B401" t="str">
        <f>CONCATENATE("'",category!R401,"',")</f>
        <v>'패스트푸드',</v>
      </c>
      <c r="C401" t="str">
        <f xml:space="preserve">   CONCATENATE("'",'trim()'!C401,"',")</f>
        <v>'서울 구로구 고척동 63-9',</v>
      </c>
      <c r="D401" t="str">
        <f t="shared" ca="1" si="18"/>
        <v>'134호',</v>
      </c>
      <c r="E401" t="str">
        <f xml:space="preserve">    CONCATENATE("'",'trim()'!D401,"',")</f>
        <v>'02-3666-8824',</v>
      </c>
      <c r="F401" t="str">
        <f>'trim()'!E401&amp;","</f>
        <v>126.867111087917,</v>
      </c>
      <c r="G401" t="str">
        <f>'trim()'!F401&amp;","</f>
        <v>37.4997691702931,</v>
      </c>
      <c r="H401" t="str">
        <f t="shared" si="19"/>
        <v>'파파이스 고척스카이돔점,\n패스트푸드,\n서울 구로구 고척동 63-9,\n02-3666-8824,\n126.867111087917,\n37.4997691702931,'</v>
      </c>
      <c r="I401" t="str">
        <f t="shared" ca="1" si="20"/>
        <v>insert into shop (shopName, shopCategory, shopAddr, shopAddr2, shopTel, shopX, shopY, shopEx) values('파파이스 고척스카이돔점','패스트푸드','서울 구로구 고척동 63-9','134호','02-3666-8824',126.867111087917,37.4997691702931,'파파이스 고척스카이돔점,\n패스트푸드,\n서울 구로구 고척동 63-9,\n02-3666-8824,\n126.867111087917,\n37.4997691702931,');</v>
      </c>
    </row>
    <row r="402" spans="1:9" x14ac:dyDescent="0.4">
      <c r="A402" t="str">
        <f>CONCATENATE("'",'trim()'!A402,"',")</f>
        <v>'파파이스 신도림테크노마트점',</v>
      </c>
      <c r="B402" t="str">
        <f>CONCATENATE("'",category!R402,"',")</f>
        <v>'패스트푸드',</v>
      </c>
      <c r="C402" t="str">
        <f xml:space="preserve">   CONCATENATE("'",'trim()'!C402,"',")</f>
        <v>'서울 구로구 구로동 3-25',</v>
      </c>
      <c r="D402" t="str">
        <f t="shared" ca="1" si="18"/>
        <v>'56호',</v>
      </c>
      <c r="E402" t="str">
        <f xml:space="preserve">    CONCATENATE("'",'trim()'!D402,"',")</f>
        <v>'02-3666-8824',</v>
      </c>
      <c r="F402" t="str">
        <f>'trim()'!E402&amp;","</f>
        <v>126.890270210667,</v>
      </c>
      <c r="G402" t="str">
        <f>'trim()'!F402&amp;","</f>
        <v>37.5070082015773,</v>
      </c>
      <c r="H402" t="str">
        <f t="shared" si="19"/>
        <v>'파파이스 신도림테크노마트점,\n패스트푸드,\n서울 구로구 구로동 3-25,\n02-3666-8824,\n126.890270210667,\n37.5070082015773,'</v>
      </c>
      <c r="I402" t="str">
        <f t="shared" ca="1" si="20"/>
        <v>insert into shop (shopName, shopCategory, shopAddr, shopAddr2, shopTel, shopX, shopY, shopEx) values('파파이스 신도림테크노마트점','패스트푸드','서울 구로구 구로동 3-25','56호','02-3666-8824',126.890270210667,37.5070082015773,'파파이스 신도림테크노마트점,\n패스트푸드,\n서울 구로구 구로동 3-25,\n02-3666-8824,\n126.890270210667,\n37.5070082015773,');</v>
      </c>
    </row>
    <row r="403" spans="1:9" x14ac:dyDescent="0.4">
      <c r="A403" t="str">
        <f>CONCATENATE("'",'trim()'!A403,"',")</f>
        <v>'파파존스 구로점',</v>
      </c>
      <c r="B403" t="str">
        <f>CONCATENATE("'",category!R403,"',")</f>
        <v>'피자,양식',</v>
      </c>
      <c r="C403" t="str">
        <f xml:space="preserve">   CONCATENATE("'",'trim()'!C403,"',")</f>
        <v>'서울 구로구 구로동 530-22',</v>
      </c>
      <c r="D403" t="str">
        <f t="shared" ca="1" si="18"/>
        <v>'137호',</v>
      </c>
      <c r="E403" t="str">
        <f xml:space="preserve">    CONCATENATE("'",'trim()'!D403,"',")</f>
        <v>'02-867-5551',</v>
      </c>
      <c r="F403" t="str">
        <f>'trim()'!E403&amp;","</f>
        <v>126.886988870096,</v>
      </c>
      <c r="G403" t="str">
        <f>'trim()'!F403&amp;","</f>
        <v>37.4989573293159,</v>
      </c>
      <c r="H403" t="str">
        <f t="shared" si="19"/>
        <v>'파파존스 구로점,\n피자,양식,\n서울 구로구 구로동 530-22,\n02-867-5551,\n126.886988870096,\n37.4989573293159,'</v>
      </c>
      <c r="I403" t="str">
        <f t="shared" ca="1" si="20"/>
        <v>insert into shop (shopName, shopCategory, shopAddr, shopAddr2, shopTel, shopX, shopY, shopEx) values('파파존스 구로점','피자,양식','서울 구로구 구로동 530-22','137호','02-867-5551',126.886988870096,37.4989573293159,'파파존스 구로점,\n피자,양식,\n서울 구로구 구로동 530-22,\n02-867-5551,\n126.886988870096,\n37.4989573293159,');</v>
      </c>
    </row>
    <row r="404" spans="1:9" x14ac:dyDescent="0.4">
      <c r="A404" t="str">
        <f>CONCATENATE("'",'trim()'!A404,"',")</f>
        <v>'파파존스 홍대점',</v>
      </c>
      <c r="B404" t="str">
        <f>CONCATENATE("'",category!R404,"',")</f>
        <v>'피자,양식',</v>
      </c>
      <c r="C404" t="str">
        <f xml:space="preserve">   CONCATENATE("'",'trim()'!C404,"',")</f>
        <v>'서울 마포구 상수동 309-3',</v>
      </c>
      <c r="D404" t="str">
        <f t="shared" ca="1" si="18"/>
        <v>'254호',</v>
      </c>
      <c r="E404" t="str">
        <f xml:space="preserve">    CONCATENATE("'",'trim()'!D404,"',")</f>
        <v>'02-324-9130',</v>
      </c>
      <c r="F404" t="str">
        <f>'trim()'!E404&amp;","</f>
        <v>126.923828453775,</v>
      </c>
      <c r="G404" t="str">
        <f>'trim()'!F404&amp;","</f>
        <v>37.5478824219511,</v>
      </c>
      <c r="H404" t="str">
        <f t="shared" si="19"/>
        <v>'파파존스 홍대점,\n피자,양식,\n서울 마포구 상수동 309-3,\n02-324-9130,\n126.923828453775,\n37.5478824219511,'</v>
      </c>
      <c r="I404" t="str">
        <f t="shared" ca="1" si="20"/>
        <v>insert into shop (shopName, shopCategory, shopAddr, shopAddr2, shopTel, shopX, shopY, shopEx) values('파파존스 홍대점','피자,양식','서울 마포구 상수동 309-3','254호','02-324-9130',126.923828453775,37.5478824219511,'파파존스 홍대점,\n피자,양식,\n서울 마포구 상수동 309-3,\n02-324-9130,\n126.923828453775,\n37.5478824219511,');</v>
      </c>
    </row>
    <row r="405" spans="1:9" x14ac:dyDescent="0.4">
      <c r="A405" t="str">
        <f>CONCATENATE("'",'trim()'!A405,"',")</f>
        <v>'팔로피자',</v>
      </c>
      <c r="B405" t="str">
        <f>CONCATENATE("'",category!R405,"',")</f>
        <v>'피자,양식',</v>
      </c>
      <c r="C405" t="str">
        <f xml:space="preserve">   CONCATENATE("'",'trim()'!C405,"',")</f>
        <v>'서울 마포구 서교동 394-65',</v>
      </c>
      <c r="D405" t="str">
        <f t="shared" ca="1" si="18"/>
        <v>'92호',</v>
      </c>
      <c r="E405" t="str">
        <f xml:space="preserve">    CONCATENATE("'",'trim()'!D405,"',")</f>
        <v>'02-324-8588',</v>
      </c>
      <c r="F405" t="str">
        <f>'trim()'!E405&amp;","</f>
        <v>126.915664954589,</v>
      </c>
      <c r="G405" t="str">
        <f>'trim()'!F405&amp;","</f>
        <v>37.5498915060569,</v>
      </c>
      <c r="H405" t="str">
        <f t="shared" si="19"/>
        <v>'팔로피자,\n피자,양식,\n서울 마포구 서교동 394-65,\n02-324-8588,\n126.915664954589,\n37.5498915060569,'</v>
      </c>
      <c r="I405" t="str">
        <f t="shared" ca="1" si="20"/>
        <v>insert into shop (shopName, shopCategory, shopAddr, shopAddr2, shopTel, shopX, shopY, shopEx) values('팔로피자','피자,양식','서울 마포구 서교동 394-65','92호','02-324-8588',126.915664954589,37.5498915060569,'팔로피자,\n피자,양식,\n서울 마포구 서교동 394-65,\n02-324-8588,\n126.915664954589,\n37.5498915060569,');</v>
      </c>
    </row>
    <row r="406" spans="1:9" x14ac:dyDescent="0.4">
      <c r="A406" t="str">
        <f>CONCATENATE("'",'trim()'!A406,"',")</f>
        <v>'펀비어킹 구로역점',</v>
      </c>
      <c r="B406" t="str">
        <f>CONCATENATE("'",category!R406,"',")</f>
        <v>'술집',</v>
      </c>
      <c r="C406" t="str">
        <f xml:space="preserve">   CONCATENATE("'",'trim()'!C406,"',")</f>
        <v>'서울 구로구 구로동 603-9',</v>
      </c>
      <c r="D406" t="str">
        <f t="shared" ca="1" si="18"/>
        <v>'83호',</v>
      </c>
      <c r="E406" t="str">
        <f xml:space="preserve">    CONCATENATE("'",'trim()'!D406,"',")</f>
        <v>'02-2637-8253',</v>
      </c>
      <c r="F406" t="str">
        <f>'trim()'!E406&amp;","</f>
        <v>126.880844812398,</v>
      </c>
      <c r="G406" t="str">
        <f>'trim()'!F406&amp;","</f>
        <v>37.5032193547286,</v>
      </c>
      <c r="H406" t="str">
        <f t="shared" si="19"/>
        <v>'펀비어킹 구로역점,\n술집,\n서울 구로구 구로동 603-9,\n02-2637-8253,\n126.880844812398,\n37.5032193547286,'</v>
      </c>
      <c r="I406" t="str">
        <f t="shared" ca="1" si="20"/>
        <v>insert into shop (shopName, shopCategory, shopAddr, shopAddr2, shopTel, shopX, shopY, shopEx) values('펀비어킹 구로역점','술집','서울 구로구 구로동 603-9','83호','02-2637-8253',126.880844812398,37.5032193547286,'펀비어킹 구로역점,\n술집,\n서울 구로구 구로동 603-9,\n02-2637-8253,\n126.880844812398,\n37.5032193547286,');</v>
      </c>
    </row>
    <row r="407" spans="1:9" x14ac:dyDescent="0.4">
      <c r="A407" t="str">
        <f>CONCATENATE("'",'trim()'!A407,"',")</f>
        <v>'페더',</v>
      </c>
      <c r="B407" t="str">
        <f>CONCATENATE("'",category!R407,"',")</f>
        <v>'술집',</v>
      </c>
      <c r="C407" t="str">
        <f xml:space="preserve">   CONCATENATE("'",'trim()'!C407,"',")</f>
        <v>'서울 마포구 상수동 311-7',</v>
      </c>
      <c r="D407" t="str">
        <f t="shared" ca="1" si="18"/>
        <v>'104호',</v>
      </c>
      <c r="E407" t="str">
        <f xml:space="preserve">    CONCATENATE("'",'trim()'!D407,"',")</f>
        <v>'02-333-4440',</v>
      </c>
      <c r="F407" t="str">
        <f>'trim()'!E407&amp;","</f>
        <v>126.921999251829,</v>
      </c>
      <c r="G407" t="str">
        <f>'trim()'!F407&amp;","</f>
        <v>37.5483677670164,</v>
      </c>
      <c r="H407" t="str">
        <f t="shared" si="19"/>
        <v>'페더,\n술집,\n서울 마포구 상수동 311-7,\n02-333-4440,\n126.921999251829,\n37.5483677670164,'</v>
      </c>
      <c r="I407" t="str">
        <f t="shared" ca="1" si="20"/>
        <v>insert into shop (shopName, shopCategory, shopAddr, shopAddr2, shopTel, shopX, shopY, shopEx) values('페더','술집','서울 마포구 상수동 311-7','104호','02-333-4440',126.921999251829,37.5483677670164,'페더,\n술집,\n서울 마포구 상수동 311-7,\n02-333-4440,\n126.921999251829,\n37.5483677670164,');</v>
      </c>
    </row>
    <row r="408" spans="1:9" x14ac:dyDescent="0.4">
      <c r="A408" t="str">
        <f>CONCATENATE("'",'trim()'!A408,"',")</f>
        <v>'페리카나 대림역점',</v>
      </c>
      <c r="B408" t="str">
        <f>CONCATENATE("'",category!R408,"',")</f>
        <v>'치킨',</v>
      </c>
      <c r="C408" t="str">
        <f xml:space="preserve">   CONCATENATE("'",'trim()'!C408,"',")</f>
        <v>'서울 구로구 구로동 130-69',</v>
      </c>
      <c r="D408" t="str">
        <f t="shared" ca="1" si="18"/>
        <v>'114호',</v>
      </c>
      <c r="E408" t="str">
        <f xml:space="preserve">    CONCATENATE("'",'trim()'!D408,"',")</f>
        <v>'02-867-8292',</v>
      </c>
      <c r="F408" t="str">
        <f>'trim()'!E408&amp;","</f>
        <v>126.892771636265,</v>
      </c>
      <c r="G408" t="str">
        <f>'trim()'!F408&amp;","</f>
        <v>37.492226345537,</v>
      </c>
      <c r="H408" t="str">
        <f t="shared" si="19"/>
        <v>'페리카나 대림역점,\n치킨,\n서울 구로구 구로동 130-69,\n02-867-8292,\n126.892771636265,\n37.492226345537,'</v>
      </c>
      <c r="I408" t="str">
        <f t="shared" ca="1" si="20"/>
        <v>insert into shop (shopName, shopCategory, shopAddr, shopAddr2, shopTel, shopX, shopY, shopEx) values('페리카나 대림역점','치킨','서울 구로구 구로동 130-69','114호','02-867-8292',126.892771636265,37.492226345537,'페리카나 대림역점,\n치킨,\n서울 구로구 구로동 130-69,\n02-867-8292,\n126.892771636265,\n37.492226345537,');</v>
      </c>
    </row>
    <row r="409" spans="1:9" x14ac:dyDescent="0.4">
      <c r="A409" t="str">
        <f>CONCATENATE("'",'trim()'!A409,"',")</f>
        <v>'페리카나 신도림점',</v>
      </c>
      <c r="B409" t="str">
        <f>CONCATENATE("'",category!R409,"',")</f>
        <v>'치킨',</v>
      </c>
      <c r="C409" t="str">
        <f xml:space="preserve">   CONCATENATE("'",'trim()'!C409,"',")</f>
        <v>'서울 구로구 신도림동 291-124',</v>
      </c>
      <c r="D409" t="str">
        <f t="shared" ca="1" si="18"/>
        <v>'139호',</v>
      </c>
      <c r="E409" t="str">
        <f xml:space="preserve">    CONCATENATE("'",'trim()'!D409,"',")</f>
        <v>'02-2068-4547',</v>
      </c>
      <c r="F409" t="str">
        <f>'trim()'!E409&amp;","</f>
        <v>126.877845145025,</v>
      </c>
      <c r="G409" t="str">
        <f>'trim()'!F409&amp;","</f>
        <v>37.5083258886215,</v>
      </c>
      <c r="H409" t="str">
        <f t="shared" si="19"/>
        <v>'페리카나 신도림점,\n치킨,\n서울 구로구 신도림동 291-124,\n02-2068-4547,\n126.877845145025,\n37.5083258886215,'</v>
      </c>
      <c r="I409" t="str">
        <f t="shared" ca="1" si="20"/>
        <v>insert into shop (shopName, shopCategory, shopAddr, shopAddr2, shopTel, shopX, shopY, shopEx) values('페리카나 신도림점','치킨','서울 구로구 신도림동 291-124','139호','02-2068-4547',126.877845145025,37.5083258886215,'페리카나 신도림점,\n치킨,\n서울 구로구 신도림동 291-124,\n02-2068-4547,\n126.877845145025,\n37.5083258886215,');</v>
      </c>
    </row>
    <row r="410" spans="1:9" x14ac:dyDescent="0.4">
      <c r="A410" t="str">
        <f>CONCATENATE("'",'trim()'!A410,"',")</f>
        <v>'페리카나 홍익대점',</v>
      </c>
      <c r="B410" t="str">
        <f>CONCATENATE("'",category!R410,"',")</f>
        <v>'치킨',</v>
      </c>
      <c r="C410" t="str">
        <f xml:space="preserve">   CONCATENATE("'",'trim()'!C410,"',")</f>
        <v>'서울 마포구 창전동 382-1',</v>
      </c>
      <c r="D410" t="str">
        <f t="shared" ca="1" si="18"/>
        <v>'11호',</v>
      </c>
      <c r="E410" t="str">
        <f xml:space="preserve">    CONCATENATE("'",'trim()'!D410,"',")</f>
        <v>'02-334-4161',</v>
      </c>
      <c r="F410" t="str">
        <f>'trim()'!E410&amp;","</f>
        <v>126.928708894543,</v>
      </c>
      <c r="G410" t="str">
        <f>'trim()'!F410&amp;","</f>
        <v>37.5469376187457,</v>
      </c>
      <c r="H410" t="str">
        <f t="shared" si="19"/>
        <v>'페리카나 홍익대점,\n치킨,\n서울 마포구 창전동 382-1,\n02-334-4161,\n126.928708894543,\n37.5469376187457,'</v>
      </c>
      <c r="I410" t="str">
        <f t="shared" ca="1" si="20"/>
        <v>insert into shop (shopName, shopCategory, shopAddr, shopAddr2, shopTel, shopX, shopY, shopEx) values('페리카나 홍익대점','치킨','서울 마포구 창전동 382-1','11호','02-334-4161',126.928708894543,37.5469376187457,'페리카나 홍익대점,\n치킨,\n서울 마포구 창전동 382-1,\n02-334-4161,\n126.928708894543,\n37.5469376187457,');</v>
      </c>
    </row>
    <row r="411" spans="1:9" x14ac:dyDescent="0.4">
      <c r="A411" t="str">
        <f>CONCATENATE("'",'trim()'!A411,"',")</f>
        <v>'평양술집',</v>
      </c>
      <c r="B411" t="str">
        <f>CONCATENATE("'",category!R411,"',")</f>
        <v>'한식',</v>
      </c>
      <c r="C411" t="str">
        <f xml:space="preserve">   CONCATENATE("'",'trim()'!C411,"',")</f>
        <v>'서울 마포구 서교동 362-9',</v>
      </c>
      <c r="D411" t="str">
        <f t="shared" ca="1" si="18"/>
        <v>'64호',</v>
      </c>
      <c r="E411" t="str">
        <f xml:space="preserve">    CONCATENATE("'",'trim()'!D411,"',")</f>
        <v>'02-334-4161',</v>
      </c>
      <c r="F411" t="str">
        <f>'trim()'!E411&amp;","</f>
        <v>126.922764552936,</v>
      </c>
      <c r="G411" t="str">
        <f>'trim()'!F411&amp;","</f>
        <v>37.5513460694163,</v>
      </c>
      <c r="H411" t="str">
        <f t="shared" si="19"/>
        <v>'평양술집,\n한식,\n서울 마포구 서교동 362-9,\n02-334-4161,\n126.922764552936,\n37.5513460694163,'</v>
      </c>
      <c r="I411" t="str">
        <f t="shared" ca="1" si="20"/>
        <v>insert into shop (shopName, shopCategory, shopAddr, shopAddr2, shopTel, shopX, shopY, shopEx) values('평양술집','한식','서울 마포구 서교동 362-9','64호','02-334-4161',126.922764552936,37.5513460694163,'평양술집,\n한식,\n서울 마포구 서교동 362-9,\n02-334-4161,\n126.922764552936,\n37.5513460694163,');</v>
      </c>
    </row>
    <row r="412" spans="1:9" x14ac:dyDescent="0.4">
      <c r="A412" t="str">
        <f>CONCATENATE("'",'trim()'!A412,"',")</f>
        <v>'평이담백뼈칼국수',</v>
      </c>
      <c r="B412" t="str">
        <f>CONCATENATE("'",category!R412,"',")</f>
        <v>'한식',</v>
      </c>
      <c r="C412" t="str">
        <f xml:space="preserve">   CONCATENATE("'",'trim()'!C412,"',")</f>
        <v>'서울 마포구 서교동 481-5',</v>
      </c>
      <c r="D412" t="str">
        <f t="shared" ca="1" si="18"/>
        <v>'154호',</v>
      </c>
      <c r="E412" t="str">
        <f xml:space="preserve">    CONCATENATE("'",'trim()'!D412,"',")</f>
        <v>'02-336-3454',</v>
      </c>
      <c r="F412" t="str">
        <f>'trim()'!E412&amp;","</f>
        <v>126.913889940044,</v>
      </c>
      <c r="G412" t="str">
        <f>'trim()'!F412&amp;","</f>
        <v>37.554337550539,</v>
      </c>
      <c r="H412" t="str">
        <f t="shared" si="19"/>
        <v>'평이담백뼈칼국수,\n한식,\n서울 마포구 서교동 481-5,\n02-336-3454,\n126.913889940044,\n37.554337550539,'</v>
      </c>
      <c r="I412" t="str">
        <f t="shared" ca="1" si="20"/>
        <v>insert into shop (shopName, shopCategory, shopAddr, shopAddr2, shopTel, shopX, shopY, shopEx) values('평이담백뼈칼국수','한식','서울 마포구 서교동 481-5','154호','02-336-3454',126.913889940044,37.554337550539,'평이담백뼈칼국수,\n한식,\n서울 마포구 서교동 481-5,\n02-336-3454,\n126.913889940044,\n37.554337550539,');</v>
      </c>
    </row>
    <row r="413" spans="1:9" x14ac:dyDescent="0.4">
      <c r="A413" t="str">
        <f>CONCATENATE("'",'trim()'!A413,"',")</f>
        <v>'포비 합정점',</v>
      </c>
      <c r="B413" t="str">
        <f>CONCATENATE("'",category!R413,"',")</f>
        <v>',',</v>
      </c>
      <c r="C413" t="str">
        <f xml:space="preserve">   CONCATENATE("'",'trim()'!C413,"',")</f>
        <v>'서울 마포구 합정동 426-18',</v>
      </c>
      <c r="D413" t="str">
        <f t="shared" ca="1" si="18"/>
        <v>'270호',</v>
      </c>
      <c r="E413" t="str">
        <f xml:space="preserve">    CONCATENATE("'",'trim()'!D413,"',")</f>
        <v>'02-566-3861',</v>
      </c>
      <c r="F413" t="str">
        <f>'trim()'!E413&amp;","</f>
        <v>126.911058964149,</v>
      </c>
      <c r="G413" t="str">
        <f>'trim()'!F413&amp;","</f>
        <v>37.5519460060514,</v>
      </c>
      <c r="H413" t="str">
        <f t="shared" si="19"/>
        <v>'포비 합정점,\n,,\n서울 마포구 합정동 426-18,\n02-566-3861,\n126.911058964149,\n37.5519460060514,'</v>
      </c>
      <c r="I413" t="str">
        <f t="shared" ca="1" si="20"/>
        <v>insert into shop (shopName, shopCategory, shopAddr, shopAddr2, shopTel, shopX, shopY, shopEx) values('포비 합정점',',','서울 마포구 합정동 426-18','270호','02-566-3861',126.911058964149,37.5519460060514,'포비 합정점,\n,,\n서울 마포구 합정동 426-18,\n02-566-3861,\n126.911058964149,\n37.5519460060514,');</v>
      </c>
    </row>
    <row r="414" spans="1:9" x14ac:dyDescent="0.4">
      <c r="A414" t="str">
        <f>CONCATENATE("'",'trim()'!A414,"',")</f>
        <v>'포차끝판왕 홍대점',</v>
      </c>
      <c r="B414" t="str">
        <f>CONCATENATE("'",category!R414,"',")</f>
        <v>'술집',</v>
      </c>
      <c r="C414" t="str">
        <f xml:space="preserve">   CONCATENATE("'",'trim()'!C414,"',")</f>
        <v>'서울 마포구 서교동 407-7',</v>
      </c>
      <c r="D414" t="str">
        <f t="shared" ca="1" si="18"/>
        <v>'250호',</v>
      </c>
      <c r="E414" t="str">
        <f xml:space="preserve">    CONCATENATE("'",'trim()'!D414,"',")</f>
        <v>'010-9277-3173',</v>
      </c>
      <c r="F414" t="str">
        <f>'trim()'!E414&amp;","</f>
        <v>126.922639800772,</v>
      </c>
      <c r="G414" t="str">
        <f>'trim()'!F414&amp;","</f>
        <v>37.5505107624882,</v>
      </c>
      <c r="H414" t="str">
        <f t="shared" si="19"/>
        <v>'포차끝판왕 홍대점,\n술집,\n서울 마포구 서교동 407-7,\n010-9277-3173,\n126.922639800772,\n37.5505107624882,'</v>
      </c>
      <c r="I414" t="str">
        <f t="shared" ca="1" si="20"/>
        <v>insert into shop (shopName, shopCategory, shopAddr, shopAddr2, shopTel, shopX, shopY, shopEx) values('포차끝판왕 홍대점','술집','서울 마포구 서교동 407-7','250호','010-9277-3173',126.922639800772,37.5505107624882,'포차끝판왕 홍대점,\n술집,\n서울 마포구 서교동 407-7,\n010-9277-3173,\n126.922639800772,\n37.5505107624882,');</v>
      </c>
    </row>
    <row r="415" spans="1:9" x14ac:dyDescent="0.4">
      <c r="A415" t="str">
        <f>CONCATENATE("'",'trim()'!A415,"',")</f>
        <v>'푸라닭치킨 망원러빙핸즈점',</v>
      </c>
      <c r="B415" t="str">
        <f>CONCATENATE("'",category!R415,"',")</f>
        <v>'치킨',</v>
      </c>
      <c r="C415" t="str">
        <f xml:space="preserve">   CONCATENATE("'",'trim()'!C415,"',")</f>
        <v>'서울 마포구 망원동 423-17',</v>
      </c>
      <c r="D415" t="str">
        <f t="shared" ca="1" si="18"/>
        <v>'117호',</v>
      </c>
      <c r="E415" t="str">
        <f xml:space="preserve">    CONCATENATE("'",'trim()'!D415,"',")</f>
        <v>'02-332-9209',</v>
      </c>
      <c r="F415" t="str">
        <f>'trim()'!E415&amp;","</f>
        <v>126.905348154215,</v>
      </c>
      <c r="G415" t="str">
        <f>'trim()'!F415&amp;","</f>
        <v>37.5575926221574,</v>
      </c>
      <c r="H415" t="str">
        <f t="shared" si="19"/>
        <v>'푸라닭치킨 망원러빙핸즈점,\n치킨,\n서울 마포구 망원동 423-17,\n02-332-9209,\n126.905348154215,\n37.5575926221574,'</v>
      </c>
      <c r="I415" t="str">
        <f t="shared" ca="1" si="20"/>
        <v>insert into shop (shopName, shopCategory, shopAddr, shopAddr2, shopTel, shopX, shopY, shopEx) values('푸라닭치킨 망원러빙핸즈점','치킨','서울 마포구 망원동 423-17','117호','02-332-9209',126.905348154215,37.5575926221574,'푸라닭치킨 망원러빙핸즈점,\n치킨,\n서울 마포구 망원동 423-17,\n02-332-9209,\n126.905348154215,\n37.5575926221574,');</v>
      </c>
    </row>
    <row r="416" spans="1:9" x14ac:dyDescent="0.4">
      <c r="A416" t="str">
        <f>CONCATENATE("'",'trim()'!A416,"',")</f>
        <v>'품격사시미',</v>
      </c>
      <c r="B416" t="str">
        <f>CONCATENATE("'",category!R416,"',")</f>
        <v>'일식',</v>
      </c>
      <c r="C416" t="str">
        <f xml:space="preserve">   CONCATENATE("'",'trim()'!C416,"',")</f>
        <v>'서울 구로구 구로동 1124-83',</v>
      </c>
      <c r="D416" t="str">
        <f t="shared" ca="1" si="18"/>
        <v>'259호',</v>
      </c>
      <c r="E416" t="str">
        <f xml:space="preserve">    CONCATENATE("'",'trim()'!D416,"',")</f>
        <v>'02-862-7776',</v>
      </c>
      <c r="F416" t="str">
        <f>'trim()'!E416&amp;","</f>
        <v>126.90049747926,</v>
      </c>
      <c r="G416" t="str">
        <f>'trim()'!F416&amp;","</f>
        <v>37.484279460836,</v>
      </c>
      <c r="H416" t="str">
        <f t="shared" si="19"/>
        <v>'품격사시미,\n일식,\n서울 구로구 구로동 1124-83,\n02-862-7776,\n126.90049747926,\n37.484279460836,'</v>
      </c>
      <c r="I416" t="str">
        <f t="shared" ca="1" si="20"/>
        <v>insert into shop (shopName, shopCategory, shopAddr, shopAddr2, shopTel, shopX, shopY, shopEx) values('품격사시미','일식','서울 구로구 구로동 1124-83','259호','02-862-7776',126.90049747926,37.484279460836,'품격사시미,\n일식,\n서울 구로구 구로동 1124-83,\n02-862-7776,\n126.90049747926,\n37.484279460836,');</v>
      </c>
    </row>
    <row r="417" spans="1:9" x14ac:dyDescent="0.4">
      <c r="A417" t="str">
        <f>CONCATENATE("'",'trim()'!A417,"',")</f>
        <v>'풍천참숯불즉석장어구이',</v>
      </c>
      <c r="B417" t="str">
        <f>CONCATENATE("'",category!R417,"',")</f>
        <v>'한식',</v>
      </c>
      <c r="C417" t="str">
        <f xml:space="preserve">   CONCATENATE("'",'trim()'!C417,"',")</f>
        <v>'서울 구로구 구로2동 420-4',</v>
      </c>
      <c r="D417" t="str">
        <f t="shared" ca="1" si="18"/>
        <v>'258호',</v>
      </c>
      <c r="E417" t="str">
        <f xml:space="preserve">    CONCATENATE("'",'trim()'!D417,"',")</f>
        <v>'02-868-9514',</v>
      </c>
      <c r="F417" t="str">
        <f>'trim()'!E417&amp;","</f>
        <v>126.882964652284,</v>
      </c>
      <c r="G417" t="str">
        <f>'trim()'!F417&amp;","</f>
        <v>37.4949601520257,</v>
      </c>
      <c r="H417" t="str">
        <f t="shared" si="19"/>
        <v>'풍천참숯불즉석장어구이,\n한식,\n서울 구로구 구로2동 420-4,\n02-868-9514,\n126.882964652284,\n37.4949601520257,'</v>
      </c>
      <c r="I417" t="str">
        <f t="shared" ca="1" si="20"/>
        <v>insert into shop (shopName, shopCategory, shopAddr, shopAddr2, shopTel, shopX, shopY, shopEx) values('풍천참숯불즉석장어구이','한식','서울 구로구 구로2동 420-4','258호','02-868-9514',126.882964652284,37.4949601520257,'풍천참숯불즉석장어구이,\n한식,\n서울 구로구 구로2동 420-4,\n02-868-9514,\n126.882964652284,\n37.4949601520257,');</v>
      </c>
    </row>
    <row r="418" spans="1:9" x14ac:dyDescent="0.4">
      <c r="A418" t="str">
        <f>CONCATENATE("'",'trim()'!A418,"',")</f>
        <v>'퓨전선술집',</v>
      </c>
      <c r="B418" t="str">
        <f>CONCATENATE("'",category!R418,"',")</f>
        <v>'술집',</v>
      </c>
      <c r="C418" t="str">
        <f xml:space="preserve">   CONCATENATE("'",'trim()'!C418,"',")</f>
        <v>'서울 마포구 합정동 383-9',</v>
      </c>
      <c r="D418" t="str">
        <f t="shared" ca="1" si="18"/>
        <v>'299호',</v>
      </c>
      <c r="E418" t="str">
        <f xml:space="preserve">    CONCATENATE("'",'trim()'!D418,"',")</f>
        <v>'02-335-4764',</v>
      </c>
      <c r="F418" t="str">
        <f>'trim()'!E418&amp;","</f>
        <v>126.912501375746,</v>
      </c>
      <c r="G418" t="str">
        <f>'trim()'!F418&amp;","</f>
        <v>37.5494531210021,</v>
      </c>
      <c r="H418" t="str">
        <f t="shared" si="19"/>
        <v>'퓨전선술집,\n술집,\n서울 마포구 합정동 383-9,\n02-335-4764,\n126.912501375746,\n37.5494531210021,'</v>
      </c>
      <c r="I418" t="str">
        <f t="shared" ca="1" si="20"/>
        <v>insert into shop (shopName, shopCategory, shopAddr, shopAddr2, shopTel, shopX, shopY, shopEx) values('퓨전선술집','술집','서울 마포구 합정동 383-9','299호','02-335-4764',126.912501375746,37.5494531210021,'퓨전선술집,\n술집,\n서울 마포구 합정동 383-9,\n02-335-4764,\n126.912501375746,\n37.5494531210021,');</v>
      </c>
    </row>
    <row r="419" spans="1:9" x14ac:dyDescent="0.4">
      <c r="A419" t="str">
        <f>CONCATENATE("'",'trim()'!A419,"',")</f>
        <v>'프리마떼',</v>
      </c>
      <c r="B419" t="str">
        <f>CONCATENATE("'",category!R419,"',")</f>
        <v>',',</v>
      </c>
      <c r="C419" t="str">
        <f xml:space="preserve">   CONCATENATE("'",'trim()'!C419,"',")</f>
        <v>'서울 마포구 합정동 426-2',</v>
      </c>
      <c r="D419" t="str">
        <f t="shared" ca="1" si="18"/>
        <v>'250호',</v>
      </c>
      <c r="E419" t="str">
        <f xml:space="preserve">    CONCATENATE("'",'trim()'!D419,"',")</f>
        <v>'02-304-7444',</v>
      </c>
      <c r="F419" t="str">
        <f>'trim()'!E419&amp;","</f>
        <v>126.912027041966,</v>
      </c>
      <c r="G419" t="str">
        <f>'trim()'!F419&amp;","</f>
        <v>37.552490933998,</v>
      </c>
      <c r="H419" t="str">
        <f t="shared" si="19"/>
        <v>'프리마떼,\n,,\n서울 마포구 합정동 426-2,\n02-304-7444,\n126.912027041966,\n37.552490933998,'</v>
      </c>
      <c r="I419" t="str">
        <f t="shared" ca="1" si="20"/>
        <v>insert into shop (shopName, shopCategory, shopAddr, shopAddr2, shopTel, shopX, shopY, shopEx) values('프리마떼',',','서울 마포구 합정동 426-2','250호','02-304-7444',126.912027041966,37.552490933998,'프리마떼,\n,,\n서울 마포구 합정동 426-2,\n02-304-7444,\n126.912027041966,\n37.552490933998,');</v>
      </c>
    </row>
    <row r="420" spans="1:9" x14ac:dyDescent="0.4">
      <c r="A420" t="str">
        <f>CONCATENATE("'",'trim()'!A420,"',")</f>
        <v>'플레이트946',</v>
      </c>
      <c r="B420" t="str">
        <f>CONCATENATE("'",category!R420,"',")</f>
        <v>'양식',</v>
      </c>
      <c r="C420" t="str">
        <f xml:space="preserve">   CONCATENATE("'",'trim()'!C420,"',")</f>
        <v>'서울 마포구 상수동 94-6',</v>
      </c>
      <c r="D420" t="str">
        <f t="shared" ca="1" si="18"/>
        <v>'208호',</v>
      </c>
      <c r="E420" t="str">
        <f xml:space="preserve">    CONCATENATE("'",'trim()'!D420,"',")</f>
        <v>'010-5577-6432',</v>
      </c>
      <c r="F420" t="str">
        <f>'trim()'!E420&amp;","</f>
        <v>126.925099693068,</v>
      </c>
      <c r="G420" t="str">
        <f>'trim()'!F420&amp;","</f>
        <v>37.548582410034,</v>
      </c>
      <c r="H420" t="str">
        <f t="shared" si="19"/>
        <v>'플레이트946,\n양식,\n서울 마포구 상수동 94-6,\n010-5577-6432,\n126.925099693068,\n37.548582410034,'</v>
      </c>
      <c r="I420" t="str">
        <f t="shared" ca="1" si="20"/>
        <v>insert into shop (shopName, shopCategory, shopAddr, shopAddr2, shopTel, shopX, shopY, shopEx) values('플레이트946','양식','서울 마포구 상수동 94-6','208호','010-5577-6432',126.925099693068,37.548582410034,'플레이트946,\n양식,\n서울 마포구 상수동 94-6,\n010-5577-6432,\n126.925099693068,\n37.548582410034,');</v>
      </c>
    </row>
    <row r="421" spans="1:9" x14ac:dyDescent="0.4">
      <c r="A421" t="str">
        <f>CONCATENATE("'",'trim()'!A421,"',")</f>
        <v>'피닉스피자',</v>
      </c>
      <c r="B421" t="str">
        <f>CONCATENATE("'",category!R421,"',")</f>
        <v>'피자,양식',</v>
      </c>
      <c r="C421" t="str">
        <f xml:space="preserve">   CONCATENATE("'",'trim()'!C421,"',")</f>
        <v>'서울 마포구 서교동 407-7',</v>
      </c>
      <c r="D421" t="str">
        <f t="shared" ca="1" si="18"/>
        <v>'190호',</v>
      </c>
      <c r="E421" t="str">
        <f xml:space="preserve">    CONCATENATE("'",'trim()'!D421,"',")</f>
        <v>'02-336-1040',</v>
      </c>
      <c r="F421" t="str">
        <f>'trim()'!E421&amp;","</f>
        <v>126.92264434044,</v>
      </c>
      <c r="G421" t="str">
        <f>'trim()'!F421&amp;","</f>
        <v>37.5504981514877,</v>
      </c>
      <c r="H421" t="str">
        <f t="shared" si="19"/>
        <v>'피닉스피자,\n피자,양식,\n서울 마포구 서교동 407-7,\n02-336-1040,\n126.92264434044,\n37.5504981514877,'</v>
      </c>
      <c r="I421" t="str">
        <f t="shared" ca="1" si="20"/>
        <v>insert into shop (shopName, shopCategory, shopAddr, shopAddr2, shopTel, shopX, shopY, shopEx) values('피닉스피자','피자,양식','서울 마포구 서교동 407-7','190호','02-336-1040',126.92264434044,37.5504981514877,'피닉스피자,\n피자,양식,\n서울 마포구 서교동 407-7,\n02-336-1040,\n126.92264434044,\n37.5504981514877,');</v>
      </c>
    </row>
    <row r="422" spans="1:9" x14ac:dyDescent="0.4">
      <c r="A422" t="str">
        <f>CONCATENATE("'",'trim()'!A422,"',")</f>
        <v>'피맥 3호점',</v>
      </c>
      <c r="B422" t="str">
        <f>CONCATENATE("'",category!R422,"',")</f>
        <v>'술집',</v>
      </c>
      <c r="C422" t="str">
        <f xml:space="preserve">   CONCATENATE("'",'trim()'!C422,"',")</f>
        <v>'서울 구로구 구로동 33-3',</v>
      </c>
      <c r="D422" t="str">
        <f t="shared" ca="1" si="18"/>
        <v>'187호',</v>
      </c>
      <c r="E422" t="str">
        <f xml:space="preserve">    CONCATENATE("'",'trim()'!D422,"',")</f>
        <v>'02-851-1001',</v>
      </c>
      <c r="F422" t="str">
        <f>'trim()'!E422&amp;","</f>
        <v>126.889839523752,</v>
      </c>
      <c r="G422" t="str">
        <f>'trim()'!F422&amp;","</f>
        <v>37.5045462555808,</v>
      </c>
      <c r="H422" t="str">
        <f t="shared" si="19"/>
        <v>'피맥 3호점,\n술집,\n서울 구로구 구로동 33-3,\n02-851-1001,\n126.889839523752,\n37.5045462555808,'</v>
      </c>
      <c r="I422" t="str">
        <f t="shared" ca="1" si="20"/>
        <v>insert into shop (shopName, shopCategory, shopAddr, shopAddr2, shopTel, shopX, shopY, shopEx) values('피맥 3호점','술집','서울 구로구 구로동 33-3','187호','02-851-1001',126.889839523752,37.5045462555808,'피맥 3호점,\n술집,\n서울 구로구 구로동 33-3,\n02-851-1001,\n126.889839523752,\n37.5045462555808,');</v>
      </c>
    </row>
    <row r="423" spans="1:9" x14ac:dyDescent="0.4">
      <c r="A423" t="str">
        <f>CONCATENATE("'",'trim()'!A423,"',")</f>
        <v>'피오니 홍대점',</v>
      </c>
      <c r="B423" t="str">
        <f>CONCATENATE("'",category!R423,"',")</f>
        <v>',',</v>
      </c>
      <c r="C423" t="str">
        <f xml:space="preserve">   CONCATENATE("'",'trim()'!C423,"',")</f>
        <v>'서울 마포구 서교동 408-8',</v>
      </c>
      <c r="D423" t="str">
        <f t="shared" ca="1" si="18"/>
        <v>'262호',</v>
      </c>
      <c r="E423" t="str">
        <f xml:space="preserve">    CONCATENATE("'",'trim()'!D423,"',")</f>
        <v>'02-851-1001',</v>
      </c>
      <c r="F423" t="str">
        <f>'trim()'!E423&amp;","</f>
        <v>126.921266558552,</v>
      </c>
      <c r="G423" t="str">
        <f>'trim()'!F423&amp;","</f>
        <v>37.5499485329128,</v>
      </c>
      <c r="H423" t="str">
        <f t="shared" si="19"/>
        <v>'피오니 홍대점,\n,,\n서울 마포구 서교동 408-8,\n02-851-1001,\n126.921266558552,\n37.5499485329128,'</v>
      </c>
      <c r="I423" t="str">
        <f t="shared" ca="1" si="20"/>
        <v>insert into shop (shopName, shopCategory, shopAddr, shopAddr2, shopTel, shopX, shopY, shopEx) values('피오니 홍대점',',','서울 마포구 서교동 408-8','262호','02-851-1001',126.921266558552,37.5499485329128,'피오니 홍대점,\n,,\n서울 마포구 서교동 408-8,\n02-851-1001,\n126.921266558552,\n37.5499485329128,');</v>
      </c>
    </row>
    <row r="424" spans="1:9" x14ac:dyDescent="0.4">
      <c r="A424" t="str">
        <f>CONCATENATE("'",'trim()'!A424,"',")</f>
        <v>'피자네버슬립스 합정점',</v>
      </c>
      <c r="B424" t="str">
        <f>CONCATENATE("'",category!R424,"',")</f>
        <v>'피자,양식',</v>
      </c>
      <c r="C424" t="str">
        <f xml:space="preserve">   CONCATENATE("'",'trim()'!C424,"',")</f>
        <v>'서울 마포구 서교동 400-13',</v>
      </c>
      <c r="D424" t="str">
        <f t="shared" ca="1" si="18"/>
        <v>'28호',</v>
      </c>
      <c r="E424" t="str">
        <f xml:space="preserve">    CONCATENATE("'",'trim()'!D424,"',")</f>
        <v>'070-8822-5877',</v>
      </c>
      <c r="F424" t="str">
        <f>'trim()'!E424&amp;","</f>
        <v>126.918300840332,</v>
      </c>
      <c r="G424" t="str">
        <f>'trim()'!F424&amp;","</f>
        <v>37.5486031296165,</v>
      </c>
      <c r="H424" t="str">
        <f t="shared" si="19"/>
        <v>'피자네버슬립스 합정점,\n피자,양식,\n서울 마포구 서교동 400-13,\n070-8822-5877,\n126.918300840332,\n37.5486031296165,'</v>
      </c>
      <c r="I424" t="str">
        <f t="shared" ca="1" si="20"/>
        <v>insert into shop (shopName, shopCategory, shopAddr, shopAddr2, shopTel, shopX, shopY, shopEx) values('피자네버슬립스 합정점','피자,양식','서울 마포구 서교동 400-13','28호','070-8822-5877',126.918300840332,37.5486031296165,'피자네버슬립스 합정점,\n피자,양식,\n서울 마포구 서교동 400-13,\n070-8822-5877,\n126.918300840332,\n37.5486031296165,');</v>
      </c>
    </row>
    <row r="425" spans="1:9" x14ac:dyDescent="0.4">
      <c r="A425" t="str">
        <f>CONCATENATE("'",'trim()'!A425,"',")</f>
        <v>'피자마루 신도림점',</v>
      </c>
      <c r="B425" t="str">
        <f>CONCATENATE("'",category!R425,"',")</f>
        <v>'피자,양식',</v>
      </c>
      <c r="C425" t="str">
        <f xml:space="preserve">   CONCATENATE("'",'trim()'!C425,"',")</f>
        <v>'서울 구로구 신도림동 642',</v>
      </c>
      <c r="D425" t="str">
        <f t="shared" ca="1" si="18"/>
        <v>'75호',</v>
      </c>
      <c r="E425" t="str">
        <f xml:space="preserve">    CONCATENATE("'",'trim()'!D425,"',")</f>
        <v>'02-2672-1082',</v>
      </c>
      <c r="F425" t="str">
        <f>'trim()'!E425&amp;","</f>
        <v>126.882917652652,</v>
      </c>
      <c r="G425" t="str">
        <f>'trim()'!F425&amp;","</f>
        <v>37.5062316847965,</v>
      </c>
      <c r="H425" t="str">
        <f t="shared" si="19"/>
        <v>'피자마루 신도림점,\n피자,양식,\n서울 구로구 신도림동 642,\n02-2672-1082,\n126.882917652652,\n37.5062316847965,'</v>
      </c>
      <c r="I425" t="str">
        <f t="shared" ca="1" si="20"/>
        <v>insert into shop (shopName, shopCategory, shopAddr, shopAddr2, shopTel, shopX, shopY, shopEx) values('피자마루 신도림점','피자,양식','서울 구로구 신도림동 642','75호','02-2672-1082',126.882917652652,37.5062316847965,'피자마루 신도림점,\n피자,양식,\n서울 구로구 신도림동 642,\n02-2672-1082,\n126.882917652652,\n37.5062316847965,');</v>
      </c>
    </row>
    <row r="426" spans="1:9" x14ac:dyDescent="0.4">
      <c r="A426" t="str">
        <f>CONCATENATE("'",'trim()'!A426,"',")</f>
        <v>'피자몰 홍대점',</v>
      </c>
      <c r="B426" t="str">
        <f>CONCATENATE("'",category!R426,"',")</f>
        <v>'피자,양식',</v>
      </c>
      <c r="C426" t="str">
        <f xml:space="preserve">   CONCATENATE("'",'trim()'!C426,"',")</f>
        <v>'서울 마포구 동교동 159-12',</v>
      </c>
      <c r="D426" t="str">
        <f t="shared" ca="1" si="18"/>
        <v>'226호',</v>
      </c>
      <c r="E426" t="str">
        <f xml:space="preserve">    CONCATENATE("'",'trim()'!D426,"',")</f>
        <v>'02-335-4296',</v>
      </c>
      <c r="F426" t="str">
        <f>'trim()'!E426&amp;","</f>
        <v>126.922534069283,</v>
      </c>
      <c r="G426" t="str">
        <f>'trim()'!F426&amp;","</f>
        <v>37.556448268227,</v>
      </c>
      <c r="H426" t="str">
        <f t="shared" si="19"/>
        <v>'피자몰 홍대점,\n피자,양식,\n서울 마포구 동교동 159-12,\n02-335-4296,\n126.922534069283,\n37.556448268227,'</v>
      </c>
      <c r="I426" t="str">
        <f t="shared" ca="1" si="20"/>
        <v>insert into shop (shopName, shopCategory, shopAddr, shopAddr2, shopTel, shopX, shopY, shopEx) values('피자몰 홍대점','피자,양식','서울 마포구 동교동 159-12','226호','02-335-4296',126.922534069283,37.556448268227,'피자몰 홍대점,\n피자,양식,\n서울 마포구 동교동 159-12,\n02-335-4296,\n126.922534069283,\n37.556448268227,');</v>
      </c>
    </row>
    <row r="427" spans="1:9" x14ac:dyDescent="0.4">
      <c r="A427" t="str">
        <f>CONCATENATE("'",'trim()'!A427,"',")</f>
        <v>'피자빈',</v>
      </c>
      <c r="B427" t="str">
        <f>CONCATENATE("'",category!R427,"',")</f>
        <v>'피자,양식',</v>
      </c>
      <c r="C427" t="str">
        <f xml:space="preserve">   CONCATENATE("'",'trim()'!C427,"',")</f>
        <v>'서울 구로구 구로동 110-1',</v>
      </c>
      <c r="D427" t="str">
        <f t="shared" ca="1" si="18"/>
        <v>'246호',</v>
      </c>
      <c r="E427" t="str">
        <f xml:space="preserve">    CONCATENATE("'",'trim()'!D427,"',")</f>
        <v>'02-335-4296',</v>
      </c>
      <c r="F427" t="str">
        <f>'trim()'!E427&amp;","</f>
        <v>126.888843535734,</v>
      </c>
      <c r="G427" t="str">
        <f>'trim()'!F427&amp;","</f>
        <v>37.5019936758918,</v>
      </c>
      <c r="H427" t="str">
        <f t="shared" si="19"/>
        <v>'피자빈,\n피자,양식,\n서울 구로구 구로동 110-1,\n02-335-4296,\n126.888843535734,\n37.5019936758918,'</v>
      </c>
      <c r="I427" t="str">
        <f t="shared" ca="1" si="20"/>
        <v>insert into shop (shopName, shopCategory, shopAddr, shopAddr2, shopTel, shopX, shopY, shopEx) values('피자빈','피자,양식','서울 구로구 구로동 110-1','246호','02-335-4296',126.888843535734,37.5019936758918,'피자빈,\n피자,양식,\n서울 구로구 구로동 110-1,\n02-335-4296,\n126.888843535734,\n37.5019936758918,');</v>
      </c>
    </row>
    <row r="428" spans="1:9" x14ac:dyDescent="0.4">
      <c r="A428" t="str">
        <f>CONCATENATE("'",'trim()'!A428,"',")</f>
        <v>'피자스쿨 구로1점',</v>
      </c>
      <c r="B428" t="str">
        <f>CONCATENATE("'",category!R428,"',")</f>
        <v>'피자,양식',</v>
      </c>
      <c r="C428" t="str">
        <f xml:space="preserve">   CONCATENATE("'",'trim()'!C428,"',")</f>
        <v>'서울 구로구 구로동 766-2',</v>
      </c>
      <c r="D428" t="str">
        <f t="shared" ca="1" si="18"/>
        <v>'104호',</v>
      </c>
      <c r="E428" t="str">
        <f xml:space="preserve">    CONCATENATE("'",'trim()'!D428,"',")</f>
        <v>'02-869-7078',</v>
      </c>
      <c r="F428" t="str">
        <f>'trim()'!E428&amp;","</f>
        <v>126.890911119898,</v>
      </c>
      <c r="G428" t="str">
        <f>'trim()'!F428&amp;","</f>
        <v>37.4893815143097,</v>
      </c>
      <c r="H428" t="str">
        <f t="shared" si="19"/>
        <v>'피자스쿨 구로1점,\n피자,양식,\n서울 구로구 구로동 766-2,\n02-869-7078,\n126.890911119898,\n37.4893815143097,'</v>
      </c>
      <c r="I428" t="str">
        <f t="shared" ca="1" si="20"/>
        <v>insert into shop (shopName, shopCategory, shopAddr, shopAddr2, shopTel, shopX, shopY, shopEx) values('피자스쿨 구로1점','피자,양식','서울 구로구 구로동 766-2','104호','02-869-7078',126.890911119898,37.4893815143097,'피자스쿨 구로1점,\n피자,양식,\n서울 구로구 구로동 766-2,\n02-869-7078,\n126.890911119898,\n37.4893815143097,');</v>
      </c>
    </row>
    <row r="429" spans="1:9" x14ac:dyDescent="0.4">
      <c r="A429" t="str">
        <f>CONCATENATE("'",'trim()'!A429,"',")</f>
        <v>'피자스쿨 구로5동점',</v>
      </c>
      <c r="B429" t="str">
        <f>CONCATENATE("'",category!R429,"',")</f>
        <v>'피자,양식',</v>
      </c>
      <c r="C429" t="str">
        <f xml:space="preserve">   CONCATENATE("'",'trim()'!C429,"',")</f>
        <v>'서울 구로구 구로동 108-2',</v>
      </c>
      <c r="D429" t="str">
        <f t="shared" ca="1" si="18"/>
        <v>'75호',</v>
      </c>
      <c r="E429" t="str">
        <f xml:space="preserve">    CONCATENATE("'",'trim()'!D429,"',")</f>
        <v>'02-868-1090',</v>
      </c>
      <c r="F429" t="str">
        <f>'trim()'!E429&amp;","</f>
        <v>126.890537129565,</v>
      </c>
      <c r="G429" t="str">
        <f>'trim()'!F429&amp;","</f>
        <v>37.5000346693048,</v>
      </c>
      <c r="H429" t="str">
        <f t="shared" si="19"/>
        <v>'피자스쿨 구로5동점,\n피자,양식,\n서울 구로구 구로동 108-2,\n02-868-1090,\n126.890537129565,\n37.5000346693048,'</v>
      </c>
      <c r="I429" t="str">
        <f t="shared" ca="1" si="20"/>
        <v>insert into shop (shopName, shopCategory, shopAddr, shopAddr2, shopTel, shopX, shopY, shopEx) values('피자스쿨 구로5동점','피자,양식','서울 구로구 구로동 108-2','75호','02-868-1090',126.890537129565,37.5000346693048,'피자스쿨 구로5동점,\n피자,양식,\n서울 구로구 구로동 108-2,\n02-868-1090,\n126.890537129565,\n37.5000346693048,');</v>
      </c>
    </row>
    <row r="430" spans="1:9" x14ac:dyDescent="0.4">
      <c r="A430" t="str">
        <f>CONCATENATE("'",'trim()'!A430,"',")</f>
        <v>'피자스쿨 망원점',</v>
      </c>
      <c r="B430" t="str">
        <f>CONCATENATE("'",category!R430,"',")</f>
        <v>'피자,양식',</v>
      </c>
      <c r="C430" t="str">
        <f xml:space="preserve">   CONCATENATE("'",'trim()'!C430,"',")</f>
        <v>'서울 마포구 망원동 412-11',</v>
      </c>
      <c r="D430" t="str">
        <f t="shared" ca="1" si="18"/>
        <v>'89호',</v>
      </c>
      <c r="E430" t="str">
        <f xml:space="preserve">    CONCATENATE("'",'trim()'!D430,"',")</f>
        <v>'02-338-7797',</v>
      </c>
      <c r="F430" t="str">
        <f>'trim()'!E430&amp;","</f>
        <v>126.907053125835,</v>
      </c>
      <c r="G430" t="str">
        <f>'trim()'!F430&amp;","</f>
        <v>37.5553414836976,</v>
      </c>
      <c r="H430" t="str">
        <f t="shared" si="19"/>
        <v>'피자스쿨 망원점,\n피자,양식,\n서울 마포구 망원동 412-11,\n02-338-7797,\n126.907053125835,\n37.5553414836976,'</v>
      </c>
      <c r="I430" t="str">
        <f t="shared" ca="1" si="20"/>
        <v>insert into shop (shopName, shopCategory, shopAddr, shopAddr2, shopTel, shopX, shopY, shopEx) values('피자스쿨 망원점','피자,양식','서울 마포구 망원동 412-11','89호','02-338-7797',126.907053125835,37.5553414836976,'피자스쿨 망원점,\n피자,양식,\n서울 마포구 망원동 412-11,\n02-338-7797,\n126.907053125835,\n37.5553414836976,');</v>
      </c>
    </row>
    <row r="431" spans="1:9" x14ac:dyDescent="0.4">
      <c r="A431" t="str">
        <f>CONCATENATE("'",'trim()'!A431,"',")</f>
        <v>'피자스쿨 상수역점',</v>
      </c>
      <c r="B431" t="str">
        <f>CONCATENATE("'",category!R431,"',")</f>
        <v>'피자,양식',</v>
      </c>
      <c r="C431" t="str">
        <f xml:space="preserve">   CONCATENATE("'",'trim()'!C431,"',")</f>
        <v>'서울 마포구 상수동 330-1',</v>
      </c>
      <c r="D431" t="str">
        <f t="shared" ca="1" si="18"/>
        <v>'72호',</v>
      </c>
      <c r="E431" t="str">
        <f xml:space="preserve">    CONCATENATE("'",'trim()'!D431,"',")</f>
        <v>'02-336-0071',</v>
      </c>
      <c r="F431" t="str">
        <f>'trim()'!E431&amp;","</f>
        <v>126.923932892255,</v>
      </c>
      <c r="G431" t="str">
        <f>'trim()'!F431&amp;","</f>
        <v>37.5475581297725,</v>
      </c>
      <c r="H431" t="str">
        <f t="shared" si="19"/>
        <v>'피자스쿨 상수역점,\n피자,양식,\n서울 마포구 상수동 330-1,\n02-336-0071,\n126.923932892255,\n37.5475581297725,'</v>
      </c>
      <c r="I431" t="str">
        <f t="shared" ca="1" si="20"/>
        <v>insert into shop (shopName, shopCategory, shopAddr, shopAddr2, shopTel, shopX, shopY, shopEx) values('피자스쿨 상수역점','피자,양식','서울 마포구 상수동 330-1','72호','02-336-0071',126.923932892255,37.5475581297725,'피자스쿨 상수역점,\n피자,양식,\n서울 마포구 상수동 330-1,\n02-336-0071,\n126.923932892255,\n37.5475581297725,');</v>
      </c>
    </row>
    <row r="432" spans="1:9" x14ac:dyDescent="0.4">
      <c r="A432" t="str">
        <f>CONCATENATE("'",'trim()'!A432,"',")</f>
        <v>'피자스쿨 신도림점',</v>
      </c>
      <c r="B432" t="str">
        <f>CONCATENATE("'",category!R432,"',")</f>
        <v>'피자,양식',</v>
      </c>
      <c r="C432" t="str">
        <f xml:space="preserve">   CONCATENATE("'",'trim()'!C432,"',")</f>
        <v>'서울 구로구 신도림동 375-1',</v>
      </c>
      <c r="D432" t="str">
        <f t="shared" ca="1" si="18"/>
        <v>'82호',</v>
      </c>
      <c r="E432" t="str">
        <f xml:space="preserve">    CONCATENATE("'",'trim()'!D432,"',")</f>
        <v>'02-2633-0888',</v>
      </c>
      <c r="F432" t="str">
        <f>'trim()'!E432&amp;","</f>
        <v>126.885118061449,</v>
      </c>
      <c r="G432" t="str">
        <f>'trim()'!F432&amp;","</f>
        <v>37.5095080954415,</v>
      </c>
      <c r="H432" t="str">
        <f t="shared" si="19"/>
        <v>'피자스쿨 신도림점,\n피자,양식,\n서울 구로구 신도림동 375-1,\n02-2633-0888,\n126.885118061449,\n37.5095080954415,'</v>
      </c>
      <c r="I432" t="str">
        <f t="shared" ca="1" si="20"/>
        <v>insert into shop (shopName, shopCategory, shopAddr, shopAddr2, shopTel, shopX, shopY, shopEx) values('피자스쿨 신도림점','피자,양식','서울 구로구 신도림동 375-1','82호','02-2633-0888',126.885118061449,37.5095080954415,'피자스쿨 신도림점,\n피자,양식,\n서울 구로구 신도림동 375-1,\n02-2633-0888,\n126.885118061449,\n37.5095080954415,');</v>
      </c>
    </row>
    <row r="433" spans="1:9" x14ac:dyDescent="0.4">
      <c r="A433" t="str">
        <f>CONCATENATE("'",'trim()'!A433,"',")</f>
        <v>'피자스쿨 신정점',</v>
      </c>
      <c r="B433" t="str">
        <f>CONCATENATE("'",category!R433,"',")</f>
        <v>'피자,양식',</v>
      </c>
      <c r="C433" t="str">
        <f xml:space="preserve">   CONCATENATE("'",'trim()'!C433,"',")</f>
        <v>'서울 양천구 신정동 337',</v>
      </c>
      <c r="D433" t="str">
        <f t="shared" ca="1" si="18"/>
        <v>'168호',</v>
      </c>
      <c r="E433" t="str">
        <f xml:space="preserve">    CONCATENATE("'",'trim()'!D433,"',")</f>
        <v>'02-2653-8287',</v>
      </c>
      <c r="F433" t="str">
        <f>'trim()'!E433&amp;","</f>
        <v>126.866778039172,</v>
      </c>
      <c r="G433" t="str">
        <f>'trim()'!F433&amp;","</f>
        <v>37.5089986885394,</v>
      </c>
      <c r="H433" t="str">
        <f t="shared" si="19"/>
        <v>'피자스쿨 신정점,\n피자,양식,\n서울 양천구 신정동 337,\n02-2653-8287,\n126.866778039172,\n37.5089986885394,'</v>
      </c>
      <c r="I433" t="str">
        <f t="shared" ca="1" si="20"/>
        <v>insert into shop (shopName, shopCategory, shopAddr, shopAddr2, shopTel, shopX, shopY, shopEx) values('피자스쿨 신정점','피자,양식','서울 양천구 신정동 337','168호','02-2653-8287',126.866778039172,37.5089986885394,'피자스쿨 신정점,\n피자,양식,\n서울 양천구 신정동 337,\n02-2653-8287,\n126.866778039172,\n37.5089986885394,');</v>
      </c>
    </row>
    <row r="434" spans="1:9" x14ac:dyDescent="0.4">
      <c r="A434" t="str">
        <f>CONCATENATE("'",'trim()'!A434,"',")</f>
        <v>'피자알볼로 구로점',</v>
      </c>
      <c r="B434" t="str">
        <f>CONCATENATE("'",category!R434,"',")</f>
        <v>'피자,양식',</v>
      </c>
      <c r="C434" t="str">
        <f xml:space="preserve">   CONCATENATE("'",'trim()'!C434,"',")</f>
        <v>'서울 구로구 구로동 413-43',</v>
      </c>
      <c r="D434" t="str">
        <f t="shared" ca="1" si="18"/>
        <v>'252호',</v>
      </c>
      <c r="E434" t="str">
        <f xml:space="preserve">    CONCATENATE("'",'trim()'!D434,"',")</f>
        <v>'02-865-8495',</v>
      </c>
      <c r="F434" t="str">
        <f>'trim()'!E434&amp;","</f>
        <v>126.88348443718,</v>
      </c>
      <c r="G434" t="str">
        <f>'trim()'!F434&amp;","</f>
        <v>37.492300894296,</v>
      </c>
      <c r="H434" t="str">
        <f t="shared" si="19"/>
        <v>'피자알볼로 구로점,\n피자,양식,\n서울 구로구 구로동 413-43,\n02-865-8495,\n126.88348443718,\n37.492300894296,'</v>
      </c>
      <c r="I434" t="str">
        <f t="shared" ca="1" si="20"/>
        <v>insert into shop (shopName, shopCategory, shopAddr, shopAddr2, shopTel, shopX, shopY, shopEx) values('피자알볼로 구로점','피자,양식','서울 구로구 구로동 413-43','252호','02-865-8495',126.88348443718,37.492300894296,'피자알볼로 구로점,\n피자,양식,\n서울 구로구 구로동 413-43,\n02-865-8495,\n126.88348443718,\n37.492300894296,');</v>
      </c>
    </row>
    <row r="435" spans="1:9" x14ac:dyDescent="0.4">
      <c r="A435" t="str">
        <f>CONCATENATE("'",'trim()'!A435,"',")</f>
        <v>'피자에땅 구로점',</v>
      </c>
      <c r="B435" t="str">
        <f>CONCATENATE("'",category!R435,"',")</f>
        <v>'피자,양식',</v>
      </c>
      <c r="C435" t="str">
        <f xml:space="preserve">   CONCATENATE("'",'trim()'!C435,"',")</f>
        <v>'서울 구로구 구로동 442-76',</v>
      </c>
      <c r="D435" t="str">
        <f t="shared" ca="1" si="18"/>
        <v>'178호',</v>
      </c>
      <c r="E435" t="str">
        <f xml:space="preserve">    CONCATENATE("'",'trim()'!D435,"',")</f>
        <v>'02-868-2000',</v>
      </c>
      <c r="F435" t="str">
        <f>'trim()'!E435&amp;","</f>
        <v>126.887806057294,</v>
      </c>
      <c r="G435" t="str">
        <f>'trim()'!F435&amp;","</f>
        <v>37.4969831031231,</v>
      </c>
      <c r="H435" t="str">
        <f t="shared" si="19"/>
        <v>'피자에땅 구로점,\n피자,양식,\n서울 구로구 구로동 442-76,\n02-868-2000,\n126.887806057294,\n37.4969831031231,'</v>
      </c>
      <c r="I435" t="str">
        <f t="shared" ca="1" si="20"/>
        <v>insert into shop (shopName, shopCategory, shopAddr, shopAddr2, shopTel, shopX, shopY, shopEx) values('피자에땅 구로점','피자,양식','서울 구로구 구로동 442-76','178호','02-868-2000',126.887806057294,37.4969831031231,'피자에땅 구로점,\n피자,양식,\n서울 구로구 구로동 442-76,\n02-868-2000,\n126.887806057294,\n37.4969831031231,');</v>
      </c>
    </row>
    <row r="436" spans="1:9" x14ac:dyDescent="0.4">
      <c r="A436" t="str">
        <f>CONCATENATE("'",'trim()'!A436,"',")</f>
        <v>'피자캣',</v>
      </c>
      <c r="B436" t="str">
        <f>CONCATENATE("'",category!R436,"',")</f>
        <v>'패스트푸드',</v>
      </c>
      <c r="C436" t="str">
        <f xml:space="preserve">   CONCATENATE("'",'trim()'!C436,"',")</f>
        <v>'서울 마포구 창전동 302',</v>
      </c>
      <c r="D436" t="str">
        <f t="shared" ca="1" si="18"/>
        <v>'82호',</v>
      </c>
      <c r="E436" t="str">
        <f xml:space="preserve">    CONCATENATE("'",'trim()'!D436,"',")</f>
        <v>'02-868-2000',</v>
      </c>
      <c r="F436" t="str">
        <f>'trim()'!E436&amp;","</f>
        <v>126.930210844918,</v>
      </c>
      <c r="G436" t="str">
        <f>'trim()'!F436&amp;","</f>
        <v>37.5478178907241,</v>
      </c>
      <c r="H436" t="str">
        <f t="shared" si="19"/>
        <v>'피자캣,\n패스트푸드,\n서울 마포구 창전동 302,\n02-868-2000,\n126.930210844918,\n37.5478178907241,'</v>
      </c>
      <c r="I436" t="str">
        <f t="shared" ca="1" si="20"/>
        <v>insert into shop (shopName, shopCategory, shopAddr, shopAddr2, shopTel, shopX, shopY, shopEx) values('피자캣','패스트푸드','서울 마포구 창전동 302','82호','02-868-2000',126.930210844918,37.5478178907241,'피자캣,\n패스트푸드,\n서울 마포구 창전동 302,\n02-868-2000,\n126.930210844918,\n37.5478178907241,');</v>
      </c>
    </row>
    <row r="437" spans="1:9" x14ac:dyDescent="0.4">
      <c r="A437" t="str">
        <f>CONCATENATE("'",'trim()'!A437,"',")</f>
        <v>'피자컴퍼니 성산점',</v>
      </c>
      <c r="B437" t="str">
        <f>CONCATENATE("'",category!R437,"',")</f>
        <v>'피자,양식',</v>
      </c>
      <c r="C437" t="str">
        <f xml:space="preserve">   CONCATENATE("'",'trim()'!C437,"',")</f>
        <v>'서울 마포구 성산동 240-5',</v>
      </c>
      <c r="D437" t="str">
        <f t="shared" ca="1" si="18"/>
        <v>'51호',</v>
      </c>
      <c r="E437" t="str">
        <f xml:space="preserve">    CONCATENATE("'",'trim()'!D437,"',")</f>
        <v>'02-333-3254',</v>
      </c>
      <c r="F437" t="str">
        <f>'trim()'!E437&amp;","</f>
        <v>126.914598507338,</v>
      </c>
      <c r="G437" t="str">
        <f>'trim()'!F437&amp;","</f>
        <v>37.5591971429757,</v>
      </c>
      <c r="H437" t="str">
        <f t="shared" si="19"/>
        <v>'피자컴퍼니 성산점,\n피자,양식,\n서울 마포구 성산동 240-5,\n02-333-3254,\n126.914598507338,\n37.5591971429757,'</v>
      </c>
      <c r="I437" t="str">
        <f t="shared" ca="1" si="20"/>
        <v>insert into shop (shopName, shopCategory, shopAddr, shopAddr2, shopTel, shopX, shopY, shopEx) values('피자컴퍼니 성산점','피자,양식','서울 마포구 성산동 240-5','51호','02-333-3254',126.914598507338,37.5591971429757,'피자컴퍼니 성산점,\n피자,양식,\n서울 마포구 성산동 240-5,\n02-333-3254,\n126.914598507338,\n37.5591971429757,');</v>
      </c>
    </row>
    <row r="438" spans="1:9" x14ac:dyDescent="0.4">
      <c r="A438" t="str">
        <f>CONCATENATE("'",'trim()'!A438,"',")</f>
        <v>'피자컴퍼니 홍대점',</v>
      </c>
      <c r="B438" t="str">
        <f>CONCATENATE("'",category!R438,"',")</f>
        <v>'피자,양식',</v>
      </c>
      <c r="C438" t="str">
        <f xml:space="preserve">   CONCATENATE("'",'trim()'!C438,"',")</f>
        <v>'서울 마포구 서교동 404-18',</v>
      </c>
      <c r="D438" t="str">
        <f t="shared" ca="1" si="18"/>
        <v>'216호',</v>
      </c>
      <c r="E438" t="str">
        <f xml:space="preserve">    CONCATENATE("'",'trim()'!D438,"',")</f>
        <v>'02-332-9983',</v>
      </c>
      <c r="F438" t="str">
        <f>'trim()'!E438&amp;","</f>
        <v>126.920019907465,</v>
      </c>
      <c r="G438" t="str">
        <f>'trim()'!F438&amp;","</f>
        <v>37.5495485528359,</v>
      </c>
      <c r="H438" t="str">
        <f t="shared" si="19"/>
        <v>'피자컴퍼니 홍대점,\n피자,양식,\n서울 마포구 서교동 404-18,\n02-332-9983,\n126.920019907465,\n37.5495485528359,'</v>
      </c>
      <c r="I438" t="str">
        <f t="shared" ca="1" si="20"/>
        <v>insert into shop (shopName, shopCategory, shopAddr, shopAddr2, shopTel, shopX, shopY, shopEx) values('피자컴퍼니 홍대점','피자,양식','서울 마포구 서교동 404-18','216호','02-332-9983',126.920019907465,37.5495485528359,'피자컴퍼니 홍대점,\n피자,양식,\n서울 마포구 서교동 404-18,\n02-332-9983,\n126.920019907465,\n37.5495485528359,');</v>
      </c>
    </row>
    <row r="439" spans="1:9" x14ac:dyDescent="0.4">
      <c r="A439" t="str">
        <f>CONCATENATE("'",'trim()'!A439,"',")</f>
        <v>'피자헛 마포서교점',</v>
      </c>
      <c r="B439" t="str">
        <f>CONCATENATE("'",category!R439,"',")</f>
        <v>'피자,양식',</v>
      </c>
      <c r="C439" t="str">
        <f xml:space="preserve">   CONCATENATE("'",'trim()'!C439,"',")</f>
        <v>'서울 마포구 서교동 481-2',</v>
      </c>
      <c r="D439" t="str">
        <f t="shared" ca="1" si="18"/>
        <v>'24호',</v>
      </c>
      <c r="E439" t="str">
        <f xml:space="preserve">    CONCATENATE("'",'trim()'!D439,"',")</f>
        <v>'1588-5588',</v>
      </c>
      <c r="F439" t="str">
        <f>'trim()'!E439&amp;","</f>
        <v>126.914622999798,</v>
      </c>
      <c r="G439" t="str">
        <f>'trim()'!F439&amp;","</f>
        <v>37.5545939661775,</v>
      </c>
      <c r="H439" t="str">
        <f t="shared" si="19"/>
        <v>'피자헛 마포서교점,\n피자,양식,\n서울 마포구 서교동 481-2,\n1588-5588,\n126.914622999798,\n37.5545939661775,'</v>
      </c>
      <c r="I439" t="str">
        <f t="shared" ca="1" si="20"/>
        <v>insert into shop (shopName, shopCategory, shopAddr, shopAddr2, shopTel, shopX, shopY, shopEx) values('피자헛 마포서교점','피자,양식','서울 마포구 서교동 481-2','24호','1588-5588',126.914622999798,37.5545939661775,'피자헛 마포서교점,\n피자,양식,\n서울 마포구 서교동 481-2,\n1588-5588,\n126.914622999798,\n37.5545939661775,');</v>
      </c>
    </row>
    <row r="440" spans="1:9" x14ac:dyDescent="0.4">
      <c r="A440" t="str">
        <f>CONCATENATE("'",'trim()'!A440,"',")</f>
        <v>'피자헛 신구로점',</v>
      </c>
      <c r="B440" t="str">
        <f>CONCATENATE("'",category!R440,"',")</f>
        <v>'피자,양식',</v>
      </c>
      <c r="C440" t="str">
        <f xml:space="preserve">   CONCATENATE("'",'trim()'!C440,"',")</f>
        <v>'서울 구로구 구로동 97-3',</v>
      </c>
      <c r="D440" t="str">
        <f t="shared" ca="1" si="18"/>
        <v>'100호',</v>
      </c>
      <c r="E440" t="str">
        <f xml:space="preserve">    CONCATENATE("'",'trim()'!D440,"',")</f>
        <v>'02-836-3492',</v>
      </c>
      <c r="F440" t="str">
        <f>'trim()'!E440&amp;","</f>
        <v>126.891516069773,</v>
      </c>
      <c r="G440" t="str">
        <f>'trim()'!F440&amp;","</f>
        <v>37.4964135283253,</v>
      </c>
      <c r="H440" t="str">
        <f t="shared" si="19"/>
        <v>'피자헛 신구로점,\n피자,양식,\n서울 구로구 구로동 97-3,\n02-836-3492,\n126.891516069773,\n37.4964135283253,'</v>
      </c>
      <c r="I440" t="str">
        <f t="shared" ca="1" si="20"/>
        <v>insert into shop (shopName, shopCategory, shopAddr, shopAddr2, shopTel, shopX, shopY, shopEx) values('피자헛 신구로점','피자,양식','서울 구로구 구로동 97-3','100호','02-836-3492',126.891516069773,37.4964135283253,'피자헛 신구로점,\n피자,양식,\n서울 구로구 구로동 97-3,\n02-836-3492,\n126.891516069773,\n37.4964135283253,');</v>
      </c>
    </row>
    <row r="441" spans="1:9" x14ac:dyDescent="0.4">
      <c r="A441" t="str">
        <f>CONCATENATE("'",'trim()'!A441,"',")</f>
        <v>'피자헛 테크노마트신도림점',</v>
      </c>
      <c r="B441" t="str">
        <f>CONCATENATE("'",category!R441,"',")</f>
        <v>'피자,양식',</v>
      </c>
      <c r="C441" t="str">
        <f xml:space="preserve">   CONCATENATE("'",'trim()'!C441,"',")</f>
        <v>'서울 구로구 구로동 3-25',</v>
      </c>
      <c r="D441" t="str">
        <f t="shared" ca="1" si="18"/>
        <v>'59호',</v>
      </c>
      <c r="E441" t="str">
        <f xml:space="preserve">    CONCATENATE("'",'trim()'!D441,"',")</f>
        <v>'070-8787-3350',</v>
      </c>
      <c r="F441" t="str">
        <f>'trim()'!E441&amp;","</f>
        <v>126.890532323713,</v>
      </c>
      <c r="G441" t="str">
        <f>'trim()'!F441&amp;","</f>
        <v>37.5071994577483,</v>
      </c>
      <c r="H441" t="str">
        <f t="shared" si="19"/>
        <v>'피자헛 테크노마트신도림점,\n피자,양식,\n서울 구로구 구로동 3-25,\n070-8787-3350,\n126.890532323713,\n37.5071994577483,'</v>
      </c>
      <c r="I441" t="str">
        <f t="shared" ca="1" si="20"/>
        <v>insert into shop (shopName, shopCategory, shopAddr, shopAddr2, shopTel, shopX, shopY, shopEx) values('피자헛 테크노마트신도림점','피자,양식','서울 구로구 구로동 3-25','59호','070-8787-3350',126.890532323713,37.5071994577483,'피자헛 테크노마트신도림점,\n피자,양식,\n서울 구로구 구로동 3-25,\n070-8787-3350,\n126.890532323713,\n37.5071994577483,');</v>
      </c>
    </row>
    <row r="442" spans="1:9" x14ac:dyDescent="0.4">
      <c r="A442" t="str">
        <f>CONCATENATE("'",'trim()'!A442,"',")</f>
        <v>'피자헛 홍대서교점',</v>
      </c>
      <c r="B442" t="str">
        <f>CONCATENATE("'",category!R442,"',")</f>
        <v>'피자,양식',</v>
      </c>
      <c r="C442" t="str">
        <f xml:space="preserve">   CONCATENATE("'",'trim()'!C442,"',")</f>
        <v>'서울 마포구 서교동 481-2',</v>
      </c>
      <c r="D442" t="str">
        <f t="shared" ca="1" si="18"/>
        <v>'167호',</v>
      </c>
      <c r="E442" t="str">
        <f xml:space="preserve">    CONCATENATE("'",'trim()'!D442,"',")</f>
        <v>'02-3141-4053',</v>
      </c>
      <c r="F442" t="str">
        <f>'trim()'!E442&amp;","</f>
        <v>126.914623004937,</v>
      </c>
      <c r="G442" t="str">
        <f>'trim()'!F442&amp;","</f>
        <v>37.5545894611936,</v>
      </c>
      <c r="H442" t="str">
        <f t="shared" si="19"/>
        <v>'피자헛 홍대서교점,\n피자,양식,\n서울 마포구 서교동 481-2,\n02-3141-4053,\n126.914623004937,\n37.5545894611936,'</v>
      </c>
      <c r="I442" t="str">
        <f t="shared" ca="1" si="20"/>
        <v>insert into shop (shopName, shopCategory, shopAddr, shopAddr2, shopTel, shopX, shopY, shopEx) values('피자헛 홍대서교점','피자,양식','서울 마포구 서교동 481-2','167호','02-3141-4053',126.914623004937,37.5545894611936,'피자헛 홍대서교점,\n피자,양식,\n서울 마포구 서교동 481-2,\n02-3141-4053,\n126.914623004937,\n37.5545894611936,');</v>
      </c>
    </row>
    <row r="443" spans="1:9" x14ac:dyDescent="0.4">
      <c r="A443" t="str">
        <f>CONCATENATE("'",'trim()'!A443,"',")</f>
        <v>'픽싸',</v>
      </c>
      <c r="B443" t="str">
        <f>CONCATENATE("'",category!R443,"',")</f>
        <v>'피자,양식',</v>
      </c>
      <c r="C443" t="str">
        <f xml:space="preserve">   CONCATENATE("'",'trim()'!C443,"',")</f>
        <v>'서울 마포구 서교동 347-9',</v>
      </c>
      <c r="D443" t="str">
        <f t="shared" ca="1" si="18"/>
        <v>'223호',</v>
      </c>
      <c r="E443" t="str">
        <f xml:space="preserve">    CONCATENATE("'",'trim()'!D443,"',")</f>
        <v>'02-6053-6696',</v>
      </c>
      <c r="F443" t="str">
        <f>'trim()'!E443&amp;","</f>
        <v>126.925472836574,</v>
      </c>
      <c r="G443" t="str">
        <f>'trim()'!F443&amp;","</f>
        <v>37.5556969259762,</v>
      </c>
      <c r="H443" t="str">
        <f t="shared" si="19"/>
        <v>'픽싸,\n피자,양식,\n서울 마포구 서교동 347-9,\n02-6053-6696,\n126.925472836574,\n37.5556969259762,'</v>
      </c>
      <c r="I443" t="str">
        <f t="shared" ca="1" si="20"/>
        <v>insert into shop (shopName, shopCategory, shopAddr, shopAddr2, shopTel, shopX, shopY, shopEx) values('픽싸','피자,양식','서울 마포구 서교동 347-9','223호','02-6053-6696',126.925472836574,37.5556969259762,'픽싸,\n피자,양식,\n서울 마포구 서교동 347-9,\n02-6053-6696,\n126.925472836574,\n37.5556969259762,');</v>
      </c>
    </row>
    <row r="444" spans="1:9" x14ac:dyDescent="0.4">
      <c r="A444" t="str">
        <f>CONCATENATE("'",'trim()'!A444,"',")</f>
        <v>'핏짜피자 구로점',</v>
      </c>
      <c r="B444" t="str">
        <f>CONCATENATE("'",category!R444,"',")</f>
        <v>'피자,양식',</v>
      </c>
      <c r="C444" t="str">
        <f xml:space="preserve">   CONCATENATE("'",'trim()'!C444,"',")</f>
        <v>'서울 구로구 구로동 1278-1',</v>
      </c>
      <c r="D444" t="str">
        <f t="shared" ca="1" si="18"/>
        <v>'92호',</v>
      </c>
      <c r="E444" t="str">
        <f xml:space="preserve">    CONCATENATE("'",'trim()'!D444,"',")</f>
        <v>'02-6929-1513',</v>
      </c>
      <c r="F444" t="str">
        <f>'trim()'!E444&amp;","</f>
        <v>126.891281859911,</v>
      </c>
      <c r="G444" t="str">
        <f>'trim()'!F444&amp;","</f>
        <v>37.486358074695,</v>
      </c>
      <c r="H444" t="str">
        <f t="shared" si="19"/>
        <v>'핏짜피자 구로점,\n피자,양식,\n서울 구로구 구로동 1278-1,\n02-6929-1513,\n126.891281859911,\n37.486358074695,'</v>
      </c>
      <c r="I444" t="str">
        <f t="shared" ca="1" si="20"/>
        <v>insert into shop (shopName, shopCategory, shopAddr, shopAddr2, shopTel, shopX, shopY, shopEx) values('핏짜피자 구로점','피자,양식','서울 구로구 구로동 1278-1','92호','02-6929-1513',126.891281859911,37.486358074695,'핏짜피자 구로점,\n피자,양식,\n서울 구로구 구로동 1278-1,\n02-6929-1513,\n126.891281859911,\n37.486358074695,');</v>
      </c>
    </row>
    <row r="445" spans="1:9" x14ac:dyDescent="0.4">
      <c r="A445" t="str">
        <f>CONCATENATE("'",'trim()'!A445,"',")</f>
        <v>'하나미 오류점',</v>
      </c>
      <c r="B445" t="str">
        <f>CONCATENATE("'",category!R445,"',")</f>
        <v>'일식',</v>
      </c>
      <c r="C445" t="str">
        <f xml:space="preserve">   CONCATENATE("'",'trim()'!C445,"',")</f>
        <v>'서울 구로구 오류동 64-25',</v>
      </c>
      <c r="D445" t="str">
        <f t="shared" ca="1" si="18"/>
        <v>'100호',</v>
      </c>
      <c r="E445" t="str">
        <f xml:space="preserve">    CONCATENATE("'",'trim()'!D445,"',")</f>
        <v>'02-2685-5557',</v>
      </c>
      <c r="F445" t="str">
        <f>'trim()'!E445&amp;","</f>
        <v>126.847016543789,</v>
      </c>
      <c r="G445" t="str">
        <f>'trim()'!F445&amp;","</f>
        <v>37.4957552037362,</v>
      </c>
      <c r="H445" t="str">
        <f t="shared" si="19"/>
        <v>'하나미 오류점,\n일식,\n서울 구로구 오류동 64-25,\n02-2685-5557,\n126.847016543789,\n37.4957552037362,'</v>
      </c>
      <c r="I445" t="str">
        <f t="shared" ca="1" si="20"/>
        <v>insert into shop (shopName, shopCategory, shopAddr, shopAddr2, shopTel, shopX, shopY, shopEx) values('하나미 오류점','일식','서울 구로구 오류동 64-25','100호','02-2685-5557',126.847016543789,37.4957552037362,'하나미 오류점,\n일식,\n서울 구로구 오류동 64-25,\n02-2685-5557,\n126.847016543789,\n37.4957552037362,');</v>
      </c>
    </row>
    <row r="446" spans="1:9" x14ac:dyDescent="0.4">
      <c r="A446" t="str">
        <f>CONCATENATE("'",'trim()'!A446,"',")</f>
        <v>'하쿠네',</v>
      </c>
      <c r="B446" t="str">
        <f>CONCATENATE("'",category!R446,"',")</f>
        <v>'술집',</v>
      </c>
      <c r="C446" t="str">
        <f xml:space="preserve">   CONCATENATE("'",'trim()'!C446,"',")</f>
        <v>'서울 구로구 신도림동 337',</v>
      </c>
      <c r="D446" t="str">
        <f t="shared" ca="1" si="18"/>
        <v>'196호',</v>
      </c>
      <c r="E446" t="str">
        <f xml:space="preserve">    CONCATENATE("'",'trim()'!D446,"',")</f>
        <v>'02-2685-5557',</v>
      </c>
      <c r="F446" t="str">
        <f>'trim()'!E446&amp;","</f>
        <v>126.887714831621,</v>
      </c>
      <c r="G446" t="str">
        <f>'trim()'!F446&amp;","</f>
        <v>37.5095718607202,</v>
      </c>
      <c r="H446" t="str">
        <f t="shared" si="19"/>
        <v>'하쿠네,\n술집,\n서울 구로구 신도림동 337,\n02-2685-5557,\n126.887714831621,\n37.5095718607202,'</v>
      </c>
      <c r="I446" t="str">
        <f t="shared" ca="1" si="20"/>
        <v>insert into shop (shopName, shopCategory, shopAddr, shopAddr2, shopTel, shopX, shopY, shopEx) values('하쿠네','술집','서울 구로구 신도림동 337','196호','02-2685-5557',126.887714831621,37.5095718607202,'하쿠네,\n술집,\n서울 구로구 신도림동 337,\n02-2685-5557,\n126.887714831621,\n37.5095718607202,');</v>
      </c>
    </row>
    <row r="447" spans="1:9" x14ac:dyDescent="0.4">
      <c r="A447" t="str">
        <f>CONCATENATE("'",'trim()'!A447,"',")</f>
        <v>'하하&amp;김종국의 401정육식당 홍대본점',</v>
      </c>
      <c r="B447" t="str">
        <f>CONCATENATE("'",category!R447,"',")</f>
        <v>'한식',</v>
      </c>
      <c r="C447" t="str">
        <f xml:space="preserve">   CONCATENATE("'",'trim()'!C447,"',")</f>
        <v>'서울 마포구 서교동 395-17',</v>
      </c>
      <c r="D447" t="str">
        <f t="shared" ca="1" si="18"/>
        <v>'215호',</v>
      </c>
      <c r="E447" t="str">
        <f xml:space="preserve">    CONCATENATE("'",'trim()'!D447,"',")</f>
        <v>'02-325-0805',</v>
      </c>
      <c r="F447" t="str">
        <f>'trim()'!E447&amp;","</f>
        <v>126.920240442232,</v>
      </c>
      <c r="G447" t="str">
        <f>'trim()'!F447&amp;","</f>
        <v>37.5507380196716,</v>
      </c>
      <c r="H447" t="str">
        <f t="shared" si="19"/>
        <v>'하하&amp;김종국의 401정육식당 홍대본점,\n한식,\n서울 마포구 서교동 395-17,\n02-325-0805,\n126.920240442232,\n37.5507380196716,'</v>
      </c>
      <c r="I447" t="str">
        <f t="shared" ca="1" si="20"/>
        <v>insert into shop (shopName, shopCategory, shopAddr, shopAddr2, shopTel, shopX, shopY, shopEx) values('하하&amp;김종국의 401정육식당 홍대본점','한식','서울 마포구 서교동 395-17','215호','02-325-0805',126.920240442232,37.5507380196716,'하하&amp;김종국의 401정육식당 홍대본점,\n한식,\n서울 마포구 서교동 395-17,\n02-325-0805,\n126.920240442232,\n37.5507380196716,');</v>
      </c>
    </row>
    <row r="448" spans="1:9" x14ac:dyDescent="0.4">
      <c r="A448" t="str">
        <f>CONCATENATE("'",'trim()'!A448,"',")</f>
        <v>'한강껍데기',</v>
      </c>
      <c r="B448" t="str">
        <f>CONCATENATE("'",category!R448,"',")</f>
        <v>'한식',</v>
      </c>
      <c r="C448" t="str">
        <f xml:space="preserve">   CONCATENATE("'",'trim()'!C448,"',")</f>
        <v>'서울 마포구 망원동 416-33',</v>
      </c>
      <c r="D448" t="str">
        <f t="shared" ca="1" si="18"/>
        <v>'218호',</v>
      </c>
      <c r="E448" t="str">
        <f xml:space="preserve">    CONCATENATE("'",'trim()'!D448,"',")</f>
        <v>'02-6083-3733',</v>
      </c>
      <c r="F448" t="str">
        <f>'trim()'!E448&amp;","</f>
        <v>126.902279999837,</v>
      </c>
      <c r="G448" t="str">
        <f>'trim()'!F448&amp;","</f>
        <v>37.5566783136707,</v>
      </c>
      <c r="H448" t="str">
        <f t="shared" si="19"/>
        <v>'한강껍데기,\n한식,\n서울 마포구 망원동 416-33,\n02-6083-3733,\n126.902279999837,\n37.5566783136707,'</v>
      </c>
      <c r="I448" t="str">
        <f t="shared" ca="1" si="20"/>
        <v>insert into shop (shopName, shopCategory, shopAddr, shopAddr2, shopTel, shopX, shopY, shopEx) values('한강껍데기','한식','서울 마포구 망원동 416-33','218호','02-6083-3733',126.902279999837,37.5566783136707,'한강껍데기,\n한식,\n서울 마포구 망원동 416-33,\n02-6083-3733,\n126.902279999837,\n37.5566783136707,');</v>
      </c>
    </row>
    <row r="449" spans="1:9" x14ac:dyDescent="0.4">
      <c r="A449" t="str">
        <f>CONCATENATE("'",'trim()'!A449,"',")</f>
        <v>'한앤둘치킨호프 상수역점',</v>
      </c>
      <c r="B449" t="str">
        <f>CONCATENATE("'",category!R449,"',")</f>
        <v>'치킨',</v>
      </c>
      <c r="C449" t="str">
        <f xml:space="preserve">   CONCATENATE("'",'trim()'!C449,"',")</f>
        <v>'서울 마포구 상수동 334-13',</v>
      </c>
      <c r="D449" t="str">
        <f t="shared" ca="1" si="18"/>
        <v>'18호',</v>
      </c>
      <c r="E449" t="str">
        <f xml:space="preserve">    CONCATENATE("'",'trim()'!D449,"',")</f>
        <v>'02-703-1129',</v>
      </c>
      <c r="F449" t="str">
        <f>'trim()'!E449&amp;","</f>
        <v>126.921951848293,</v>
      </c>
      <c r="G449" t="str">
        <f>'trim()'!F449&amp;","</f>
        <v>37.5460773970326,</v>
      </c>
      <c r="H449" t="str">
        <f t="shared" si="19"/>
        <v>'한앤둘치킨호프 상수역점,\n치킨,\n서울 마포구 상수동 334-13,\n02-703-1129,\n126.921951848293,\n37.5460773970326,'</v>
      </c>
      <c r="I449" t="str">
        <f t="shared" ca="1" si="20"/>
        <v>insert into shop (shopName, shopCategory, shopAddr, shopAddr2, shopTel, shopX, shopY, shopEx) values('한앤둘치킨호프 상수역점','치킨','서울 마포구 상수동 334-13','18호','02-703-1129',126.921951848293,37.5460773970326,'한앤둘치킨호프 상수역점,\n치킨,\n서울 마포구 상수동 334-13,\n02-703-1129,\n126.921951848293,\n37.5460773970326,');</v>
      </c>
    </row>
    <row r="450" spans="1:9" x14ac:dyDescent="0.4">
      <c r="A450" t="str">
        <f>CONCATENATE("'",'trim()'!A450,"',")</f>
        <v>'한우동',</v>
      </c>
      <c r="B450" t="str">
        <f>CONCATENATE("'",category!R450,"',")</f>
        <v>'일식',</v>
      </c>
      <c r="C450" t="str">
        <f xml:space="preserve">   CONCATENATE("'",'trim()'!C450,"',")</f>
        <v>'서울 구로구 구로동 611-26',</v>
      </c>
      <c r="D450" t="str">
        <f t="shared" ca="1" si="18"/>
        <v>'44호',</v>
      </c>
      <c r="E450" t="str">
        <f xml:space="preserve">    CONCATENATE("'",'trim()'!D450,"',")</f>
        <v>'02-2679-3690',</v>
      </c>
      <c r="F450" t="str">
        <f>'trim()'!E450&amp;","</f>
        <v>126.876964547917,</v>
      </c>
      <c r="G450" t="str">
        <f>'trim()'!F450&amp;","</f>
        <v>37.5045948156645,</v>
      </c>
      <c r="H450" t="str">
        <f t="shared" si="19"/>
        <v>'한우동,\n일식,\n서울 구로구 구로동 611-26,\n02-2679-3690,\n126.876964547917,\n37.5045948156645,'</v>
      </c>
      <c r="I450" t="str">
        <f t="shared" ca="1" si="20"/>
        <v>insert into shop (shopName, shopCategory, shopAddr, shopAddr2, shopTel, shopX, shopY, shopEx) values('한우동','일식','서울 구로구 구로동 611-26','44호','02-2679-3690',126.876964547917,37.5045948156645,'한우동,\n일식,\n서울 구로구 구로동 611-26,\n02-2679-3690,\n126.876964547917,\n37.5045948156645,');</v>
      </c>
    </row>
    <row r="451" spans="1:9" x14ac:dyDescent="0.4">
      <c r="A451" t="str">
        <f>CONCATENATE("'",'trim()'!A451,"',")</f>
        <v>'한판참숯소갈비 구로디지털점',</v>
      </c>
      <c r="B451" t="str">
        <f>CONCATENATE("'",category!R451,"',")</f>
        <v>'한식',</v>
      </c>
      <c r="C451" t="str">
        <f xml:space="preserve">   CONCATENATE("'",'trim()'!C451,"',")</f>
        <v>'서울 구로구 구로동 1127-10',</v>
      </c>
      <c r="D451" t="str">
        <f t="shared" ref="D451:D501" ca="1" si="21">"'"&amp;MOD(MID(RAND(),4,3),300)+2&amp;"호',"</f>
        <v>'277호',</v>
      </c>
      <c r="E451" t="str">
        <f xml:space="preserve">    CONCATENATE("'",'trim()'!D451,"',")</f>
        <v>'02-867-7048',</v>
      </c>
      <c r="F451" t="str">
        <f>'trim()'!E451&amp;","</f>
        <v>126.89947403884,</v>
      </c>
      <c r="G451" t="str">
        <f>'trim()'!F451&amp;","</f>
        <v>37.4818927243834,</v>
      </c>
      <c r="H451" t="str">
        <f t="shared" ref="H451:H501" si="22">"'"&amp;SUBSTITUTE(  SUBSTITUTE(  SUBSTITUTE(  SUBSTITUTE(  SUBSTITUTE(  SUBSTITUTE(   SUBSTITUTE(  SUBSTITUTE(  SUBSTITUTE(  SUBSTITUTE(  SUBSTITUTE(  SUBSTITUTE(      CONCATENATE(A451,"\n",B451,"\n",C451,"\n",E451,"\n",F451,"\n",G451),"'","",1),"'","",1),"'","",1),"'","",1),"'","",1),"'","",1),"'","",1),"'","",1),"'","",1),"'","",1),"'","",1),"'","",1)&amp;"'"</f>
        <v>'한판참숯소갈비 구로디지털점,\n한식,\n서울 구로구 구로동 1127-10,\n02-867-7048,\n126.89947403884,\n37.4818927243834,'</v>
      </c>
      <c r="I451" t="str">
        <f t="shared" ref="I451:I501" ca="1" si="23">CONCATENATE("insert into shop (shopName, shopCategory, shopAddr, shopAddr2, shopTel, shopX, shopY, shopEx) values(",A451,B451,C451,D451,E451,F451,G451,H451,");")</f>
        <v>insert into shop (shopName, shopCategory, shopAddr, shopAddr2, shopTel, shopX, shopY, shopEx) values('한판참숯소갈비 구로디지털점','한식','서울 구로구 구로동 1127-10','277호','02-867-7048',126.89947403884,37.4818927243834,'한판참숯소갈비 구로디지털점,\n한식,\n서울 구로구 구로동 1127-10,\n02-867-7048,\n126.89947403884,\n37.4818927243834,');</v>
      </c>
    </row>
    <row r="452" spans="1:9" x14ac:dyDescent="0.4">
      <c r="A452" t="str">
        <f>CONCATENATE("'",'trim()'!A452,"',")</f>
        <v>'할리스커피 구로역점',</v>
      </c>
      <c r="B452" t="str">
        <f>CONCATENATE("'",category!R452,"',")</f>
        <v>',',</v>
      </c>
      <c r="C452" t="str">
        <f xml:space="preserve">   CONCATENATE("'",'trim()'!C452,"',")</f>
        <v>'서울 구로구 구로동 570-116',</v>
      </c>
      <c r="D452" t="str">
        <f t="shared" ca="1" si="21"/>
        <v>'79호',</v>
      </c>
      <c r="E452" t="str">
        <f xml:space="preserve">    CONCATENATE("'",'trim()'!D452,"',")</f>
        <v>'02-862-3216',</v>
      </c>
      <c r="F452" t="str">
        <f>'trim()'!E452&amp;","</f>
        <v>126.883189157174,</v>
      </c>
      <c r="G452" t="str">
        <f>'trim()'!F452&amp;","</f>
        <v>37.5018332470838,</v>
      </c>
      <c r="H452" t="str">
        <f t="shared" si="22"/>
        <v>'할리스커피 구로역점,\n,,\n서울 구로구 구로동 570-116,\n02-862-3216,\n126.883189157174,\n37.5018332470838,'</v>
      </c>
      <c r="I452" t="str">
        <f t="shared" ca="1" si="23"/>
        <v>insert into shop (shopName, shopCategory, shopAddr, shopAddr2, shopTel, shopX, shopY, shopEx) values('할리스커피 구로역점',',','서울 구로구 구로동 570-116','79호','02-862-3216',126.883189157174,37.5018332470838,'할리스커피 구로역점,\n,,\n서울 구로구 구로동 570-116,\n02-862-3216,\n126.883189157174,\n37.5018332470838,');</v>
      </c>
    </row>
    <row r="453" spans="1:9" x14ac:dyDescent="0.4">
      <c r="A453" t="str">
        <f>CONCATENATE("'",'trim()'!A453,"',")</f>
        <v>'합정동 원조황소곱창구이전문',</v>
      </c>
      <c r="B453" t="str">
        <f>CONCATENATE("'",category!R453,"',")</f>
        <v>'한식',</v>
      </c>
      <c r="C453" t="str">
        <f xml:space="preserve">   CONCATENATE("'",'trim()'!C453,"',")</f>
        <v>'서울 마포구 망원동 373-3',</v>
      </c>
      <c r="D453" t="str">
        <f t="shared" ca="1" si="21"/>
        <v>'54호',</v>
      </c>
      <c r="E453" t="str">
        <f xml:space="preserve">    CONCATENATE("'",'trim()'!D453,"',")</f>
        <v>'02-337-6560',</v>
      </c>
      <c r="F453" t="str">
        <f>'trim()'!E453&amp;","</f>
        <v>126.908948073281,</v>
      </c>
      <c r="G453" t="str">
        <f>'trim()'!F453&amp;","</f>
        <v>37.5568494276001,</v>
      </c>
      <c r="H453" t="str">
        <f t="shared" si="22"/>
        <v>'합정동 원조황소곱창구이전문,\n한식,\n서울 마포구 망원동 373-3,\n02-337-6560,\n126.908948073281,\n37.5568494276001,'</v>
      </c>
      <c r="I453" t="str">
        <f t="shared" ca="1" si="23"/>
        <v>insert into shop (shopName, shopCategory, shopAddr, shopAddr2, shopTel, shopX, shopY, shopEx) values('합정동 원조황소곱창구이전문','한식','서울 마포구 망원동 373-3','54호','02-337-6560',126.908948073281,37.5568494276001,'합정동 원조황소곱창구이전문,\n한식,\n서울 마포구 망원동 373-3,\n02-337-6560,\n126.908948073281,\n37.5568494276001,');</v>
      </c>
    </row>
    <row r="454" spans="1:9" x14ac:dyDescent="0.4">
      <c r="A454" t="str">
        <f>CONCATENATE("'",'trim()'!A454,"',")</f>
        <v>'행운의집',</v>
      </c>
      <c r="B454" t="str">
        <f>CONCATENATE("'",category!R454,"',")</f>
        <v>'일식',</v>
      </c>
      <c r="C454" t="str">
        <f xml:space="preserve">   CONCATENATE("'",'trim()'!C454,"',")</f>
        <v>'서울 구로구 고척동 273-5',</v>
      </c>
      <c r="D454" t="str">
        <f t="shared" ca="1" si="21"/>
        <v>'46호',</v>
      </c>
      <c r="E454" t="str">
        <f xml:space="preserve">    CONCATENATE("'",'trim()'!D454,"',")</f>
        <v>'02-6401-9991',</v>
      </c>
      <c r="F454" t="str">
        <f>'trim()'!E454&amp;","</f>
        <v>126.851058860328,</v>
      </c>
      <c r="G454" t="str">
        <f>'trim()'!F454&amp;","</f>
        <v>37.5010835101485,</v>
      </c>
      <c r="H454" t="str">
        <f t="shared" si="22"/>
        <v>'행운의집,\n일식,\n서울 구로구 고척동 273-5,\n02-6401-9991,\n126.851058860328,\n37.5010835101485,'</v>
      </c>
      <c r="I454" t="str">
        <f t="shared" ca="1" si="23"/>
        <v>insert into shop (shopName, shopCategory, shopAddr, shopAddr2, shopTel, shopX, shopY, shopEx) values('행운의집','일식','서울 구로구 고척동 273-5','46호','02-6401-9991',126.851058860328,37.5010835101485,'행운의집,\n일식,\n서울 구로구 고척동 273-5,\n02-6401-9991,\n126.851058860328,\n37.5010835101485,');</v>
      </c>
    </row>
    <row r="455" spans="1:9" x14ac:dyDescent="0.4">
      <c r="A455" t="str">
        <f>CONCATENATE("'",'trim()'!A455,"',")</f>
        <v>'행진',</v>
      </c>
      <c r="B455" t="str">
        <f>CONCATENATE("'",category!R455,"',")</f>
        <v>'한식',</v>
      </c>
      <c r="C455" t="str">
        <f xml:space="preserve">   CONCATENATE("'",'trim()'!C455,"',")</f>
        <v>'서울 마포구 합정동 427-5',</v>
      </c>
      <c r="D455" t="str">
        <f t="shared" ca="1" si="21"/>
        <v>'70호',</v>
      </c>
      <c r="E455" t="str">
        <f xml:space="preserve">    CONCATENATE("'",'trim()'!D455,"',")</f>
        <v>'02-336-4275',</v>
      </c>
      <c r="F455" t="str">
        <f>'trim()'!E455&amp;","</f>
        <v>126.91164086835,</v>
      </c>
      <c r="G455" t="str">
        <f>'trim()'!F455&amp;","</f>
        <v>37.5536763586566,</v>
      </c>
      <c r="H455" t="str">
        <f t="shared" si="22"/>
        <v>'행진,\n한식,\n서울 마포구 합정동 427-5,\n02-336-4275,\n126.91164086835,\n37.5536763586566,'</v>
      </c>
      <c r="I455" t="str">
        <f t="shared" ca="1" si="23"/>
        <v>insert into shop (shopName, shopCategory, shopAddr, shopAddr2, shopTel, shopX, shopY, shopEx) values('행진','한식','서울 마포구 합정동 427-5','70호','02-336-4275',126.91164086835,37.5536763586566,'행진,\n한식,\n서울 마포구 합정동 427-5,\n02-336-4275,\n126.91164086835,\n37.5536763586566,');</v>
      </c>
    </row>
    <row r="456" spans="1:9" x14ac:dyDescent="0.4">
      <c r="A456" t="str">
        <f>CONCATENATE("'",'trim()'!A456,"',")</f>
        <v>'허수아비돈까스',</v>
      </c>
      <c r="B456" t="str">
        <f>CONCATENATE("'",category!R456,"',")</f>
        <v>'일식',</v>
      </c>
      <c r="C456" t="str">
        <f xml:space="preserve">   CONCATENATE("'",'trim()'!C456,"',")</f>
        <v>'서울 구로구 신도림동 642',</v>
      </c>
      <c r="D456" t="str">
        <f t="shared" ca="1" si="21"/>
        <v>'146호',</v>
      </c>
      <c r="E456" t="str">
        <f xml:space="preserve">    CONCATENATE("'",'trim()'!D456,"',")</f>
        <v>'02-2685-5557',</v>
      </c>
      <c r="F456" t="str">
        <f>'trim()'!E456&amp;","</f>
        <v>126.882797905981,</v>
      </c>
      <c r="G456" t="str">
        <f>'trim()'!F456&amp;","</f>
        <v>37.5061432675876,</v>
      </c>
      <c r="H456" t="str">
        <f t="shared" si="22"/>
        <v>'허수아비돈까스,\n일식,\n서울 구로구 신도림동 642,\n02-2685-5557,\n126.882797905981,\n37.5061432675876,'</v>
      </c>
      <c r="I456" t="str">
        <f t="shared" ca="1" si="23"/>
        <v>insert into shop (shopName, shopCategory, shopAddr, shopAddr2, shopTel, shopX, shopY, shopEx) values('허수아비돈까스','일식','서울 구로구 신도림동 642','146호','02-2685-5557',126.882797905981,37.5061432675876,'허수아비돈까스,\n일식,\n서울 구로구 신도림동 642,\n02-2685-5557,\n126.882797905981,\n37.5061432675876,');</v>
      </c>
    </row>
    <row r="457" spans="1:9" x14ac:dyDescent="0.4">
      <c r="A457" t="str">
        <f>CONCATENATE("'",'trim()'!A457,"',")</f>
        <v>'헬로방방 신도림점',</v>
      </c>
      <c r="B457" t="str">
        <f>CONCATENATE("'",category!R457,"',")</f>
        <v>',',</v>
      </c>
      <c r="C457" t="str">
        <f xml:space="preserve">   CONCATENATE("'",'trim()'!C457,"',")</f>
        <v>'서울 구로구 신도림동 437-1',</v>
      </c>
      <c r="D457" t="str">
        <f t="shared" ca="1" si="21"/>
        <v>'48호',</v>
      </c>
      <c r="E457" t="str">
        <f xml:space="preserve">    CONCATENATE("'",'trim()'!D457,"',")</f>
        <v>'02-2677-0045',</v>
      </c>
      <c r="F457" t="str">
        <f>'trim()'!E457&amp;","</f>
        <v>126.883385688216,</v>
      </c>
      <c r="G457" t="str">
        <f>'trim()'!F457&amp;","</f>
        <v>37.5063564864156,</v>
      </c>
      <c r="H457" t="str">
        <f t="shared" si="22"/>
        <v>'헬로방방 신도림점,\n,,\n서울 구로구 신도림동 437-1,\n02-2677-0045,\n126.883385688216,\n37.5063564864156,'</v>
      </c>
      <c r="I457" t="str">
        <f t="shared" ca="1" si="23"/>
        <v>insert into shop (shopName, shopCategory, shopAddr, shopAddr2, shopTel, shopX, shopY, shopEx) values('헬로방방 신도림점',',','서울 구로구 신도림동 437-1','48호','02-2677-0045',126.883385688216,37.5063564864156,'헬로방방 신도림점,\n,,\n서울 구로구 신도림동 437-1,\n02-2677-0045,\n126.883385688216,\n37.5063564864156,');</v>
      </c>
    </row>
    <row r="458" spans="1:9" x14ac:dyDescent="0.4">
      <c r="A458" t="str">
        <f>CONCATENATE("'",'trim()'!A458,"',")</f>
        <v>'호맥 합정점',</v>
      </c>
      <c r="B458" t="str">
        <f>CONCATENATE("'",category!R458,"',")</f>
        <v>'술집',</v>
      </c>
      <c r="C458" t="str">
        <f xml:space="preserve">   CONCATENATE("'",'trim()'!C458,"',")</f>
        <v>'서울 마포구 합정동 412-8',</v>
      </c>
      <c r="D458" t="str">
        <f t="shared" ca="1" si="21"/>
        <v>'98호',</v>
      </c>
      <c r="E458" t="str">
        <f xml:space="preserve">    CONCATENATE("'",'trim()'!D458,"',")</f>
        <v>'02-333-7466',</v>
      </c>
      <c r="F458" t="str">
        <f>'trim()'!E458&amp;","</f>
        <v>126.917857411848,</v>
      </c>
      <c r="G458" t="str">
        <f>'trim()'!F458&amp;","</f>
        <v>37.5484478502411,</v>
      </c>
      <c r="H458" t="str">
        <f t="shared" si="22"/>
        <v>'호맥 합정점,\n술집,\n서울 마포구 합정동 412-8,\n02-333-7466,\n126.917857411848,\n37.5484478502411,'</v>
      </c>
      <c r="I458" t="str">
        <f t="shared" ca="1" si="23"/>
        <v>insert into shop (shopName, shopCategory, shopAddr, shopAddr2, shopTel, shopX, shopY, shopEx) values('호맥 합정점','술집','서울 마포구 합정동 412-8','98호','02-333-7466',126.917857411848,37.5484478502411,'호맥 합정점,\n술집,\n서울 마포구 합정동 412-8,\n02-333-7466,\n126.917857411848,\n37.5484478502411,');</v>
      </c>
    </row>
    <row r="459" spans="1:9" x14ac:dyDescent="0.4">
      <c r="A459" t="str">
        <f>CONCATENATE("'",'trim()'!A459,"',")</f>
        <v>'호우양꼬치 신도림점',</v>
      </c>
      <c r="B459" t="str">
        <f>CONCATENATE("'",category!R459,"',")</f>
        <v>'술집',</v>
      </c>
      <c r="C459" t="str">
        <f xml:space="preserve">   CONCATENATE("'",'trim()'!C459,"',")</f>
        <v>'서울 구로구 신도림동 338',</v>
      </c>
      <c r="D459" t="str">
        <f t="shared" ca="1" si="21"/>
        <v>'251호',</v>
      </c>
      <c r="E459" t="str">
        <f xml:space="preserve">    CONCATENATE("'",'trim()'!D459,"',")</f>
        <v>'02-2632-8883',</v>
      </c>
      <c r="F459" t="str">
        <f>'trim()'!E459&amp;","</f>
        <v>126.889459794452,</v>
      </c>
      <c r="G459" t="str">
        <f>'trim()'!F459&amp;","</f>
        <v>37.5104961348196,</v>
      </c>
      <c r="H459" t="str">
        <f t="shared" si="22"/>
        <v>'호우양꼬치 신도림점,\n술집,\n서울 구로구 신도림동 338,\n02-2632-8883,\n126.889459794452,\n37.5104961348196,'</v>
      </c>
      <c r="I459" t="str">
        <f t="shared" ca="1" si="23"/>
        <v>insert into shop (shopName, shopCategory, shopAddr, shopAddr2, shopTel, shopX, shopY, shopEx) values('호우양꼬치 신도림점','술집','서울 구로구 신도림동 338','251호','02-2632-8883',126.889459794452,37.5104961348196,'호우양꼬치 신도림점,\n술집,\n서울 구로구 신도림동 338,\n02-2632-8883,\n126.889459794452,\n37.5104961348196,');</v>
      </c>
    </row>
    <row r="460" spans="1:9" x14ac:dyDescent="0.4">
      <c r="A460" t="str">
        <f>CONCATENATE("'",'trim()'!A460,"',")</f>
        <v>'혼술집 려',</v>
      </c>
      <c r="B460" t="str">
        <f>CONCATENATE("'",category!R460,"',")</f>
        <v>'술집',</v>
      </c>
      <c r="C460" t="str">
        <f xml:space="preserve">   CONCATENATE("'",'trim()'!C460,"',")</f>
        <v>'서울 구로구 구로동 33-9',</v>
      </c>
      <c r="D460" t="str">
        <f t="shared" ca="1" si="21"/>
        <v>'109호',</v>
      </c>
      <c r="E460" t="str">
        <f xml:space="preserve">    CONCATENATE("'",'trim()'!D460,"',")</f>
        <v>'02-852-0996',</v>
      </c>
      <c r="F460" t="str">
        <f>'trim()'!E460&amp;","</f>
        <v>126.890469444696,</v>
      </c>
      <c r="G460" t="str">
        <f>'trim()'!F460&amp;","</f>
        <v>37.5037899970878,</v>
      </c>
      <c r="H460" t="str">
        <f t="shared" si="22"/>
        <v>'혼술집 려,\n술집,\n서울 구로구 구로동 33-9,\n02-852-0996,\n126.890469444696,\n37.5037899970878,'</v>
      </c>
      <c r="I460" t="str">
        <f t="shared" ca="1" si="23"/>
        <v>insert into shop (shopName, shopCategory, shopAddr, shopAddr2, shopTel, shopX, shopY, shopEx) values('혼술집 려','술집','서울 구로구 구로동 33-9','109호','02-852-0996',126.890469444696,37.5037899970878,'혼술집 려,\n술집,\n서울 구로구 구로동 33-9,\n02-852-0996,\n126.890469444696,\n37.5037899970878,');</v>
      </c>
    </row>
    <row r="461" spans="1:9" x14ac:dyDescent="0.4">
      <c r="A461" t="str">
        <f>CONCATENATE("'",'trim()'!A461,"',")</f>
        <v>'홍대그리고밤',</v>
      </c>
      <c r="B461" t="str">
        <f>CONCATENATE("'",category!R461,"',")</f>
        <v>'술집',</v>
      </c>
      <c r="C461" t="str">
        <f xml:space="preserve">   CONCATENATE("'",'trim()'!C461,"',")</f>
        <v>'서울 마포구 서교동 334-21',</v>
      </c>
      <c r="D461" t="str">
        <f t="shared" ca="1" si="21"/>
        <v>'119호',</v>
      </c>
      <c r="E461" t="str">
        <f xml:space="preserve">    CONCATENATE("'",'trim()'!D461,"',")</f>
        <v>'02-338-7599',</v>
      </c>
      <c r="F461" t="str">
        <f>'trim()'!E461&amp;","</f>
        <v>126.927202641698,</v>
      </c>
      <c r="G461" t="str">
        <f>'trim()'!F461&amp;","</f>
        <v>37.5551718226422,</v>
      </c>
      <c r="H461" t="str">
        <f t="shared" si="22"/>
        <v>'홍대그리고밤,\n술집,\n서울 마포구 서교동 334-21,\n02-338-7599,\n126.927202641698,\n37.5551718226422,'</v>
      </c>
      <c r="I461" t="str">
        <f t="shared" ca="1" si="23"/>
        <v>insert into shop (shopName, shopCategory, shopAddr, shopAddr2, shopTel, shopX, shopY, shopEx) values('홍대그리고밤','술집','서울 마포구 서교동 334-21','119호','02-338-7599',126.927202641698,37.5551718226422,'홍대그리고밤,\n술집,\n서울 마포구 서교동 334-21,\n02-338-7599,\n126.927202641698,\n37.5551718226422,');</v>
      </c>
    </row>
    <row r="462" spans="1:9" x14ac:dyDescent="0.4">
      <c r="A462" t="str">
        <f>CONCATENATE("'",'trim()'!A462,"',")</f>
        <v>'홍대화덕피자',</v>
      </c>
      <c r="B462" t="str">
        <f>CONCATENATE("'",category!R462,"',")</f>
        <v>'피자,양식',</v>
      </c>
      <c r="C462" t="str">
        <f xml:space="preserve">   CONCATENATE("'",'trim()'!C462,"',")</f>
        <v>'서울 마포구 합정동 411-16',</v>
      </c>
      <c r="D462" t="str">
        <f t="shared" ca="1" si="21"/>
        <v>'25호',</v>
      </c>
      <c r="E462" t="str">
        <f xml:space="preserve">    CONCATENATE("'",'trim()'!D462,"',")</f>
        <v>'02-333-2282',</v>
      </c>
      <c r="F462" t="str">
        <f>'trim()'!E462&amp;","</f>
        <v>126.918468749292,</v>
      </c>
      <c r="G462" t="str">
        <f>'trim()'!F462&amp;","</f>
        <v>37.5482104103333,</v>
      </c>
      <c r="H462" t="str">
        <f t="shared" si="22"/>
        <v>'홍대화덕피자,\n피자,양식,\n서울 마포구 합정동 411-16,\n02-333-2282,\n126.918468749292,\n37.5482104103333,'</v>
      </c>
      <c r="I462" t="str">
        <f t="shared" ca="1" si="23"/>
        <v>insert into shop (shopName, shopCategory, shopAddr, shopAddr2, shopTel, shopX, shopY, shopEx) values('홍대화덕피자','피자,양식','서울 마포구 합정동 411-16','25호','02-333-2282',126.918468749292,37.5482104103333,'홍대화덕피자,\n피자,양식,\n서울 마포구 합정동 411-16,\n02-333-2282,\n126.918468749292,\n37.5482104103333,');</v>
      </c>
    </row>
    <row r="463" spans="1:9" x14ac:dyDescent="0.4">
      <c r="A463" t="str">
        <f>CONCATENATE("'",'trim()'!A463,"',")</f>
        <v>'홍주식당',</v>
      </c>
      <c r="B463" t="str">
        <f>CONCATENATE("'",category!R463,"',")</f>
        <v>'일식',</v>
      </c>
      <c r="C463" t="str">
        <f xml:space="preserve">   CONCATENATE("'",'trim()'!C463,"',")</f>
        <v>'서울 구로구 구로동 826',</v>
      </c>
      <c r="D463" t="str">
        <f t="shared" ca="1" si="21"/>
        <v>'291호',</v>
      </c>
      <c r="E463" t="str">
        <f xml:space="preserve">    CONCATENATE("'",'trim()'!D463,"',")</f>
        <v>'02-851-3156',</v>
      </c>
      <c r="F463" t="str">
        <f>'trim()'!E463&amp;","</f>
        <v>126.897737139029,</v>
      </c>
      <c r="G463" t="str">
        <f>'trim()'!F463&amp;","</f>
        <v>37.4820858516722,</v>
      </c>
      <c r="H463" t="str">
        <f t="shared" si="22"/>
        <v>'홍주식당,\n일식,\n서울 구로구 구로동 826,\n02-851-3156,\n126.897737139029,\n37.4820858516722,'</v>
      </c>
      <c r="I463" t="str">
        <f t="shared" ca="1" si="23"/>
        <v>insert into shop (shopName, shopCategory, shopAddr, shopAddr2, shopTel, shopX, shopY, shopEx) values('홍주식당','일식','서울 구로구 구로동 826','291호','02-851-3156',126.897737139029,37.4820858516722,'홍주식당,\n일식,\n서울 구로구 구로동 826,\n02-851-3156,\n126.897737139029,\n37.4820858516722,');</v>
      </c>
    </row>
    <row r="464" spans="1:9" x14ac:dyDescent="0.4">
      <c r="A464" t="str">
        <f>CONCATENATE("'",'trim()'!A464,"',")</f>
        <v>'황제해물보쌈 구로본점',</v>
      </c>
      <c r="B464" t="str">
        <f>CONCATENATE("'",category!R464,"',")</f>
        <v>'한식',</v>
      </c>
      <c r="C464" t="str">
        <f xml:space="preserve">   CONCATENATE("'",'trim()'!C464,"',")</f>
        <v>'서울 구로구 구로동 1272',</v>
      </c>
      <c r="D464" t="str">
        <f t="shared" ca="1" si="21"/>
        <v>'74호',</v>
      </c>
      <c r="E464" t="str">
        <f xml:space="preserve">    CONCATENATE("'",'trim()'!D464,"',")</f>
        <v>'02-838-3777',</v>
      </c>
      <c r="F464" t="str">
        <f>'trim()'!E464&amp;","</f>
        <v>126.900056292235,</v>
      </c>
      <c r="G464" t="str">
        <f>'trim()'!F464&amp;","</f>
        <v>37.4827545824355,</v>
      </c>
      <c r="H464" t="str">
        <f t="shared" si="22"/>
        <v>'황제해물보쌈 구로본점,\n한식,\n서울 구로구 구로동 1272,\n02-838-3777,\n126.900056292235,\n37.4827545824355,'</v>
      </c>
      <c r="I464" t="str">
        <f t="shared" ca="1" si="23"/>
        <v>insert into shop (shopName, shopCategory, shopAddr, shopAddr2, shopTel, shopX, shopY, shopEx) values('황제해물보쌈 구로본점','한식','서울 구로구 구로동 1272','74호','02-838-3777',126.900056292235,37.4827545824355,'황제해물보쌈 구로본점,\n한식,\n서울 구로구 구로동 1272,\n02-838-3777,\n126.900056292235,\n37.4827545824355,');</v>
      </c>
    </row>
    <row r="465" spans="1:9" x14ac:dyDescent="0.4">
      <c r="A465" t="str">
        <f>CONCATENATE("'",'trim()'!A465,"',")</f>
        <v>'후라이드참잘하는집 마포점',</v>
      </c>
      <c r="B465" t="str">
        <f>CONCATENATE("'",category!R465,"',")</f>
        <v>'치킨',</v>
      </c>
      <c r="C465" t="str">
        <f xml:space="preserve">   CONCATENATE("'",'trim()'!C465,"',")</f>
        <v>'서울 마포구 망원동 425-33',</v>
      </c>
      <c r="D465" t="str">
        <f t="shared" ca="1" si="21"/>
        <v>'201호',</v>
      </c>
      <c r="E465" t="str">
        <f xml:space="preserve">    CONCATENATE("'",'trim()'!D465,"',")</f>
        <v>'02-332-2279',</v>
      </c>
      <c r="F465" t="str">
        <f>'trim()'!E465&amp;","</f>
        <v>126.904504737048,</v>
      </c>
      <c r="G465" t="str">
        <f>'trim()'!F465&amp;","</f>
        <v>37.5586767432918,</v>
      </c>
      <c r="H465" t="str">
        <f t="shared" si="22"/>
        <v>'후라이드참잘하는집 마포점,\n치킨,\n서울 마포구 망원동 425-33,\n02-332-2279,\n126.904504737048,\n37.5586767432918,'</v>
      </c>
      <c r="I465" t="str">
        <f t="shared" ca="1" si="23"/>
        <v>insert into shop (shopName, shopCategory, shopAddr, shopAddr2, shopTel, shopX, shopY, shopEx) values('후라이드참잘하는집 마포점','치킨','서울 마포구 망원동 425-33','201호','02-332-2279',126.904504737048,37.5586767432918,'후라이드참잘하는집 마포점,\n치킨,\n서울 마포구 망원동 425-33,\n02-332-2279,\n126.904504737048,\n37.5586767432918,');</v>
      </c>
    </row>
    <row r="466" spans="1:9" x14ac:dyDescent="0.4">
      <c r="A466" t="str">
        <f>CONCATENATE("'",'trim()'!A466,"',")</f>
        <v>'후와후와 현대백화점 디큐브시티점',</v>
      </c>
      <c r="B466" t="str">
        <f>CONCATENATE("'",category!R466,"',")</f>
        <v>'일식',</v>
      </c>
      <c r="C466" t="str">
        <f xml:space="preserve">   CONCATENATE("'",'trim()'!C466,"',")</f>
        <v>'서울 구로구 신도림동 692',</v>
      </c>
      <c r="D466" t="str">
        <f t="shared" ca="1" si="21"/>
        <v>'12호',</v>
      </c>
      <c r="E466" t="str">
        <f xml:space="preserve">    CONCATENATE("'",'trim()'!D466,"',")</f>
        <v>'02-2210-9551',</v>
      </c>
      <c r="F466" t="str">
        <f>'trim()'!E466&amp;","</f>
        <v>126.889536889652,</v>
      </c>
      <c r="G466" t="str">
        <f>'trim()'!F466&amp;","</f>
        <v>37.5088365571861,</v>
      </c>
      <c r="H466" t="str">
        <f t="shared" si="22"/>
        <v>'후와후와 현대백화점 디큐브시티점,\n일식,\n서울 구로구 신도림동 692,\n02-2210-9551,\n126.889536889652,\n37.5088365571861,'</v>
      </c>
      <c r="I466" t="str">
        <f t="shared" ca="1" si="23"/>
        <v>insert into shop (shopName, shopCategory, shopAddr, shopAddr2, shopTel, shopX, shopY, shopEx) values('후와후와 현대백화점 디큐브시티점','일식','서울 구로구 신도림동 692','12호','02-2210-9551',126.889536889652,37.5088365571861,'후와후와 현대백화점 디큐브시티점,\n일식,\n서울 구로구 신도림동 692,\n02-2210-9551,\n126.889536889652,\n37.5088365571861,');</v>
      </c>
    </row>
    <row r="467" spans="1:9" x14ac:dyDescent="0.4">
      <c r="A467" t="str">
        <f>CONCATENATE("'",'trim()'!A467,"',")</f>
        <v>'히게쯔라',</v>
      </c>
      <c r="B467" t="str">
        <f>CONCATENATE("'",category!R467,"',")</f>
        <v>'술집',</v>
      </c>
      <c r="C467" t="str">
        <f xml:space="preserve">   CONCATENATE("'",'trim()'!C467,"',")</f>
        <v>'서울 마포구 합정동 389-23',</v>
      </c>
      <c r="D467" t="str">
        <f t="shared" ca="1" si="21"/>
        <v>'222호',</v>
      </c>
      <c r="E467" t="str">
        <f xml:space="preserve">    CONCATENATE("'",'trim()'!D467,"',")</f>
        <v>'02-3144-4883',</v>
      </c>
      <c r="F467" t="str">
        <f>'trim()'!E467&amp;","</f>
        <v>126.91039972883,</v>
      </c>
      <c r="G467" t="str">
        <f>'trim()'!F467&amp;","</f>
        <v>37.5505543667275,</v>
      </c>
      <c r="H467" t="str">
        <f t="shared" si="22"/>
        <v>'히게쯔라,\n술집,\n서울 마포구 합정동 389-23,\n02-3144-4883,\n126.91039972883,\n37.5505543667275,'</v>
      </c>
      <c r="I467" t="str">
        <f t="shared" ca="1" si="23"/>
        <v>insert into shop (shopName, shopCategory, shopAddr, shopAddr2, shopTel, shopX, shopY, shopEx) values('히게쯔라','술집','서울 마포구 합정동 389-23','222호','02-3144-4883',126.91039972883,37.5505543667275,'히게쯔라,\n술집,\n서울 마포구 합정동 389-23,\n02-3144-4883,\n126.91039972883,\n37.5505543667275,');</v>
      </c>
    </row>
    <row r="468" spans="1:9" x14ac:dyDescent="0.4">
      <c r="A468" t="str">
        <f>CONCATENATE("'",'trim()'!A468,"',")</f>
        <v>'히메시야',</v>
      </c>
      <c r="B468" t="str">
        <f>CONCATENATE("'",category!R468,"',")</f>
        <v>'한식',</v>
      </c>
      <c r="C468" t="str">
        <f xml:space="preserve">   CONCATENATE("'",'trim()'!C468,"',")</f>
        <v>'서울 마포구 상수동 313-1',</v>
      </c>
      <c r="D468" t="str">
        <f t="shared" ca="1" si="21"/>
        <v>'284호',</v>
      </c>
      <c r="E468" t="str">
        <f xml:space="preserve">    CONCATENATE("'",'trim()'!D468,"',")</f>
        <v>'070-8245-4562',</v>
      </c>
      <c r="F468" t="str">
        <f>'trim()'!E468&amp;","</f>
        <v>126.921288265113,</v>
      </c>
      <c r="G468" t="str">
        <f>'trim()'!F468&amp;","</f>
        <v>37.5486772386944,</v>
      </c>
      <c r="H468" t="str">
        <f t="shared" si="22"/>
        <v>'히메시야,\n한식,\n서울 마포구 상수동 313-1,\n070-8245-4562,\n126.921288265113,\n37.5486772386944,'</v>
      </c>
      <c r="I468" t="str">
        <f t="shared" ca="1" si="23"/>
        <v>insert into shop (shopName, shopCategory, shopAddr, shopAddr2, shopTel, shopX, shopY, shopEx) values('히메시야','한식','서울 마포구 상수동 313-1','284호','070-8245-4562',126.921288265113,37.5486772386944,'히메시야,\n한식,\n서울 마포구 상수동 313-1,\n070-8245-4562,\n126.921288265113,\n37.5486772386944,');</v>
      </c>
    </row>
    <row r="469" spans="1:9" x14ac:dyDescent="0.4">
      <c r="A469" t="str">
        <f>CONCATENATE("'",'trim()'!A469,"',")</f>
        <v>'히어로스터 신도림점',</v>
      </c>
      <c r="B469" t="str">
        <f>CONCATENATE("'",category!R469,"',")</f>
        <v>',',</v>
      </c>
      <c r="C469" t="str">
        <f xml:space="preserve">   CONCATENATE("'",'trim()'!C469,"',")</f>
        <v>'서울 구로구 신도림동 382-2',</v>
      </c>
      <c r="D469" t="str">
        <f t="shared" ca="1" si="21"/>
        <v>'121호',</v>
      </c>
      <c r="E469" t="str">
        <f xml:space="preserve">    CONCATENATE("'",'trim()'!D469,"',")</f>
        <v>'070-8245-4562',</v>
      </c>
      <c r="F469" t="str">
        <f>'trim()'!E469&amp;","</f>
        <v>126.88461300991,</v>
      </c>
      <c r="G469" t="str">
        <f>'trim()'!F469&amp;","</f>
        <v>37.5084336060668,</v>
      </c>
      <c r="H469" t="str">
        <f t="shared" si="22"/>
        <v>'히어로스터 신도림점,\n,,\n서울 구로구 신도림동 382-2,\n070-8245-4562,\n126.88461300991,\n37.5084336060668,'</v>
      </c>
      <c r="I469" t="str">
        <f t="shared" ca="1" si="23"/>
        <v>insert into shop (shopName, shopCategory, shopAddr, shopAddr2, shopTel, shopX, shopY, shopEx) values('히어로스터 신도림점',',','서울 구로구 신도림동 382-2','121호','070-8245-4562',126.88461300991,37.5084336060668,'히어로스터 신도림점,\n,,\n서울 구로구 신도림동 382-2,\n070-8245-4562,\n126.88461300991,\n37.5084336060668,');</v>
      </c>
    </row>
    <row r="470" spans="1:9" x14ac:dyDescent="0.4">
      <c r="A470" t="str">
        <f>CONCATENATE("'",'trim()'!A470,"',")</f>
        <v>'',</v>
      </c>
      <c r="B470" t="str">
        <f>CONCATENATE("'",category!R470,"',")</f>
        <v>',',</v>
      </c>
      <c r="C470" t="str">
        <f xml:space="preserve">   CONCATENATE("'",'trim()'!C470,"',")</f>
        <v>'',</v>
      </c>
      <c r="D470" t="str">
        <f t="shared" ca="1" si="21"/>
        <v>'273호',</v>
      </c>
      <c r="E470" t="str">
        <f xml:space="preserve">    CONCATENATE("'",'trim()'!D470,"',")</f>
        <v>'',</v>
      </c>
      <c r="F470" t="str">
        <f>'trim()'!E470&amp;","</f>
        <v>,</v>
      </c>
      <c r="G470" t="str">
        <f>'trim()'!F470&amp;","</f>
        <v>,</v>
      </c>
      <c r="H470" t="str">
        <f t="shared" si="22"/>
        <v>',\n,,\n,\n,\n,\n,'</v>
      </c>
      <c r="I470" t="str">
        <f t="shared" ca="1" si="23"/>
        <v>insert into shop (shopName, shopCategory, shopAddr, shopAddr2, shopTel, shopX, shopY, shopEx) values('',',','','273호','',,,',\n,,\n,\n,\n,\n,');</v>
      </c>
    </row>
    <row r="471" spans="1:9" x14ac:dyDescent="0.4">
      <c r="A471" t="str">
        <f>CONCATENATE("'",'trim()'!A471,"',")</f>
        <v>'',</v>
      </c>
      <c r="B471" t="str">
        <f>CONCATENATE("'",category!R471,"',")</f>
        <v>',',</v>
      </c>
      <c r="C471" t="str">
        <f xml:space="preserve">   CONCATENATE("'",'trim()'!C471,"',")</f>
        <v>'',</v>
      </c>
      <c r="D471" t="str">
        <f t="shared" ca="1" si="21"/>
        <v>'38호',</v>
      </c>
      <c r="E471" t="str">
        <f xml:space="preserve">    CONCATENATE("'",'trim()'!D471,"',")</f>
        <v>'',</v>
      </c>
      <c r="F471" t="str">
        <f>'trim()'!E471&amp;","</f>
        <v>,</v>
      </c>
      <c r="G471" t="str">
        <f>'trim()'!F471&amp;","</f>
        <v>,</v>
      </c>
      <c r="H471" t="str">
        <f t="shared" si="22"/>
        <v>',\n,,\n,\n,\n,\n,'</v>
      </c>
      <c r="I471" t="str">
        <f t="shared" ca="1" si="23"/>
        <v>insert into shop (shopName, shopCategory, shopAddr, shopAddr2, shopTel, shopX, shopY, shopEx) values('',',','','38호','',,,',\n,,\n,\n,\n,\n,');</v>
      </c>
    </row>
    <row r="472" spans="1:9" x14ac:dyDescent="0.4">
      <c r="A472" t="str">
        <f>CONCATENATE("'",'trim()'!A472,"',")</f>
        <v>'',</v>
      </c>
      <c r="B472" t="str">
        <f>CONCATENATE("'",category!R472,"',")</f>
        <v>',',</v>
      </c>
      <c r="C472" t="str">
        <f xml:space="preserve">   CONCATENATE("'",'trim()'!C472,"',")</f>
        <v>'',</v>
      </c>
      <c r="D472" t="str">
        <f t="shared" ca="1" si="21"/>
        <v>'95호',</v>
      </c>
      <c r="E472" t="str">
        <f xml:space="preserve">    CONCATENATE("'",'trim()'!D472,"',")</f>
        <v>'',</v>
      </c>
      <c r="F472" t="str">
        <f>'trim()'!E472&amp;","</f>
        <v>,</v>
      </c>
      <c r="G472" t="str">
        <f>'trim()'!F472&amp;","</f>
        <v>,</v>
      </c>
      <c r="H472" t="str">
        <f t="shared" si="22"/>
        <v>',\n,,\n,\n,\n,\n,'</v>
      </c>
      <c r="I472" t="str">
        <f t="shared" ca="1" si="23"/>
        <v>insert into shop (shopName, shopCategory, shopAddr, shopAddr2, shopTel, shopX, shopY, shopEx) values('',',','','95호','',,,',\n,,\n,\n,\n,\n,');</v>
      </c>
    </row>
    <row r="473" spans="1:9" x14ac:dyDescent="0.4">
      <c r="A473" t="str">
        <f>CONCATENATE("'",'trim()'!A473,"',")</f>
        <v>'',</v>
      </c>
      <c r="B473" t="str">
        <f>CONCATENATE("'",category!R473,"',")</f>
        <v>',',</v>
      </c>
      <c r="C473" t="str">
        <f xml:space="preserve">   CONCATENATE("'",'trim()'!C473,"',")</f>
        <v>'',</v>
      </c>
      <c r="D473" t="str">
        <f t="shared" ca="1" si="21"/>
        <v>'49호',</v>
      </c>
      <c r="E473" t="str">
        <f xml:space="preserve">    CONCATENATE("'",'trim()'!D473,"',")</f>
        <v>'',</v>
      </c>
      <c r="F473" t="str">
        <f>'trim()'!E473&amp;","</f>
        <v>,</v>
      </c>
      <c r="G473" t="str">
        <f>'trim()'!F473&amp;","</f>
        <v>,</v>
      </c>
      <c r="H473" t="str">
        <f t="shared" si="22"/>
        <v>',\n,,\n,\n,\n,\n,'</v>
      </c>
      <c r="I473" t="str">
        <f t="shared" ca="1" si="23"/>
        <v>insert into shop (shopName, shopCategory, shopAddr, shopAddr2, shopTel, shopX, shopY, shopEx) values('',',','','49호','',,,',\n,,\n,\n,\n,\n,');</v>
      </c>
    </row>
    <row r="474" spans="1:9" x14ac:dyDescent="0.4">
      <c r="A474" t="str">
        <f>CONCATENATE("'",'trim()'!A474,"',")</f>
        <v>'',</v>
      </c>
      <c r="B474" t="str">
        <f>CONCATENATE("'",category!R474,"',")</f>
        <v>',',</v>
      </c>
      <c r="C474" t="str">
        <f xml:space="preserve">   CONCATENATE("'",'trim()'!C474,"',")</f>
        <v>'',</v>
      </c>
      <c r="D474" t="str">
        <f t="shared" ca="1" si="21"/>
        <v>'111호',</v>
      </c>
      <c r="E474" t="str">
        <f xml:space="preserve">    CONCATENATE("'",'trim()'!D474,"',")</f>
        <v>'',</v>
      </c>
      <c r="F474" t="str">
        <f>'trim()'!E474&amp;","</f>
        <v>,</v>
      </c>
      <c r="G474" t="str">
        <f>'trim()'!F474&amp;","</f>
        <v>,</v>
      </c>
      <c r="H474" t="str">
        <f t="shared" si="22"/>
        <v>',\n,,\n,\n,\n,\n,'</v>
      </c>
      <c r="I474" t="str">
        <f t="shared" ca="1" si="23"/>
        <v>insert into shop (shopName, shopCategory, shopAddr, shopAddr2, shopTel, shopX, shopY, shopEx) values('',',','','111호','',,,',\n,,\n,\n,\n,\n,');</v>
      </c>
    </row>
    <row r="475" spans="1:9" x14ac:dyDescent="0.4">
      <c r="A475" t="str">
        <f>CONCATENATE("'",'trim()'!A475,"',")</f>
        <v>'',</v>
      </c>
      <c r="B475" t="str">
        <f>CONCATENATE("'",category!R475,"',")</f>
        <v>',',</v>
      </c>
      <c r="C475" t="str">
        <f xml:space="preserve">   CONCATENATE("'",'trim()'!C475,"',")</f>
        <v>'',</v>
      </c>
      <c r="D475" t="str">
        <f t="shared" ca="1" si="21"/>
        <v>'101호',</v>
      </c>
      <c r="E475" t="str">
        <f xml:space="preserve">    CONCATENATE("'",'trim()'!D475,"',")</f>
        <v>'',</v>
      </c>
      <c r="F475" t="str">
        <f>'trim()'!E475&amp;","</f>
        <v>,</v>
      </c>
      <c r="G475" t="str">
        <f>'trim()'!F475&amp;","</f>
        <v>,</v>
      </c>
      <c r="H475" t="str">
        <f t="shared" si="22"/>
        <v>',\n,,\n,\n,\n,\n,'</v>
      </c>
      <c r="I475" t="str">
        <f t="shared" ca="1" si="23"/>
        <v>insert into shop (shopName, shopCategory, shopAddr, shopAddr2, shopTel, shopX, shopY, shopEx) values('',',','','101호','',,,',\n,,\n,\n,\n,\n,');</v>
      </c>
    </row>
    <row r="476" spans="1:9" x14ac:dyDescent="0.4">
      <c r="A476" t="str">
        <f>CONCATENATE("'",'trim()'!A476,"',")</f>
        <v>'',</v>
      </c>
      <c r="B476" t="str">
        <f>CONCATENATE("'",category!R476,"',")</f>
        <v>',',</v>
      </c>
      <c r="C476" t="str">
        <f xml:space="preserve">   CONCATENATE("'",'trim()'!C476,"',")</f>
        <v>'',</v>
      </c>
      <c r="D476" t="str">
        <f t="shared" ca="1" si="21"/>
        <v>'297호',</v>
      </c>
      <c r="E476" t="str">
        <f xml:space="preserve">    CONCATENATE("'",'trim()'!D476,"',")</f>
        <v>'',</v>
      </c>
      <c r="F476" t="str">
        <f>'trim()'!E476&amp;","</f>
        <v>,</v>
      </c>
      <c r="G476" t="str">
        <f>'trim()'!F476&amp;","</f>
        <v>,</v>
      </c>
      <c r="H476" t="str">
        <f t="shared" si="22"/>
        <v>',\n,,\n,\n,\n,\n,'</v>
      </c>
      <c r="I476" t="str">
        <f t="shared" ca="1" si="23"/>
        <v>insert into shop (shopName, shopCategory, shopAddr, shopAddr2, shopTel, shopX, shopY, shopEx) values('',',','','297호','',,,',\n,,\n,\n,\n,\n,');</v>
      </c>
    </row>
    <row r="477" spans="1:9" x14ac:dyDescent="0.4">
      <c r="A477" t="str">
        <f>CONCATENATE("'",'trim()'!A477,"',")</f>
        <v>'',</v>
      </c>
      <c r="B477" t="str">
        <f>CONCATENATE("'",category!R477,"',")</f>
        <v>',',</v>
      </c>
      <c r="C477" t="str">
        <f xml:space="preserve">   CONCATENATE("'",'trim()'!C477,"',")</f>
        <v>'',</v>
      </c>
      <c r="D477" t="str">
        <f t="shared" ca="1" si="21"/>
        <v>'139호',</v>
      </c>
      <c r="E477" t="str">
        <f xml:space="preserve">    CONCATENATE("'",'trim()'!D477,"',")</f>
        <v>'',</v>
      </c>
      <c r="F477" t="str">
        <f>'trim()'!E477&amp;","</f>
        <v>,</v>
      </c>
      <c r="G477" t="str">
        <f>'trim()'!F477&amp;","</f>
        <v>,</v>
      </c>
      <c r="H477" t="str">
        <f t="shared" si="22"/>
        <v>',\n,,\n,\n,\n,\n,'</v>
      </c>
      <c r="I477" t="str">
        <f t="shared" ca="1" si="23"/>
        <v>insert into shop (shopName, shopCategory, shopAddr, shopAddr2, shopTel, shopX, shopY, shopEx) values('',',','','139호','',,,',\n,,\n,\n,\n,\n,');</v>
      </c>
    </row>
    <row r="478" spans="1:9" x14ac:dyDescent="0.4">
      <c r="A478" t="str">
        <f>CONCATENATE("'",'trim()'!A478,"',")</f>
        <v>'',</v>
      </c>
      <c r="B478" t="str">
        <f>CONCATENATE("'",category!R478,"',")</f>
        <v>',',</v>
      </c>
      <c r="C478" t="str">
        <f xml:space="preserve">   CONCATENATE("'",'trim()'!C478,"',")</f>
        <v>'',</v>
      </c>
      <c r="D478" t="str">
        <f t="shared" ca="1" si="21"/>
        <v>'99호',</v>
      </c>
      <c r="E478" t="str">
        <f xml:space="preserve">    CONCATENATE("'",'trim()'!D478,"',")</f>
        <v>'',</v>
      </c>
      <c r="F478" t="str">
        <f>'trim()'!E478&amp;","</f>
        <v>,</v>
      </c>
      <c r="G478" t="str">
        <f>'trim()'!F478&amp;","</f>
        <v>,</v>
      </c>
      <c r="H478" t="str">
        <f t="shared" si="22"/>
        <v>',\n,,\n,\n,\n,\n,'</v>
      </c>
      <c r="I478" t="str">
        <f t="shared" ca="1" si="23"/>
        <v>insert into shop (shopName, shopCategory, shopAddr, shopAddr2, shopTel, shopX, shopY, shopEx) values('',',','','99호','',,,',\n,,\n,\n,\n,\n,');</v>
      </c>
    </row>
    <row r="479" spans="1:9" x14ac:dyDescent="0.4">
      <c r="A479" t="str">
        <f>CONCATENATE("'",'trim()'!A479,"',")</f>
        <v>'',</v>
      </c>
      <c r="B479" t="str">
        <f>CONCATENATE("'",category!R479,"',")</f>
        <v>',',</v>
      </c>
      <c r="C479" t="str">
        <f xml:space="preserve">   CONCATENATE("'",'trim()'!C479,"',")</f>
        <v>'',</v>
      </c>
      <c r="D479" t="str">
        <f t="shared" ca="1" si="21"/>
        <v>'22호',</v>
      </c>
      <c r="E479" t="str">
        <f xml:space="preserve">    CONCATENATE("'",'trim()'!D479,"',")</f>
        <v>'',</v>
      </c>
      <c r="F479" t="str">
        <f>'trim()'!E479&amp;","</f>
        <v>,</v>
      </c>
      <c r="G479" t="str">
        <f>'trim()'!F479&amp;","</f>
        <v>,</v>
      </c>
      <c r="H479" t="str">
        <f t="shared" si="22"/>
        <v>',\n,,\n,\n,\n,\n,'</v>
      </c>
      <c r="I479" t="str">
        <f t="shared" ca="1" si="23"/>
        <v>insert into shop (shopName, shopCategory, shopAddr, shopAddr2, shopTel, shopX, shopY, shopEx) values('',',','','22호','',,,',\n,,\n,\n,\n,\n,');</v>
      </c>
    </row>
    <row r="480" spans="1:9" x14ac:dyDescent="0.4">
      <c r="A480" t="str">
        <f>CONCATENATE("'",'trim()'!A480,"',")</f>
        <v>'',</v>
      </c>
      <c r="B480" t="str">
        <f>CONCATENATE("'",category!R480,"',")</f>
        <v>',',</v>
      </c>
      <c r="C480" t="str">
        <f xml:space="preserve">   CONCATENATE("'",'trim()'!C480,"',")</f>
        <v>'',</v>
      </c>
      <c r="D480" t="str">
        <f t="shared" ca="1" si="21"/>
        <v>'207호',</v>
      </c>
      <c r="E480" t="str">
        <f xml:space="preserve">    CONCATENATE("'",'trim()'!D480,"',")</f>
        <v>'',</v>
      </c>
      <c r="F480" t="str">
        <f>'trim()'!E480&amp;","</f>
        <v>,</v>
      </c>
      <c r="G480" t="str">
        <f>'trim()'!F480&amp;","</f>
        <v>,</v>
      </c>
      <c r="H480" t="str">
        <f t="shared" si="22"/>
        <v>',\n,,\n,\n,\n,\n,'</v>
      </c>
      <c r="I480" t="str">
        <f t="shared" ca="1" si="23"/>
        <v>insert into shop (shopName, shopCategory, shopAddr, shopAddr2, shopTel, shopX, shopY, shopEx) values('',',','','207호','',,,',\n,,\n,\n,\n,\n,');</v>
      </c>
    </row>
    <row r="481" spans="1:9" x14ac:dyDescent="0.4">
      <c r="A481" t="str">
        <f>CONCATENATE("'",'trim()'!A481,"',")</f>
        <v>'',</v>
      </c>
      <c r="B481" t="str">
        <f>CONCATENATE("'",category!R481,"',")</f>
        <v>',',</v>
      </c>
      <c r="C481" t="str">
        <f xml:space="preserve">   CONCATENATE("'",'trim()'!C481,"',")</f>
        <v>'',</v>
      </c>
      <c r="D481" t="str">
        <f t="shared" ca="1" si="21"/>
        <v>'113호',</v>
      </c>
      <c r="E481" t="str">
        <f xml:space="preserve">    CONCATENATE("'",'trim()'!D481,"',")</f>
        <v>'',</v>
      </c>
      <c r="F481" t="str">
        <f>'trim()'!E481&amp;","</f>
        <v>,</v>
      </c>
      <c r="G481" t="str">
        <f>'trim()'!F481&amp;","</f>
        <v>,</v>
      </c>
      <c r="H481" t="str">
        <f t="shared" si="22"/>
        <v>',\n,,\n,\n,\n,\n,'</v>
      </c>
      <c r="I481" t="str">
        <f t="shared" ca="1" si="23"/>
        <v>insert into shop (shopName, shopCategory, shopAddr, shopAddr2, shopTel, shopX, shopY, shopEx) values('',',','','113호','',,,',\n,,\n,\n,\n,\n,');</v>
      </c>
    </row>
    <row r="482" spans="1:9" x14ac:dyDescent="0.4">
      <c r="A482" t="str">
        <f>CONCATENATE("'",'trim()'!A482,"',")</f>
        <v>'',</v>
      </c>
      <c r="B482" t="str">
        <f>CONCATENATE("'",category!R482,"',")</f>
        <v>',',</v>
      </c>
      <c r="C482" t="str">
        <f xml:space="preserve">   CONCATENATE("'",'trim()'!C482,"',")</f>
        <v>'',</v>
      </c>
      <c r="D482" t="str">
        <f t="shared" ca="1" si="21"/>
        <v>'234호',</v>
      </c>
      <c r="E482" t="str">
        <f xml:space="preserve">    CONCATENATE("'",'trim()'!D482,"',")</f>
        <v>'',</v>
      </c>
      <c r="F482" t="str">
        <f>'trim()'!E482&amp;","</f>
        <v>,</v>
      </c>
      <c r="G482" t="str">
        <f>'trim()'!F482&amp;","</f>
        <v>,</v>
      </c>
      <c r="H482" t="str">
        <f t="shared" si="22"/>
        <v>',\n,,\n,\n,\n,\n,'</v>
      </c>
      <c r="I482" t="str">
        <f t="shared" ca="1" si="23"/>
        <v>insert into shop (shopName, shopCategory, shopAddr, shopAddr2, shopTel, shopX, shopY, shopEx) values('',',','','234호','',,,',\n,,\n,\n,\n,\n,');</v>
      </c>
    </row>
    <row r="483" spans="1:9" x14ac:dyDescent="0.4">
      <c r="A483" t="str">
        <f>CONCATENATE("'",'trim()'!A483,"',")</f>
        <v>'',</v>
      </c>
      <c r="B483" t="str">
        <f>CONCATENATE("'",category!R483,"',")</f>
        <v>',',</v>
      </c>
      <c r="C483" t="str">
        <f xml:space="preserve">   CONCATENATE("'",'trim()'!C483,"',")</f>
        <v>'',</v>
      </c>
      <c r="D483" t="str">
        <f t="shared" ca="1" si="21"/>
        <v>'223호',</v>
      </c>
      <c r="E483" t="str">
        <f xml:space="preserve">    CONCATENATE("'",'trim()'!D483,"',")</f>
        <v>'',</v>
      </c>
      <c r="F483" t="str">
        <f>'trim()'!E483&amp;","</f>
        <v>,</v>
      </c>
      <c r="G483" t="str">
        <f>'trim()'!F483&amp;","</f>
        <v>,</v>
      </c>
      <c r="H483" t="str">
        <f t="shared" si="22"/>
        <v>',\n,,\n,\n,\n,\n,'</v>
      </c>
      <c r="I483" t="str">
        <f t="shared" ca="1" si="23"/>
        <v>insert into shop (shopName, shopCategory, shopAddr, shopAddr2, shopTel, shopX, shopY, shopEx) values('',',','','223호','',,,',\n,,\n,\n,\n,\n,');</v>
      </c>
    </row>
    <row r="484" spans="1:9" x14ac:dyDescent="0.4">
      <c r="A484" t="str">
        <f>CONCATENATE("'",'trim()'!A484,"',")</f>
        <v>'',</v>
      </c>
      <c r="B484" t="str">
        <f>CONCATENATE("'",category!R484,"',")</f>
        <v>',',</v>
      </c>
      <c r="C484" t="str">
        <f xml:space="preserve">   CONCATENATE("'",'trim()'!C484,"',")</f>
        <v>'',</v>
      </c>
      <c r="D484" t="str">
        <f t="shared" ca="1" si="21"/>
        <v>'37호',</v>
      </c>
      <c r="E484" t="str">
        <f xml:space="preserve">    CONCATENATE("'",'trim()'!D484,"',")</f>
        <v>'',</v>
      </c>
      <c r="F484" t="str">
        <f>'trim()'!E484&amp;","</f>
        <v>,</v>
      </c>
      <c r="G484" t="str">
        <f>'trim()'!F484&amp;","</f>
        <v>,</v>
      </c>
      <c r="H484" t="str">
        <f t="shared" si="22"/>
        <v>',\n,,\n,\n,\n,\n,'</v>
      </c>
      <c r="I484" t="str">
        <f t="shared" ca="1" si="23"/>
        <v>insert into shop (shopName, shopCategory, shopAddr, shopAddr2, shopTel, shopX, shopY, shopEx) values('',',','','37호','',,,',\n,,\n,\n,\n,\n,');</v>
      </c>
    </row>
    <row r="485" spans="1:9" x14ac:dyDescent="0.4">
      <c r="A485" t="str">
        <f>CONCATENATE("'",'trim()'!A485,"',")</f>
        <v>'',</v>
      </c>
      <c r="B485" t="str">
        <f>CONCATENATE("'",category!R485,"',")</f>
        <v>',',</v>
      </c>
      <c r="C485" t="str">
        <f xml:space="preserve">   CONCATENATE("'",'trim()'!C485,"',")</f>
        <v>'',</v>
      </c>
      <c r="D485" t="str">
        <f t="shared" ca="1" si="21"/>
        <v>'207호',</v>
      </c>
      <c r="E485" t="str">
        <f xml:space="preserve">    CONCATENATE("'",'trim()'!D485,"',")</f>
        <v>'',</v>
      </c>
      <c r="F485" t="str">
        <f>'trim()'!E485&amp;","</f>
        <v>,</v>
      </c>
      <c r="G485" t="str">
        <f>'trim()'!F485&amp;","</f>
        <v>,</v>
      </c>
      <c r="H485" t="str">
        <f t="shared" si="22"/>
        <v>',\n,,\n,\n,\n,\n,'</v>
      </c>
      <c r="I485" t="str">
        <f t="shared" ca="1" si="23"/>
        <v>insert into shop (shopName, shopCategory, shopAddr, shopAddr2, shopTel, shopX, shopY, shopEx) values('',',','','207호','',,,',\n,,\n,\n,\n,\n,');</v>
      </c>
    </row>
    <row r="486" spans="1:9" x14ac:dyDescent="0.4">
      <c r="A486" t="str">
        <f>CONCATENATE("'",'trim()'!A486,"',")</f>
        <v>'',</v>
      </c>
      <c r="B486" t="str">
        <f>CONCATENATE("'",category!R486,"',")</f>
        <v>',',</v>
      </c>
      <c r="C486" t="str">
        <f xml:space="preserve">   CONCATENATE("'",'trim()'!C486,"',")</f>
        <v>'',</v>
      </c>
      <c r="D486" t="str">
        <f t="shared" ca="1" si="21"/>
        <v>'138호',</v>
      </c>
      <c r="E486" t="str">
        <f xml:space="preserve">    CONCATENATE("'",'trim()'!D486,"',")</f>
        <v>'',</v>
      </c>
      <c r="F486" t="str">
        <f>'trim()'!E486&amp;","</f>
        <v>,</v>
      </c>
      <c r="G486" t="str">
        <f>'trim()'!F486&amp;","</f>
        <v>,</v>
      </c>
      <c r="H486" t="str">
        <f t="shared" si="22"/>
        <v>',\n,,\n,\n,\n,\n,'</v>
      </c>
      <c r="I486" t="str">
        <f t="shared" ca="1" si="23"/>
        <v>insert into shop (shopName, shopCategory, shopAddr, shopAddr2, shopTel, shopX, shopY, shopEx) values('',',','','138호','',,,',\n,,\n,\n,\n,\n,');</v>
      </c>
    </row>
    <row r="487" spans="1:9" x14ac:dyDescent="0.4">
      <c r="A487" t="str">
        <f>CONCATENATE("'",'trim()'!A487,"',")</f>
        <v>'',</v>
      </c>
      <c r="B487" t="str">
        <f>CONCATENATE("'",category!R487,"',")</f>
        <v>',',</v>
      </c>
      <c r="C487" t="str">
        <f xml:space="preserve">   CONCATENATE("'",'trim()'!C487,"',")</f>
        <v>'',</v>
      </c>
      <c r="D487" t="str">
        <f t="shared" ca="1" si="21"/>
        <v>'12호',</v>
      </c>
      <c r="E487" t="str">
        <f xml:space="preserve">    CONCATENATE("'",'trim()'!D487,"',")</f>
        <v>'',</v>
      </c>
      <c r="F487" t="str">
        <f>'trim()'!E487&amp;","</f>
        <v>,</v>
      </c>
      <c r="G487" t="str">
        <f>'trim()'!F487&amp;","</f>
        <v>,</v>
      </c>
      <c r="H487" t="str">
        <f t="shared" si="22"/>
        <v>',\n,,\n,\n,\n,\n,'</v>
      </c>
      <c r="I487" t="str">
        <f t="shared" ca="1" si="23"/>
        <v>insert into shop (shopName, shopCategory, shopAddr, shopAddr2, shopTel, shopX, shopY, shopEx) values('',',','','12호','',,,',\n,,\n,\n,\n,\n,');</v>
      </c>
    </row>
    <row r="488" spans="1:9" x14ac:dyDescent="0.4">
      <c r="A488" t="str">
        <f>CONCATENATE("'",'trim()'!A488,"',")</f>
        <v>'',</v>
      </c>
      <c r="B488" t="str">
        <f>CONCATENATE("'",category!R488,"',")</f>
        <v>',',</v>
      </c>
      <c r="C488" t="str">
        <f xml:space="preserve">   CONCATENATE("'",'trim()'!C488,"',")</f>
        <v>'',</v>
      </c>
      <c r="D488" t="str">
        <f t="shared" ca="1" si="21"/>
        <v>'166호',</v>
      </c>
      <c r="E488" t="str">
        <f xml:space="preserve">    CONCATENATE("'",'trim()'!D488,"',")</f>
        <v>'',</v>
      </c>
      <c r="F488" t="str">
        <f>'trim()'!E488&amp;","</f>
        <v>,</v>
      </c>
      <c r="G488" t="str">
        <f>'trim()'!F488&amp;","</f>
        <v>,</v>
      </c>
      <c r="H488" t="str">
        <f t="shared" si="22"/>
        <v>',\n,,\n,\n,\n,\n,'</v>
      </c>
      <c r="I488" t="str">
        <f t="shared" ca="1" si="23"/>
        <v>insert into shop (shopName, shopCategory, shopAddr, shopAddr2, shopTel, shopX, shopY, shopEx) values('',',','','166호','',,,',\n,,\n,\n,\n,\n,');</v>
      </c>
    </row>
    <row r="489" spans="1:9" x14ac:dyDescent="0.4">
      <c r="A489" t="str">
        <f>CONCATENATE("'",'trim()'!A489,"',")</f>
        <v>'',</v>
      </c>
      <c r="B489" t="str">
        <f>CONCATENATE("'",category!R489,"',")</f>
        <v>',',</v>
      </c>
      <c r="C489" t="str">
        <f xml:space="preserve">   CONCATENATE("'",'trim()'!C489,"',")</f>
        <v>'',</v>
      </c>
      <c r="D489" t="str">
        <f t="shared" ca="1" si="21"/>
        <v>'200호',</v>
      </c>
      <c r="E489" t="str">
        <f xml:space="preserve">    CONCATENATE("'",'trim()'!D489,"',")</f>
        <v>'',</v>
      </c>
      <c r="F489" t="str">
        <f>'trim()'!E489&amp;","</f>
        <v>,</v>
      </c>
      <c r="G489" t="str">
        <f>'trim()'!F489&amp;","</f>
        <v>,</v>
      </c>
      <c r="H489" t="str">
        <f t="shared" si="22"/>
        <v>',\n,,\n,\n,\n,\n,'</v>
      </c>
      <c r="I489" t="str">
        <f t="shared" ca="1" si="23"/>
        <v>insert into shop (shopName, shopCategory, shopAddr, shopAddr2, shopTel, shopX, shopY, shopEx) values('',',','','200호','',,,',\n,,\n,\n,\n,\n,');</v>
      </c>
    </row>
    <row r="490" spans="1:9" x14ac:dyDescent="0.4">
      <c r="A490" t="str">
        <f>CONCATENATE("'",'trim()'!A490,"',")</f>
        <v>'',</v>
      </c>
      <c r="B490" t="str">
        <f>CONCATENATE("'",category!R490,"',")</f>
        <v>',',</v>
      </c>
      <c r="C490" t="str">
        <f xml:space="preserve">   CONCATENATE("'",'trim()'!C490,"',")</f>
        <v>'',</v>
      </c>
      <c r="D490" t="str">
        <f t="shared" ca="1" si="21"/>
        <v>'25호',</v>
      </c>
      <c r="E490" t="str">
        <f xml:space="preserve">    CONCATENATE("'",'trim()'!D490,"',")</f>
        <v>'',</v>
      </c>
      <c r="F490" t="str">
        <f>'trim()'!E490&amp;","</f>
        <v>,</v>
      </c>
      <c r="G490" t="str">
        <f>'trim()'!F490&amp;","</f>
        <v>,</v>
      </c>
      <c r="H490" t="str">
        <f t="shared" si="22"/>
        <v>',\n,,\n,\n,\n,\n,'</v>
      </c>
      <c r="I490" t="str">
        <f t="shared" ca="1" si="23"/>
        <v>insert into shop (shopName, shopCategory, shopAddr, shopAddr2, shopTel, shopX, shopY, shopEx) values('',',','','25호','',,,',\n,,\n,\n,\n,\n,');</v>
      </c>
    </row>
    <row r="491" spans="1:9" x14ac:dyDescent="0.4">
      <c r="A491" t="str">
        <f>CONCATENATE("'",'trim()'!A491,"',")</f>
        <v>'',</v>
      </c>
      <c r="B491" t="str">
        <f>CONCATENATE("'",category!R491,"',")</f>
        <v>',',</v>
      </c>
      <c r="C491" t="str">
        <f xml:space="preserve">   CONCATENATE("'",'trim()'!C491,"',")</f>
        <v>'',</v>
      </c>
      <c r="D491" t="str">
        <f t="shared" ca="1" si="21"/>
        <v>'152호',</v>
      </c>
      <c r="E491" t="str">
        <f xml:space="preserve">    CONCATENATE("'",'trim()'!D491,"',")</f>
        <v>'',</v>
      </c>
      <c r="F491" t="str">
        <f>'trim()'!E491&amp;","</f>
        <v>,</v>
      </c>
      <c r="G491" t="str">
        <f>'trim()'!F491&amp;","</f>
        <v>,</v>
      </c>
      <c r="H491" t="str">
        <f t="shared" si="22"/>
        <v>',\n,,\n,\n,\n,\n,'</v>
      </c>
      <c r="I491" t="str">
        <f t="shared" ca="1" si="23"/>
        <v>insert into shop (shopName, shopCategory, shopAddr, shopAddr2, shopTel, shopX, shopY, shopEx) values('',',','','152호','',,,',\n,,\n,\n,\n,\n,');</v>
      </c>
    </row>
    <row r="492" spans="1:9" x14ac:dyDescent="0.4">
      <c r="A492" t="str">
        <f>CONCATENATE("'",'trim()'!A492,"',")</f>
        <v>'',</v>
      </c>
      <c r="B492" t="str">
        <f>CONCATENATE("'",category!R492,"',")</f>
        <v>',',</v>
      </c>
      <c r="C492" t="str">
        <f xml:space="preserve">   CONCATENATE("'",'trim()'!C492,"',")</f>
        <v>'',</v>
      </c>
      <c r="D492" t="str">
        <f t="shared" ca="1" si="21"/>
        <v>'56호',</v>
      </c>
      <c r="E492" t="str">
        <f xml:space="preserve">    CONCATENATE("'",'trim()'!D492,"',")</f>
        <v>'',</v>
      </c>
      <c r="F492" t="str">
        <f>'trim()'!E492&amp;","</f>
        <v>,</v>
      </c>
      <c r="G492" t="str">
        <f>'trim()'!F492&amp;","</f>
        <v>,</v>
      </c>
      <c r="H492" t="str">
        <f t="shared" si="22"/>
        <v>',\n,,\n,\n,\n,\n,'</v>
      </c>
      <c r="I492" t="str">
        <f t="shared" ca="1" si="23"/>
        <v>insert into shop (shopName, shopCategory, shopAddr, shopAddr2, shopTel, shopX, shopY, shopEx) values('',',','','56호','',,,',\n,,\n,\n,\n,\n,');</v>
      </c>
    </row>
    <row r="493" spans="1:9" x14ac:dyDescent="0.4">
      <c r="A493" t="str">
        <f>CONCATENATE("'",'trim()'!A493,"',")</f>
        <v>'',</v>
      </c>
      <c r="B493" t="str">
        <f>CONCATENATE("'",category!R493,"',")</f>
        <v>',',</v>
      </c>
      <c r="C493" t="str">
        <f xml:space="preserve">   CONCATENATE("'",'trim()'!C493,"',")</f>
        <v>'',</v>
      </c>
      <c r="D493" t="str">
        <f t="shared" ca="1" si="21"/>
        <v>'236호',</v>
      </c>
      <c r="E493" t="str">
        <f xml:space="preserve">    CONCATENATE("'",'trim()'!D493,"',")</f>
        <v>'',</v>
      </c>
      <c r="F493" t="str">
        <f>'trim()'!E493&amp;","</f>
        <v>,</v>
      </c>
      <c r="G493" t="str">
        <f>'trim()'!F493&amp;","</f>
        <v>,</v>
      </c>
      <c r="H493" t="str">
        <f t="shared" si="22"/>
        <v>',\n,,\n,\n,\n,\n,'</v>
      </c>
      <c r="I493" t="str">
        <f t="shared" ca="1" si="23"/>
        <v>insert into shop (shopName, shopCategory, shopAddr, shopAddr2, shopTel, shopX, shopY, shopEx) values('',',','','236호','',,,',\n,,\n,\n,\n,\n,');</v>
      </c>
    </row>
    <row r="494" spans="1:9" x14ac:dyDescent="0.4">
      <c r="A494" t="str">
        <f>CONCATENATE("'",'trim()'!A494,"',")</f>
        <v>'',</v>
      </c>
      <c r="B494" t="str">
        <f>CONCATENATE("'",category!R494,"',")</f>
        <v>',',</v>
      </c>
      <c r="C494" t="str">
        <f xml:space="preserve">   CONCATENATE("'",'trim()'!C494,"',")</f>
        <v>'',</v>
      </c>
      <c r="D494" t="str">
        <f t="shared" ca="1" si="21"/>
        <v>'50호',</v>
      </c>
      <c r="E494" t="str">
        <f xml:space="preserve">    CONCATENATE("'",'trim()'!D494,"',")</f>
        <v>'',</v>
      </c>
      <c r="F494" t="str">
        <f>'trim()'!E494&amp;","</f>
        <v>,</v>
      </c>
      <c r="G494" t="str">
        <f>'trim()'!F494&amp;","</f>
        <v>,</v>
      </c>
      <c r="H494" t="str">
        <f t="shared" si="22"/>
        <v>',\n,,\n,\n,\n,\n,'</v>
      </c>
      <c r="I494" t="str">
        <f t="shared" ca="1" si="23"/>
        <v>insert into shop (shopName, shopCategory, shopAddr, shopAddr2, shopTel, shopX, shopY, shopEx) values('',',','','50호','',,,',\n,,\n,\n,\n,\n,');</v>
      </c>
    </row>
    <row r="495" spans="1:9" x14ac:dyDescent="0.4">
      <c r="A495" t="str">
        <f>CONCATENATE("'",'trim()'!A495,"',")</f>
        <v>'',</v>
      </c>
      <c r="B495" t="str">
        <f>CONCATENATE("'",category!R495,"',")</f>
        <v>',',</v>
      </c>
      <c r="C495" t="str">
        <f xml:space="preserve">   CONCATENATE("'",'trim()'!C495,"',")</f>
        <v>'',</v>
      </c>
      <c r="D495" t="str">
        <f t="shared" ca="1" si="21"/>
        <v>'76호',</v>
      </c>
      <c r="E495" t="str">
        <f xml:space="preserve">    CONCATENATE("'",'trim()'!D495,"',")</f>
        <v>'',</v>
      </c>
      <c r="F495" t="str">
        <f>'trim()'!E495&amp;","</f>
        <v>,</v>
      </c>
      <c r="G495" t="str">
        <f>'trim()'!F495&amp;","</f>
        <v>,</v>
      </c>
      <c r="H495" t="str">
        <f t="shared" si="22"/>
        <v>',\n,,\n,\n,\n,\n,'</v>
      </c>
      <c r="I495" t="str">
        <f t="shared" ca="1" si="23"/>
        <v>insert into shop (shopName, shopCategory, shopAddr, shopAddr2, shopTel, shopX, shopY, shopEx) values('',',','','76호','',,,',\n,,\n,\n,\n,\n,');</v>
      </c>
    </row>
    <row r="496" spans="1:9" x14ac:dyDescent="0.4">
      <c r="A496" t="str">
        <f>CONCATENATE("'",'trim()'!A496,"',")</f>
        <v>'',</v>
      </c>
      <c r="B496" t="str">
        <f>CONCATENATE("'",category!R496,"',")</f>
        <v>',',</v>
      </c>
      <c r="C496" t="str">
        <f xml:space="preserve">   CONCATENATE("'",'trim()'!C496,"',")</f>
        <v>'',</v>
      </c>
      <c r="D496" t="str">
        <f t="shared" ca="1" si="21"/>
        <v>'56호',</v>
      </c>
      <c r="E496" t="str">
        <f xml:space="preserve">    CONCATENATE("'",'trim()'!D496,"',")</f>
        <v>'',</v>
      </c>
      <c r="F496" t="str">
        <f>'trim()'!E496&amp;","</f>
        <v>,</v>
      </c>
      <c r="G496" t="str">
        <f>'trim()'!F496&amp;","</f>
        <v>,</v>
      </c>
      <c r="H496" t="str">
        <f t="shared" si="22"/>
        <v>',\n,,\n,\n,\n,\n,'</v>
      </c>
      <c r="I496" t="str">
        <f t="shared" ca="1" si="23"/>
        <v>insert into shop (shopName, shopCategory, shopAddr, shopAddr2, shopTel, shopX, shopY, shopEx) values('',',','','56호','',,,',\n,,\n,\n,\n,\n,');</v>
      </c>
    </row>
    <row r="497" spans="1:9" x14ac:dyDescent="0.4">
      <c r="A497" t="str">
        <f>CONCATENATE("'",'trim()'!A497,"',")</f>
        <v>'',</v>
      </c>
      <c r="B497" t="str">
        <f>CONCATENATE("'",category!R497,"',")</f>
        <v>',',</v>
      </c>
      <c r="C497" t="str">
        <f xml:space="preserve">   CONCATENATE("'",'trim()'!C497,"',")</f>
        <v>'',</v>
      </c>
      <c r="D497" t="str">
        <f t="shared" ca="1" si="21"/>
        <v>'251호',</v>
      </c>
      <c r="E497" t="str">
        <f xml:space="preserve">    CONCATENATE("'",'trim()'!D497,"',")</f>
        <v>'',</v>
      </c>
      <c r="F497" t="str">
        <f>'trim()'!E497&amp;","</f>
        <v>,</v>
      </c>
      <c r="G497" t="str">
        <f>'trim()'!F497&amp;","</f>
        <v>,</v>
      </c>
      <c r="H497" t="str">
        <f t="shared" si="22"/>
        <v>',\n,,\n,\n,\n,\n,'</v>
      </c>
      <c r="I497" t="str">
        <f t="shared" ca="1" si="23"/>
        <v>insert into shop (shopName, shopCategory, shopAddr, shopAddr2, shopTel, shopX, shopY, shopEx) values('',',','','251호','',,,',\n,,\n,\n,\n,\n,');</v>
      </c>
    </row>
    <row r="498" spans="1:9" x14ac:dyDescent="0.4">
      <c r="A498" t="str">
        <f>CONCATENATE("'",'trim()'!A498,"',")</f>
        <v>'',</v>
      </c>
      <c r="B498" t="str">
        <f>CONCATENATE("'",category!R498,"',")</f>
        <v>',',</v>
      </c>
      <c r="C498" t="str">
        <f xml:space="preserve">   CONCATENATE("'",'trim()'!C498,"',")</f>
        <v>'',</v>
      </c>
      <c r="D498" t="str">
        <f t="shared" ca="1" si="21"/>
        <v>'250호',</v>
      </c>
      <c r="E498" t="str">
        <f xml:space="preserve">    CONCATENATE("'",'trim()'!D498,"',")</f>
        <v>'',</v>
      </c>
      <c r="F498" t="str">
        <f>'trim()'!E498&amp;","</f>
        <v>,</v>
      </c>
      <c r="G498" t="str">
        <f>'trim()'!F498&amp;","</f>
        <v>,</v>
      </c>
      <c r="H498" t="str">
        <f t="shared" si="22"/>
        <v>',\n,,\n,\n,\n,\n,'</v>
      </c>
      <c r="I498" t="str">
        <f t="shared" ca="1" si="23"/>
        <v>insert into shop (shopName, shopCategory, shopAddr, shopAddr2, shopTel, shopX, shopY, shopEx) values('',',','','250호','',,,',\n,,\n,\n,\n,\n,');</v>
      </c>
    </row>
    <row r="499" spans="1:9" x14ac:dyDescent="0.4">
      <c r="A499" t="str">
        <f>CONCATENATE("'",'trim()'!A499,"',")</f>
        <v>'',</v>
      </c>
      <c r="B499" t="str">
        <f>CONCATENATE("'",category!R499,"',")</f>
        <v>',',</v>
      </c>
      <c r="C499" t="str">
        <f xml:space="preserve">   CONCATENATE("'",'trim()'!C499,"',")</f>
        <v>'',</v>
      </c>
      <c r="D499" t="str">
        <f t="shared" ca="1" si="21"/>
        <v>'198호',</v>
      </c>
      <c r="E499" t="str">
        <f xml:space="preserve">    CONCATENATE("'",'trim()'!D499,"',")</f>
        <v>'',</v>
      </c>
      <c r="F499" t="str">
        <f>'trim()'!E499&amp;","</f>
        <v>,</v>
      </c>
      <c r="G499" t="str">
        <f>'trim()'!F499&amp;","</f>
        <v>,</v>
      </c>
      <c r="H499" t="str">
        <f t="shared" si="22"/>
        <v>',\n,,\n,\n,\n,\n,'</v>
      </c>
      <c r="I499" t="str">
        <f t="shared" ca="1" si="23"/>
        <v>insert into shop (shopName, shopCategory, shopAddr, shopAddr2, shopTel, shopX, shopY, shopEx) values('',',','','198호','',,,',\n,,\n,\n,\n,\n,');</v>
      </c>
    </row>
    <row r="500" spans="1:9" x14ac:dyDescent="0.4">
      <c r="A500" t="str">
        <f>CONCATENATE("'",'trim()'!A500,"',")</f>
        <v>'',</v>
      </c>
      <c r="B500" t="str">
        <f>CONCATENATE("'",category!R500,"',")</f>
        <v>',',</v>
      </c>
      <c r="C500" t="str">
        <f xml:space="preserve">   CONCATENATE("'",'trim()'!C500,"',")</f>
        <v>'',</v>
      </c>
      <c r="D500" t="str">
        <f t="shared" ca="1" si="21"/>
        <v>'60호',</v>
      </c>
      <c r="E500" t="str">
        <f xml:space="preserve">    CONCATENATE("'",'trim()'!D500,"',")</f>
        <v>'',</v>
      </c>
      <c r="F500" t="str">
        <f>'trim()'!E500&amp;","</f>
        <v>,</v>
      </c>
      <c r="G500" t="str">
        <f>'trim()'!F500&amp;","</f>
        <v>,</v>
      </c>
      <c r="H500" t="str">
        <f t="shared" si="22"/>
        <v>',\n,,\n,\n,\n,\n,'</v>
      </c>
      <c r="I500" t="str">
        <f t="shared" ca="1" si="23"/>
        <v>insert into shop (shopName, shopCategory, shopAddr, shopAddr2, shopTel, shopX, shopY, shopEx) values('',',','','60호','',,,',\n,,\n,\n,\n,\n,');</v>
      </c>
    </row>
    <row r="501" spans="1:9" x14ac:dyDescent="0.4">
      <c r="A501" t="str">
        <f>CONCATENATE("'",'trim()'!A501,"',")</f>
        <v>'',</v>
      </c>
      <c r="B501" t="str">
        <f>CONCATENATE("'",category!R501,"',")</f>
        <v>',',</v>
      </c>
      <c r="C501" t="str">
        <f xml:space="preserve">   CONCATENATE("'",'trim()'!C501,"',")</f>
        <v>'',</v>
      </c>
      <c r="D501" t="str">
        <f t="shared" ca="1" si="21"/>
        <v>'37호',</v>
      </c>
      <c r="E501" t="str">
        <f xml:space="preserve">    CONCATENATE("'",'trim()'!D501,"',")</f>
        <v>'',</v>
      </c>
      <c r="F501" t="str">
        <f>'trim()'!E501&amp;","</f>
        <v>,</v>
      </c>
      <c r="G501" t="str">
        <f>'trim()'!F501&amp;","</f>
        <v>,</v>
      </c>
      <c r="H501" t="str">
        <f t="shared" si="22"/>
        <v>',\n,,\n,\n,\n,\n,'</v>
      </c>
      <c r="I501" t="str">
        <f t="shared" ca="1" si="23"/>
        <v>insert into shop (shopName, shopCategory, shopAddr, shopAddr2, shopTel, shopX, shopY, shopEx) values('',',','','37호','',,,',\n,,\n,\n,\n,\n,');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Sheet6</vt:lpstr>
      <vt:lpstr>trim()</vt:lpstr>
      <vt:lpstr>category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2020-06-05T07:47:56Z</dcterms:modified>
</cp:coreProperties>
</file>