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externalReferences>
    <externalReference r:id="rId2"/>
  </externalReference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rgb="FF9C6500"/>
      <sz val="10"/>
      <scheme val="minor"/>
    </font>
    <font>
      <name val="Calibri"/>
      <family val="2"/>
      <color rgb="FF9C6500"/>
      <sz val="10"/>
      <scheme val="minor"/>
    </font>
    <font>
      <name val="Calibri"/>
      <family val="2"/>
      <sz val="10"/>
      <scheme val="minor"/>
    </font>
  </fonts>
  <fills count="1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1B6FB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41">
    <xf numFmtId="0" fontId="0" fillId="0" borderId="0" pivotButton="0" quotePrefix="0" xfId="0"/>
    <xf numFmtId="0" fontId="2" fillId="2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left" vertical="top"/>
    </xf>
    <xf numFmtId="0" fontId="0" fillId="4" borderId="1" applyAlignment="1" pivotButton="0" quotePrefix="1" xfId="0">
      <alignment horizontal="left" vertical="top"/>
    </xf>
    <xf numFmtId="0" fontId="0" fillId="2" borderId="1" applyAlignment="1" pivotButton="0" quotePrefix="0" xfId="0">
      <alignment horizontal="left" vertical="top"/>
    </xf>
    <xf numFmtId="0" fontId="2" fillId="0" borderId="1" applyAlignment="1" pivotButton="0" quotePrefix="1" xfId="0">
      <alignment horizontal="left" vertical="top"/>
    </xf>
    <xf numFmtId="0" fontId="1" fillId="4" borderId="1" applyAlignment="1" pivotButton="0" quotePrefix="1" xfId="0">
      <alignment horizontal="left" vertical="top"/>
    </xf>
    <xf numFmtId="10" fontId="0" fillId="0" borderId="1" applyAlignment="1" pivotButton="0" quotePrefix="0" xfId="0">
      <alignment horizontal="left" vertical="top"/>
    </xf>
    <xf numFmtId="0" fontId="1" fillId="5" borderId="1" applyAlignment="1" pivotButton="0" quotePrefix="1" xfId="0">
      <alignment horizontal="left" vertical="top"/>
    </xf>
    <xf numFmtId="0" fontId="0" fillId="6" borderId="1" applyAlignment="1" pivotButton="0" quotePrefix="0" xfId="0">
      <alignment horizontal="left" vertical="top"/>
    </xf>
    <xf numFmtId="0" fontId="3" fillId="7" borderId="1" applyAlignment="1" pivotButton="0" quotePrefix="0" xfId="0">
      <alignment horizontal="left" vertical="top"/>
    </xf>
    <xf numFmtId="0" fontId="0" fillId="8" borderId="1" applyAlignment="1" pivotButton="0" quotePrefix="0" xfId="0">
      <alignment horizontal="left" vertical="top"/>
    </xf>
    <xf numFmtId="164" fontId="1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/>
    </xf>
    <xf numFmtId="0" fontId="0" fillId="0" borderId="1" applyAlignment="1" pivotButton="0" quotePrefix="1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1" xfId="0">
      <alignment horizontal="left" vertical="top"/>
    </xf>
    <xf numFmtId="0" fontId="4" fillId="0" borderId="1" applyAlignment="1" pivotButton="0" quotePrefix="1" xfId="0">
      <alignment horizontal="left" vertical="top"/>
    </xf>
    <xf numFmtId="0" fontId="3" fillId="9" borderId="1" applyAlignment="1" pivotButton="0" quotePrefix="0" xfId="0">
      <alignment horizontal="left" vertical="top"/>
    </xf>
    <xf numFmtId="10" fontId="1" fillId="0" borderId="1" applyAlignment="1" pivotButton="0" quotePrefix="0" xfId="0">
      <alignment horizontal="left" vertical="top"/>
    </xf>
    <xf numFmtId="0" fontId="5" fillId="0" borderId="0" pivotButton="0" quotePrefix="0" xfId="0"/>
    <xf numFmtId="0" fontId="6" fillId="9" borderId="1" applyAlignment="1" pivotButton="0" quotePrefix="0" xfId="0">
      <alignment horizontal="left" vertical="top"/>
    </xf>
    <xf numFmtId="0" fontId="1" fillId="2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left" vertical="top"/>
    </xf>
    <xf numFmtId="164" fontId="5" fillId="0" borderId="1" applyAlignment="1" pivotButton="0" quotePrefix="0" xfId="0">
      <alignment horizontal="left" vertical="top"/>
    </xf>
    <xf numFmtId="0" fontId="1" fillId="6" borderId="1" applyAlignment="1" pivotButton="0" quotePrefix="0" xfId="0">
      <alignment horizontal="left" vertical="top"/>
    </xf>
    <xf numFmtId="0" fontId="3" fillId="10" borderId="1" applyAlignment="1" pivotButton="0" quotePrefix="0" xfId="0">
      <alignment horizontal="left" vertical="top"/>
    </xf>
    <xf numFmtId="0" fontId="3" fillId="11" borderId="1" applyAlignment="1" pivotButton="0" quotePrefix="0" xfId="0">
      <alignment horizontal="left" vertical="top"/>
    </xf>
    <xf numFmtId="0" fontId="3" fillId="12" borderId="1" applyAlignment="1" pivotButton="0" quotePrefix="0" xfId="0">
      <alignment horizontal="left" vertical="top"/>
    </xf>
    <xf numFmtId="0" fontId="2" fillId="2" borderId="1" applyAlignment="1" pivotButton="0" quotePrefix="1" xfId="0">
      <alignment horizontal="left" vertical="top"/>
    </xf>
    <xf numFmtId="0" fontId="3" fillId="13" borderId="1" applyAlignment="1" pivotButton="0" quotePrefix="0" xfId="0">
      <alignment horizontal="left" vertical="top"/>
    </xf>
    <xf numFmtId="0" fontId="2" fillId="6" borderId="1" applyAlignment="1" pivotButton="0" quotePrefix="1" xfId="0">
      <alignment horizontal="left" vertical="top"/>
    </xf>
    <xf numFmtId="0" fontId="3" fillId="14" borderId="1" applyAlignment="1" pivotButton="0" quotePrefix="0" xfId="0">
      <alignment horizontal="left" vertical="top"/>
    </xf>
    <xf numFmtId="164" fontId="0" fillId="0" borderId="1" applyAlignment="1" pivotButton="0" quotePrefix="0" xfId="0">
      <alignment horizontal="left" vertical="top"/>
    </xf>
    <xf numFmtId="0" fontId="3" fillId="15" borderId="1" applyAlignment="1" pivotButton="0" quotePrefix="0" xfId="0">
      <alignment horizontal="left" vertical="top"/>
    </xf>
    <xf numFmtId="164" fontId="0" fillId="16" borderId="1" applyAlignment="1" pivotButton="0" quotePrefix="0" xfId="0">
      <alignment horizontal="left" vertical="top"/>
    </xf>
    <xf numFmtId="10" fontId="0" fillId="0" borderId="1" applyAlignment="1" pivotButton="0" quotePrefix="1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1" fillId="0" borderId="0" pivotButton="0" quotePrefix="0" xfId="0"/>
  </cellXfs>
  <cellStyles count="1">
    <cellStyle name="Normal" xfId="0" builtinId="0"/>
  </cellStyles>
  <dxfs count="5">
    <dxf>
      <fill>
        <patternFill>
          <bgColor theme="8" tint="0.3999450666829432"/>
        </patternFill>
      </fill>
    </dxf>
    <dxf>
      <font>
        <b val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EXTERNAL Nguyen Trung Hieu (Ban Vien, RBVH/EPS45)</author>
  </authors>
  <commentList>
    <comment ref="O45" authorId="0" shapeId="0">
      <text>
        <t xml:space="preserve">EXTERNAL Nguyen Trung Hieu (Ban Vien, RBVH/EPS45):
Wrong database =&gt; Fixed
</t>
      </text>
    </comment>
    <comment ref="F74" authorId="0" shapeId="0">
      <text>
        <t xml:space="preserve">EXTERNAL Nguyen Trung Hieu (Ban Vien, RBVH/EPS45):
Please comment follow ASPICE Standard 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Summary_JOEM_COEM_20200601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erged_COEM"/>
      <sheetName val="Merged_JOEM"/>
      <sheetName val="|-&gt;"/>
      <sheetName val="Report_For_Each_Project_COEM"/>
      <sheetName val="Report_For_Each_Project_JOEM"/>
      <sheetName val="Template_Total_Report"/>
      <sheetName val="Table"/>
      <sheetName val="Check_List"/>
      <sheetName val="|--&gt;"/>
      <sheetName val="Monthly_20200520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ASW</v>
          </cell>
          <cell r="D3" t="str">
            <v>PSW</v>
          </cell>
        </row>
        <row r="4">
          <cell r="C4">
            <v>130</v>
          </cell>
          <cell r="D4">
            <v>450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S268"/>
  <sheetViews>
    <sheetView tabSelected="1" workbookViewId="0">
      <selection activeCell="C1" sqref="A1:C1"/>
    </sheetView>
  </sheetViews>
  <sheetFormatPr baseColWidth="8" defaultRowHeight="14.4"/>
  <sheetData>
    <row r="1">
      <c r="A1" t="n">
        <v>5</v>
      </c>
      <c r="B1" t="inlineStr">
        <is>
          <t>con cho con</t>
        </is>
      </c>
    </row>
    <row r="2"/>
    <row r="3"/>
    <row r="4"/>
    <row r="5"/>
    <row r="6">
      <c r="C6" s="2" t="inlineStr">
        <is>
          <t>No</t>
        </is>
      </c>
      <c r="D6" s="2" t="inlineStr">
        <is>
          <t>Package</t>
        </is>
      </c>
      <c r="E6" s="2" t="inlineStr">
        <is>
          <t>Type</t>
        </is>
      </c>
      <c r="F6" s="2" t="inlineStr">
        <is>
          <t>Project</t>
        </is>
      </c>
      <c r="G6" s="2" t="inlineStr">
        <is>
          <t>ComponentName</t>
        </is>
      </c>
      <c r="H6" s="2" t="inlineStr">
        <is>
          <t>TaskID</t>
        </is>
      </c>
      <c r="I6" s="2" t="inlineStr">
        <is>
          <t>MT_Number</t>
        </is>
      </c>
      <c r="J6" s="2" t="inlineStr">
        <is>
          <t>ItemName</t>
        </is>
      </c>
      <c r="K6" s="2" t="inlineStr">
        <is>
          <t>MT_Needed</t>
        </is>
      </c>
      <c r="L6" s="2" t="inlineStr">
        <is>
          <t>Type of Comment</t>
        </is>
      </c>
      <c r="M6" s="2" t="inlineStr">
        <is>
          <t>BB</t>
        </is>
      </c>
      <c r="N6" s="2" t="inlineStr">
        <is>
          <t>Baseline</t>
        </is>
      </c>
      <c r="O6" s="2" t="inlineStr">
        <is>
          <t>Database</t>
        </is>
      </c>
      <c r="P6" s="2" t="inlineStr">
        <is>
          <t>ItemRevision</t>
        </is>
      </c>
      <c r="Q6" s="2" t="inlineStr">
        <is>
          <t>Owner Contact</t>
        </is>
      </c>
      <c r="R6" s="1" t="inlineStr">
        <is>
          <t>Task Jira</t>
        </is>
      </c>
      <c r="S6" s="2" t="inlineStr">
        <is>
          <t>TaskGroup</t>
        </is>
      </c>
      <c r="T6" s="2" t="inlineStr">
        <is>
          <t>Tester</t>
        </is>
      </c>
      <c r="U6" s="2" t="inlineStr">
        <is>
          <t>PeerReviewer</t>
        </is>
      </c>
      <c r="V6" s="2" t="inlineStr">
        <is>
          <t>Status Review</t>
        </is>
      </c>
      <c r="W6" s="2" t="inlineStr">
        <is>
          <t>ELOC Assigned</t>
        </is>
      </c>
      <c r="X6" s="2" t="inlineStr">
        <is>
          <t>ELOC Recheck With Tool</t>
        </is>
      </c>
      <c r="Y6" s="2" t="inlineStr">
        <is>
          <t>LOC Complete</t>
        </is>
      </c>
      <c r="Z6" s="2" t="inlineStr">
        <is>
          <t>Estimation base TOOL</t>
        </is>
      </c>
      <c r="AA6" s="2" t="inlineStr">
        <is>
          <t>Actual hour</t>
        </is>
      </c>
      <c r="AB6" s="2" t="inlineStr">
        <is>
          <t>Status</t>
        </is>
      </c>
      <c r="AC6" s="2" t="inlineStr">
        <is>
          <t>Release Date</t>
        </is>
      </c>
      <c r="AD6" s="2" t="inlineStr">
        <is>
          <t>Planned Start</t>
        </is>
      </c>
      <c r="AE6" s="2" t="inlineStr">
        <is>
          <t>Planned End</t>
        </is>
      </c>
      <c r="AF6" s="2" t="inlineStr">
        <is>
          <t>Start</t>
        </is>
      </c>
      <c r="AG6" s="2" t="inlineStr">
        <is>
          <t>End</t>
        </is>
      </c>
      <c r="AH6" s="2" t="inlineStr">
        <is>
          <t>Status Result</t>
        </is>
      </c>
      <c r="AI6" s="2" t="inlineStr">
        <is>
          <t>C0</t>
        </is>
      </c>
      <c r="AJ6" s="2" t="inlineStr">
        <is>
          <t>C1</t>
        </is>
      </c>
      <c r="AK6" s="2" t="inlineStr">
        <is>
          <t>MCDC</t>
        </is>
      </c>
      <c r="AL6" s="2" t="inlineStr">
        <is>
          <t>OPL/Defect</t>
        </is>
      </c>
      <c r="AM6" s="2" t="inlineStr">
        <is>
          <t>Reason For code coverage</t>
        </is>
      </c>
      <c r="AN6" s="2" t="inlineStr">
        <is>
          <t>Reason for Fail Testcase</t>
        </is>
      </c>
      <c r="AO6" s="2" t="inlineStr">
        <is>
          <t>Remark</t>
        </is>
      </c>
    </row>
    <row r="7">
      <c r="C7" s="3" t="n">
        <v>1</v>
      </c>
      <c r="D7" s="17" t="n">
        <v>20200518</v>
      </c>
      <c r="E7" s="17" t="inlineStr">
        <is>
          <t>PSW</t>
        </is>
      </c>
      <c r="F7" s="17" t="inlineStr">
        <is>
          <t>BJEV_N60_2WD_4WD</t>
        </is>
      </c>
      <c r="G7" s="6" t="inlineStr">
        <is>
          <t>BAIC_MainPath_HevX_Int\BAICHevX\rb\as\baic\baic_core\app\net\RBScl\src</t>
        </is>
      </c>
      <c r="H7" s="16" t="n">
        <v>1452946</v>
      </c>
      <c r="I7" s="4" t="inlineStr">
        <is>
          <t>-</t>
        </is>
      </c>
      <c r="J7" s="17" t="inlineStr">
        <is>
          <t>ComScl_Scl_Complex_proc.c</t>
        </is>
      </c>
      <c r="K7" s="4" t="inlineStr">
        <is>
          <t>-</t>
        </is>
      </c>
      <c r="L7" s="17" t="inlineStr">
        <is>
          <t>Auto</t>
        </is>
      </c>
      <c r="M7" s="17" t="inlineStr">
        <is>
          <t>BB98378</t>
        </is>
      </c>
      <c r="N7" s="17" t="inlineStr">
        <is>
          <t>BL73_SP02</t>
        </is>
      </c>
      <c r="O7" s="17" t="inlineStr">
        <is>
          <t>BAIC_MainPath_HevX_Int</t>
        </is>
      </c>
      <c r="P7" s="16" t="inlineStr">
        <is>
          <t>-</t>
        </is>
      </c>
      <c r="Q7" s="16" t="inlineStr">
        <is>
          <t>HU Evan (CC-AS/EVA-SW33-CN)</t>
        </is>
      </c>
      <c r="R7" s="5" t="n"/>
      <c r="S7" s="4" t="inlineStr">
        <is>
          <t>-</t>
        </is>
      </c>
      <c r="T7" s="17" t="inlineStr">
        <is>
          <t>loc.do-phu</t>
        </is>
      </c>
      <c r="U7" s="17" t="n"/>
      <c r="V7" s="17" t="n"/>
      <c r="W7" s="17" t="n">
        <v>109</v>
      </c>
      <c r="X7" s="17">
        <f>W7</f>
        <v/>
      </c>
      <c r="Y7" s="17">
        <f>X7</f>
        <v/>
      </c>
      <c r="Z7" s="17">
        <f>ROUNDDOWN(X7/HLOOKUP(E7,[1]Table!$C$3:$D$4,2,0)*8,2)</f>
        <v/>
      </c>
      <c r="AA7" s="17">
        <f>Z7</f>
        <v/>
      </c>
      <c r="AB7" s="17" t="inlineStr">
        <is>
          <t>Ready for PLC</t>
        </is>
      </c>
      <c r="AC7" s="35" t="n">
        <v>43973</v>
      </c>
      <c r="AD7" s="35" t="n">
        <v>43969</v>
      </c>
      <c r="AE7" s="35" t="n">
        <v>43973</v>
      </c>
      <c r="AF7" s="35" t="n">
        <v>43971</v>
      </c>
      <c r="AG7" s="35" t="n">
        <v>43971</v>
      </c>
      <c r="AH7" s="35" t="inlineStr">
        <is>
          <t>OK</t>
        </is>
      </c>
      <c r="AI7" s="8" t="n">
        <v>1</v>
      </c>
      <c r="AJ7" s="8" t="n">
        <v>1</v>
      </c>
      <c r="AK7" s="8" t="n">
        <v>1</v>
      </c>
      <c r="AL7" s="35" t="inlineStr">
        <is>
          <t>None</t>
        </is>
      </c>
      <c r="AM7" s="16" t="inlineStr">
        <is>
          <t>-</t>
        </is>
      </c>
      <c r="AN7" s="16" t="inlineStr">
        <is>
          <t>-</t>
        </is>
      </c>
      <c r="AO7" s="16" t="inlineStr">
        <is>
          <t>-</t>
        </is>
      </c>
    </row>
    <row r="8">
      <c r="C8" s="3">
        <f>C7+1</f>
        <v/>
      </c>
      <c r="D8" s="17" t="n">
        <v>20200518</v>
      </c>
      <c r="E8" s="17" t="inlineStr">
        <is>
          <t>PSW</t>
        </is>
      </c>
      <c r="F8" s="17" t="inlineStr">
        <is>
          <t>BJEV_N60_2WD_4WD</t>
        </is>
      </c>
      <c r="G8" s="6" t="inlineStr">
        <is>
          <t>BAIC_MainPath_HevX_Int\BAICHevX\rb\as\baic\baic_core\app\net\RbNetPrj\RBNet_Can\src</t>
        </is>
      </c>
      <c r="H8" s="16" t="n">
        <v>1452946</v>
      </c>
      <c r="I8" s="4" t="inlineStr">
        <is>
          <t>-</t>
        </is>
      </c>
      <c r="J8" s="17" t="inlineStr">
        <is>
          <t>NET_AliveCounterLib_BAIC.c</t>
        </is>
      </c>
      <c r="K8" s="4" t="inlineStr">
        <is>
          <t>-</t>
        </is>
      </c>
      <c r="L8" s="17" t="inlineStr">
        <is>
          <t>Auto</t>
        </is>
      </c>
      <c r="M8" s="17" t="inlineStr">
        <is>
          <t>BB98378</t>
        </is>
      </c>
      <c r="N8" s="17" t="inlineStr">
        <is>
          <t>BL73_SP02</t>
        </is>
      </c>
      <c r="O8" s="17" t="inlineStr">
        <is>
          <t>BAIC_MainPath_HevX_Int</t>
        </is>
      </c>
      <c r="P8" s="16" t="inlineStr">
        <is>
          <t>-</t>
        </is>
      </c>
      <c r="Q8" s="16" t="inlineStr">
        <is>
          <t>HU Evan (CC-AS/EVA-SW33-CN)</t>
        </is>
      </c>
      <c r="R8" s="5" t="n"/>
      <c r="S8" s="4" t="inlineStr">
        <is>
          <t>-</t>
        </is>
      </c>
      <c r="T8" s="17" t="inlineStr">
        <is>
          <t>loc.do-phu</t>
        </is>
      </c>
      <c r="U8" s="17" t="n"/>
      <c r="V8" s="17" t="n"/>
      <c r="W8" s="17" t="n">
        <v>59</v>
      </c>
      <c r="X8" s="17">
        <f>W8</f>
        <v/>
      </c>
      <c r="Y8" s="17">
        <f>X8</f>
        <v/>
      </c>
      <c r="Z8" s="17">
        <f>ROUNDDOWN(X8/HLOOKUP(E8,[1]Table!$C$3:$D$4,2,0)*8,2)</f>
        <v/>
      </c>
      <c r="AA8" s="17">
        <f>Z8</f>
        <v/>
      </c>
      <c r="AB8" s="17" t="inlineStr">
        <is>
          <t>Ready for PLC</t>
        </is>
      </c>
      <c r="AC8" s="35" t="n">
        <v>43973</v>
      </c>
      <c r="AD8" s="35" t="n">
        <v>43969</v>
      </c>
      <c r="AE8" s="35" t="n">
        <v>43973</v>
      </c>
      <c r="AF8" s="35" t="n">
        <v>43971</v>
      </c>
      <c r="AG8" s="35" t="n">
        <v>43971</v>
      </c>
      <c r="AH8" s="35" t="inlineStr">
        <is>
          <t>OK</t>
        </is>
      </c>
      <c r="AI8" s="8" t="n">
        <v>1</v>
      </c>
      <c r="AJ8" s="8" t="n">
        <v>1</v>
      </c>
      <c r="AK8" s="8" t="n">
        <v>1</v>
      </c>
      <c r="AL8" s="35" t="inlineStr">
        <is>
          <t>None</t>
        </is>
      </c>
      <c r="AM8" s="16" t="inlineStr">
        <is>
          <t>-</t>
        </is>
      </c>
      <c r="AN8" s="16" t="inlineStr">
        <is>
          <t>-</t>
        </is>
      </c>
      <c r="AO8" s="16" t="inlineStr">
        <is>
          <t>-</t>
        </is>
      </c>
    </row>
    <row r="9">
      <c r="C9" s="3">
        <f>C8+1</f>
        <v/>
      </c>
      <c r="D9" s="17" t="n">
        <v>20200518</v>
      </c>
      <c r="E9" s="17" t="inlineStr">
        <is>
          <t>PSW</t>
        </is>
      </c>
      <c r="F9" s="17" t="inlineStr">
        <is>
          <t>BJEV_N60_2WD_4WD</t>
        </is>
      </c>
      <c r="G9" s="6" t="inlineStr">
        <is>
          <t>BAIC_MainPath_HevX_Int\BAICHevX\rb\as\baic\baic_core\app\net\RBScl\src</t>
        </is>
      </c>
      <c r="H9" s="16" t="n">
        <v>1452946</v>
      </c>
      <c r="I9" s="4" t="inlineStr">
        <is>
          <t>-</t>
        </is>
      </c>
      <c r="J9" s="17" t="inlineStr">
        <is>
          <t>NET_Monitoring.c</t>
        </is>
      </c>
      <c r="K9" s="4" t="inlineStr">
        <is>
          <t>-</t>
        </is>
      </c>
      <c r="L9" s="17" t="inlineStr">
        <is>
          <t>Auto</t>
        </is>
      </c>
      <c r="M9" s="17" t="inlineStr">
        <is>
          <t>BB98378</t>
        </is>
      </c>
      <c r="N9" s="17" t="inlineStr">
        <is>
          <t>BL73_SP02</t>
        </is>
      </c>
      <c r="O9" s="17" t="inlineStr">
        <is>
          <t>BAIC_MainPath_HevX_Int</t>
        </is>
      </c>
      <c r="P9" s="16" t="inlineStr">
        <is>
          <t>-</t>
        </is>
      </c>
      <c r="Q9" s="16" t="inlineStr">
        <is>
          <t>HU Evan (CC-AS/EVA-SW33-CN)</t>
        </is>
      </c>
      <c r="R9" s="5" t="n"/>
      <c r="S9" s="4" t="inlineStr">
        <is>
          <t>-</t>
        </is>
      </c>
      <c r="T9" s="17" t="inlineStr">
        <is>
          <t>thanh.nguyen-kim</t>
        </is>
      </c>
      <c r="U9" s="17" t="n"/>
      <c r="V9" s="17" t="n"/>
      <c r="W9" s="17" t="n">
        <v>125</v>
      </c>
      <c r="X9" s="17">
        <f>W9</f>
        <v/>
      </c>
      <c r="Y9" s="17">
        <f>X9</f>
        <v/>
      </c>
      <c r="Z9" s="17">
        <f>ROUNDDOWN(X9/HLOOKUP(E9,[1]Table!$C$3:$D$4,2,0)*8,2)</f>
        <v/>
      </c>
      <c r="AA9" s="17" t="n">
        <v>2</v>
      </c>
      <c r="AB9" s="17" t="inlineStr">
        <is>
          <t>Ready for PLC</t>
        </is>
      </c>
      <c r="AC9" s="35" t="n">
        <v>43973</v>
      </c>
      <c r="AD9" s="35" t="n">
        <v>43969</v>
      </c>
      <c r="AE9" s="35" t="n">
        <v>43973</v>
      </c>
      <c r="AF9" s="35" t="n">
        <v>43969</v>
      </c>
      <c r="AG9" s="35" t="n">
        <v>43969</v>
      </c>
      <c r="AH9" s="35" t="inlineStr">
        <is>
          <t>OK</t>
        </is>
      </c>
      <c r="AI9" s="8" t="n">
        <v>1</v>
      </c>
      <c r="AJ9" s="8" t="n">
        <v>1</v>
      </c>
      <c r="AK9" s="8" t="n">
        <v>1</v>
      </c>
      <c r="AL9" s="35" t="inlineStr">
        <is>
          <t>None</t>
        </is>
      </c>
      <c r="AM9" s="16" t="inlineStr">
        <is>
          <t>-</t>
        </is>
      </c>
      <c r="AN9" s="16" t="inlineStr">
        <is>
          <t>-</t>
        </is>
      </c>
      <c r="AO9" s="16" t="inlineStr">
        <is>
          <t>-</t>
        </is>
      </c>
    </row>
    <row r="10">
      <c r="B10" s="40" t="n"/>
      <c r="C10" s="3">
        <f>C9+1</f>
        <v/>
      </c>
      <c r="D10" s="14" t="n">
        <v>20200518</v>
      </c>
      <c r="E10" s="14" t="inlineStr">
        <is>
          <t>PSW</t>
        </is>
      </c>
      <c r="F10" s="14" t="inlineStr">
        <is>
          <t>BJEV_N60_2WD_4WD</t>
        </is>
      </c>
      <c r="G10" s="6" t="inlineStr">
        <is>
          <t>BAIC_MainPath_HevX_Int\BAICHevX\rb\as\baic\baic_core\app\net\RbNetPrj\RBNet_Can\src</t>
        </is>
      </c>
      <c r="H10" s="18" t="n">
        <v>1452946</v>
      </c>
      <c r="I10" s="7" t="inlineStr">
        <is>
          <t>-</t>
        </is>
      </c>
      <c r="J10" s="14" t="inlineStr">
        <is>
          <t>NET_MonitoringClasses_F30.c</t>
        </is>
      </c>
      <c r="K10" s="7" t="inlineStr">
        <is>
          <t>-</t>
        </is>
      </c>
      <c r="L10" s="14" t="inlineStr">
        <is>
          <t>Auto</t>
        </is>
      </c>
      <c r="M10" s="14" t="inlineStr">
        <is>
          <t>BB98378</t>
        </is>
      </c>
      <c r="N10" s="14" t="inlineStr">
        <is>
          <t>BL73_SP02</t>
        </is>
      </c>
      <c r="O10" s="14" t="inlineStr">
        <is>
          <t>BAIC_MainPath_HevX_Int</t>
        </is>
      </c>
      <c r="P10" s="18" t="inlineStr">
        <is>
          <t>-</t>
        </is>
      </c>
      <c r="Q10" s="18" t="inlineStr">
        <is>
          <t>HU Evan (CC-AS/EVA-SW33-CN)</t>
        </is>
      </c>
      <c r="R10" s="5" t="n"/>
      <c r="S10" s="4" t="inlineStr">
        <is>
          <t>-</t>
        </is>
      </c>
      <c r="T10" s="14" t="inlineStr">
        <is>
          <t>loc.do-phu</t>
        </is>
      </c>
      <c r="U10" s="14" t="n"/>
      <c r="V10" s="14" t="n"/>
      <c r="W10" s="14" t="n">
        <v>18</v>
      </c>
      <c r="X10" s="14">
        <f>W10</f>
        <v/>
      </c>
      <c r="Y10" s="14">
        <f>X10</f>
        <v/>
      </c>
      <c r="Z10" s="14">
        <f>ROUNDDOWN(X10/HLOOKUP(E10,[1]Table!$C$3:$D$4,2,0)*8,2)</f>
        <v/>
      </c>
      <c r="AA10" s="14">
        <f>Z10</f>
        <v/>
      </c>
      <c r="AB10" s="17" t="inlineStr">
        <is>
          <t>Ready for PLC</t>
        </is>
      </c>
      <c r="AC10" s="35" t="n">
        <v>43973</v>
      </c>
      <c r="AD10" s="13" t="n">
        <v>43969</v>
      </c>
      <c r="AE10" s="13" t="n">
        <v>43973</v>
      </c>
      <c r="AF10" s="13" t="n">
        <v>43971</v>
      </c>
      <c r="AG10" s="13" t="n">
        <v>43971</v>
      </c>
      <c r="AH10" s="13" t="inlineStr">
        <is>
          <t>OK</t>
        </is>
      </c>
      <c r="AI10" s="21" t="n">
        <v>1</v>
      </c>
      <c r="AJ10" s="21" t="n">
        <v>1</v>
      </c>
      <c r="AK10" s="21" t="n">
        <v>1</v>
      </c>
      <c r="AL10" s="13" t="inlineStr">
        <is>
          <t>None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40" t="n"/>
      <c r="AQ10" s="40" t="n"/>
      <c r="AR10" s="40" t="n"/>
      <c r="AS10" s="40" t="n"/>
    </row>
    <row r="11">
      <c r="C11" s="3">
        <f>C10+1</f>
        <v/>
      </c>
      <c r="D11" s="17" t="n">
        <v>20200518</v>
      </c>
      <c r="E11" s="17" t="inlineStr">
        <is>
          <t>PSW</t>
        </is>
      </c>
      <c r="F11" s="17" t="inlineStr">
        <is>
          <t>BJEV_N60_2WD_4WD</t>
        </is>
      </c>
      <c r="G11" s="6" t="inlineStr">
        <is>
          <t>BAIC_MainPath_HevX_Int\BAICHevX\rb\as\baic\prj\dsmpr\src</t>
        </is>
      </c>
      <c r="H11" s="16" t="n">
        <v>1452946</v>
      </c>
      <c r="I11" s="4" t="inlineStr">
        <is>
          <t>-</t>
        </is>
      </c>
      <c r="J11" s="17" t="inlineStr">
        <is>
          <t>RBPduHandler_Callouts.c</t>
        </is>
      </c>
      <c r="K11" s="4" t="inlineStr">
        <is>
          <t>-</t>
        </is>
      </c>
      <c r="L11" s="17" t="inlineStr">
        <is>
          <t>Auto</t>
        </is>
      </c>
      <c r="M11" s="17" t="inlineStr">
        <is>
          <t>BB98378</t>
        </is>
      </c>
      <c r="N11" s="17" t="inlineStr">
        <is>
          <t>BL73_SP02</t>
        </is>
      </c>
      <c r="O11" s="17" t="inlineStr">
        <is>
          <t>BAIC_MainPath_HevX_Int</t>
        </is>
      </c>
      <c r="P11" s="16" t="inlineStr">
        <is>
          <t>-</t>
        </is>
      </c>
      <c r="Q11" s="16" t="inlineStr">
        <is>
          <t>HU Evan (CC-AS/EVA-SW33-CN)</t>
        </is>
      </c>
      <c r="R11" s="5" t="n"/>
      <c r="S11" s="4" t="inlineStr">
        <is>
          <t>-</t>
        </is>
      </c>
      <c r="T11" s="17" t="inlineStr">
        <is>
          <t>duong.nguyen</t>
        </is>
      </c>
      <c r="U11" s="17" t="n"/>
      <c r="V11" s="17" t="n"/>
      <c r="W11" s="17" t="n">
        <v>220</v>
      </c>
      <c r="X11" s="17">
        <f>W11</f>
        <v/>
      </c>
      <c r="Y11" s="17">
        <f>X11</f>
        <v/>
      </c>
      <c r="Z11" s="17">
        <f>ROUNDDOWN(X11/HLOOKUP(E11,[1]Table!$C$3:$D$4,2,0)*8,2)</f>
        <v/>
      </c>
      <c r="AA11" s="17" t="n">
        <v>3</v>
      </c>
      <c r="AB11" s="17" t="inlineStr">
        <is>
          <t>Ready for PLC</t>
        </is>
      </c>
      <c r="AC11" s="35" t="n">
        <v>43973</v>
      </c>
      <c r="AD11" s="35" t="n">
        <v>43969</v>
      </c>
      <c r="AE11" s="35" t="n">
        <v>43973</v>
      </c>
      <c r="AF11" s="35" t="n">
        <v>43971</v>
      </c>
      <c r="AG11" s="35" t="n">
        <v>43971</v>
      </c>
      <c r="AH11" s="35" t="inlineStr">
        <is>
          <t>OK</t>
        </is>
      </c>
      <c r="AI11" s="8" t="n">
        <v>1</v>
      </c>
      <c r="AJ11" s="8" t="n">
        <v>1</v>
      </c>
      <c r="AK11" s="8" t="n">
        <v>1</v>
      </c>
      <c r="AL11" s="35" t="inlineStr">
        <is>
          <t>None</t>
        </is>
      </c>
      <c r="AM11" s="16" t="inlineStr">
        <is>
          <t>-</t>
        </is>
      </c>
      <c r="AN11" s="16" t="inlineStr">
        <is>
          <t>-</t>
        </is>
      </c>
      <c r="AO11" s="16" t="inlineStr">
        <is>
          <t>-</t>
        </is>
      </c>
    </row>
    <row r="12">
      <c r="B12" s="40" t="n"/>
      <c r="C12" s="3">
        <f>C11+1</f>
        <v/>
      </c>
      <c r="D12" s="14" t="n">
        <v>20200518</v>
      </c>
      <c r="E12" s="14" t="inlineStr">
        <is>
          <t>PSW</t>
        </is>
      </c>
      <c r="F12" s="14" t="inlineStr">
        <is>
          <t>BJEV_N60_2WD_4WD</t>
        </is>
      </c>
      <c r="G12" s="6" t="inlineStr">
        <is>
          <t>BAIC_MainPath_HevX_Int\BAICHevX\rb\as\cnms_core\app\net\scl_callout\src</t>
        </is>
      </c>
      <c r="H12" s="18" t="n">
        <v>1452946</v>
      </c>
      <c r="I12" s="7" t="inlineStr">
        <is>
          <t>-</t>
        </is>
      </c>
      <c r="J12" s="14" t="inlineStr">
        <is>
          <t>RBA_NDS_CIM_0x310_Callout.c</t>
        </is>
      </c>
      <c r="K12" s="7" t="inlineStr">
        <is>
          <t>-</t>
        </is>
      </c>
      <c r="L12" s="14" t="inlineStr">
        <is>
          <t>Auto</t>
        </is>
      </c>
      <c r="M12" s="14" t="inlineStr">
        <is>
          <t>BB98378</t>
        </is>
      </c>
      <c r="N12" s="14" t="inlineStr">
        <is>
          <t>BL73_SP02</t>
        </is>
      </c>
      <c r="O12" s="14" t="inlineStr">
        <is>
          <t>BAIC_MainPath_HevX_Int</t>
        </is>
      </c>
      <c r="P12" s="18" t="inlineStr">
        <is>
          <t>-</t>
        </is>
      </c>
      <c r="Q12" s="18" t="inlineStr">
        <is>
          <t>HU Evan (CC-AS/EVA-SW33-CN)</t>
        </is>
      </c>
      <c r="R12" s="5" t="n"/>
      <c r="S12" s="4" t="inlineStr">
        <is>
          <t>-</t>
        </is>
      </c>
      <c r="T12" s="14" t="inlineStr">
        <is>
          <t>loc.do-phu</t>
        </is>
      </c>
      <c r="U12" s="14" t="n"/>
      <c r="V12" s="14" t="n"/>
      <c r="W12" s="14" t="n">
        <v>117</v>
      </c>
      <c r="X12" s="14">
        <f>W12</f>
        <v/>
      </c>
      <c r="Y12" s="14">
        <f>X12</f>
        <v/>
      </c>
      <c r="Z12" s="14">
        <f>ROUNDDOWN(X12/HLOOKUP(E12,[1]Table!$C$3:$D$4,2,0)*8,2)</f>
        <v/>
      </c>
      <c r="AA12" s="14">
        <f>Z12</f>
        <v/>
      </c>
      <c r="AB12" s="17" t="inlineStr">
        <is>
          <t>Ready for PLC</t>
        </is>
      </c>
      <c r="AC12" s="35" t="n">
        <v>43973</v>
      </c>
      <c r="AD12" s="13" t="n">
        <v>43969</v>
      </c>
      <c r="AE12" s="13" t="n">
        <v>43973</v>
      </c>
      <c r="AF12" s="13" t="n">
        <v>43971</v>
      </c>
      <c r="AG12" s="13" t="n">
        <v>43971</v>
      </c>
      <c r="AH12" s="13" t="inlineStr">
        <is>
          <t>OK</t>
        </is>
      </c>
      <c r="AI12" s="21" t="n">
        <v>1</v>
      </c>
      <c r="AJ12" s="21" t="n">
        <v>1</v>
      </c>
      <c r="AK12" s="21" t="n">
        <v>1</v>
      </c>
      <c r="AL12" s="13" t="inlineStr">
        <is>
          <t>None</t>
        </is>
      </c>
      <c r="AM12" s="18" t="inlineStr">
        <is>
          <t>-</t>
        </is>
      </c>
      <c r="AN12" s="18" t="inlineStr">
        <is>
          <t>-</t>
        </is>
      </c>
      <c r="AO12" s="18" t="n"/>
      <c r="AP12" s="40" t="n"/>
      <c r="AQ12" s="40" t="n"/>
      <c r="AR12" s="40" t="n"/>
      <c r="AS12" s="40" t="n"/>
    </row>
    <row r="13">
      <c r="C13" s="3">
        <f>C12+1</f>
        <v/>
      </c>
      <c r="D13" s="17" t="n">
        <v>20200518</v>
      </c>
      <c r="E13" s="17" t="inlineStr">
        <is>
          <t>PSW</t>
        </is>
      </c>
      <c r="F13" s="17" t="inlineStr">
        <is>
          <t>BJEV_N60_2WD_4WD</t>
        </is>
      </c>
      <c r="G13" s="6" t="inlineStr">
        <is>
          <t>BAIC_MainPath_HevX_Int\BAICHevX\rb\as\cnms_core\app\net\scl_callout\src</t>
        </is>
      </c>
      <c r="H13" s="16" t="n">
        <v>1452946</v>
      </c>
      <c r="I13" s="4" t="inlineStr">
        <is>
          <t>-</t>
        </is>
      </c>
      <c r="J13" s="17" t="inlineStr">
        <is>
          <t>RBA_NDS_EPS_0x1C2_Callout.c</t>
        </is>
      </c>
      <c r="K13" s="4" t="inlineStr">
        <is>
          <t>-</t>
        </is>
      </c>
      <c r="L13" s="17" t="inlineStr">
        <is>
          <t>Auto</t>
        </is>
      </c>
      <c r="M13" s="17" t="inlineStr">
        <is>
          <t>BB98378</t>
        </is>
      </c>
      <c r="N13" s="17" t="inlineStr">
        <is>
          <t>BL73_SP02</t>
        </is>
      </c>
      <c r="O13" s="17" t="inlineStr">
        <is>
          <t>BAIC_MainPath_HevX_Int</t>
        </is>
      </c>
      <c r="P13" s="16" t="inlineStr">
        <is>
          <t>-</t>
        </is>
      </c>
      <c r="Q13" s="16" t="inlineStr">
        <is>
          <t>HU Evan (CC-AS/EVA-SW33-CN)</t>
        </is>
      </c>
      <c r="R13" s="5" t="n"/>
      <c r="S13" s="4" t="inlineStr">
        <is>
          <t>-</t>
        </is>
      </c>
      <c r="T13" s="17" t="inlineStr">
        <is>
          <t>thanh.nguyen-kim</t>
        </is>
      </c>
      <c r="U13" s="17" t="n"/>
      <c r="V13" s="17" t="n"/>
      <c r="W13" s="17" t="n">
        <v>18</v>
      </c>
      <c r="X13" s="17">
        <f>W13</f>
        <v/>
      </c>
      <c r="Y13" s="17">
        <f>X13</f>
        <v/>
      </c>
      <c r="Z13" s="17">
        <f>ROUNDDOWN(X13/HLOOKUP(E13,[1]Table!$C$3:$D$4,2,0)*8,2)</f>
        <v/>
      </c>
      <c r="AA13" s="17" t="n">
        <v>0.3</v>
      </c>
      <c r="AB13" s="17" t="inlineStr">
        <is>
          <t>Ready for PLC</t>
        </is>
      </c>
      <c r="AC13" s="35" t="n">
        <v>43973</v>
      </c>
      <c r="AD13" s="35" t="n">
        <v>43969</v>
      </c>
      <c r="AE13" s="35" t="n">
        <v>43973</v>
      </c>
      <c r="AF13" s="35" t="n">
        <v>43969</v>
      </c>
      <c r="AG13" s="35" t="n">
        <v>43969</v>
      </c>
      <c r="AH13" s="35" t="inlineStr">
        <is>
          <t>OK</t>
        </is>
      </c>
      <c r="AI13" s="8" t="n">
        <v>1</v>
      </c>
      <c r="AJ13" s="8" t="n">
        <v>1</v>
      </c>
      <c r="AK13" s="8" t="n">
        <v>1</v>
      </c>
      <c r="AL13" s="35" t="inlineStr">
        <is>
          <t>None</t>
        </is>
      </c>
      <c r="AM13" s="16" t="inlineStr">
        <is>
          <t>-</t>
        </is>
      </c>
      <c r="AN13" s="16" t="inlineStr">
        <is>
          <t>-</t>
        </is>
      </c>
      <c r="AO13" s="16" t="inlineStr">
        <is>
          <t>-</t>
        </is>
      </c>
    </row>
    <row r="14">
      <c r="C14" s="3">
        <f>C13+1</f>
        <v/>
      </c>
      <c r="D14" s="17" t="n">
        <v>20200518</v>
      </c>
      <c r="E14" s="17" t="inlineStr">
        <is>
          <t>PSW</t>
        </is>
      </c>
      <c r="F14" s="17" t="inlineStr">
        <is>
          <t>BJEV_N60_2WD_4WD</t>
        </is>
      </c>
      <c r="G14" s="6" t="inlineStr">
        <is>
          <t>BAIC_MainPath_HevX_Int\BAICHevX\rb\as\cnms_core\app\net\scl_callout\src</t>
        </is>
      </c>
      <c r="H14" s="16" t="n">
        <v>1452946</v>
      </c>
      <c r="I14" s="4" t="inlineStr">
        <is>
          <t>-</t>
        </is>
      </c>
      <c r="J14" s="17" t="inlineStr">
        <is>
          <t>RBA_NDS_EPS_0x217_Callout.c</t>
        </is>
      </c>
      <c r="K14" s="4" t="inlineStr">
        <is>
          <t>-</t>
        </is>
      </c>
      <c r="L14" s="17" t="inlineStr">
        <is>
          <t>Auto</t>
        </is>
      </c>
      <c r="M14" s="17" t="inlineStr">
        <is>
          <t>BB98378</t>
        </is>
      </c>
      <c r="N14" s="17" t="inlineStr">
        <is>
          <t>BL73_SP02</t>
        </is>
      </c>
      <c r="O14" s="17" t="inlineStr">
        <is>
          <t>BAIC_MainPath_HevX_Int</t>
        </is>
      </c>
      <c r="P14" s="16" t="inlineStr">
        <is>
          <t>-</t>
        </is>
      </c>
      <c r="Q14" s="16" t="inlineStr">
        <is>
          <t>HU Evan (CC-AS/EVA-SW33-CN)</t>
        </is>
      </c>
      <c r="R14" s="5" t="n"/>
      <c r="S14" s="4" t="inlineStr">
        <is>
          <t>-</t>
        </is>
      </c>
      <c r="T14" s="17" t="inlineStr">
        <is>
          <t>loc.do-phu</t>
        </is>
      </c>
      <c r="U14" s="17" t="n"/>
      <c r="V14" s="17" t="n"/>
      <c r="W14" s="17" t="n">
        <v>49</v>
      </c>
      <c r="X14" s="17">
        <f>W14</f>
        <v/>
      </c>
      <c r="Y14" s="17">
        <f>X14</f>
        <v/>
      </c>
      <c r="Z14" s="17">
        <f>ROUNDDOWN(X14/HLOOKUP(E14,[1]Table!$C$3:$D$4,2,0)*8,2)</f>
        <v/>
      </c>
      <c r="AA14" s="17">
        <f>Z14</f>
        <v/>
      </c>
      <c r="AB14" s="17" t="inlineStr">
        <is>
          <t>Ready for PLC</t>
        </is>
      </c>
      <c r="AC14" s="35" t="n">
        <v>43973</v>
      </c>
      <c r="AD14" s="35" t="n">
        <v>43969</v>
      </c>
      <c r="AE14" s="35" t="n">
        <v>43973</v>
      </c>
      <c r="AF14" s="35" t="n">
        <v>43971</v>
      </c>
      <c r="AG14" s="35" t="n">
        <v>43971</v>
      </c>
      <c r="AH14" s="35" t="inlineStr">
        <is>
          <t>OK</t>
        </is>
      </c>
      <c r="AI14" s="8" t="n">
        <v>1</v>
      </c>
      <c r="AJ14" s="8" t="n">
        <v>1</v>
      </c>
      <c r="AK14" s="8" t="n">
        <v>1</v>
      </c>
      <c r="AL14" s="35" t="inlineStr">
        <is>
          <t>None</t>
        </is>
      </c>
      <c r="AM14" s="16" t="inlineStr">
        <is>
          <t>-</t>
        </is>
      </c>
      <c r="AN14" s="16" t="inlineStr">
        <is>
          <t>-</t>
        </is>
      </c>
      <c r="AO14" s="16" t="inlineStr">
        <is>
          <t>-</t>
        </is>
      </c>
    </row>
    <row r="15">
      <c r="C15" s="3">
        <f>C14+1</f>
        <v/>
      </c>
      <c r="D15" s="17" t="n">
        <v>20200518</v>
      </c>
      <c r="E15" s="17" t="inlineStr">
        <is>
          <t>PSW</t>
        </is>
      </c>
      <c r="F15" s="17" t="inlineStr">
        <is>
          <t>BJEV_N60_2WD_4WD</t>
        </is>
      </c>
      <c r="G15" s="6" t="inlineStr">
        <is>
          <t>BAIC_MainPath_HevX_Int\BAICHevX\rb\as\cnms_core\app\net\scl_callout\src</t>
        </is>
      </c>
      <c r="H15" s="16" t="n">
        <v>1452946</v>
      </c>
      <c r="I15" s="4" t="inlineStr">
        <is>
          <t>-</t>
        </is>
      </c>
      <c r="J15" s="17" t="inlineStr">
        <is>
          <t>RBA_NDS_EPS_0x242_Callout.c</t>
        </is>
      </c>
      <c r="K15" s="4" t="inlineStr">
        <is>
          <t>-</t>
        </is>
      </c>
      <c r="L15" s="17" t="inlineStr">
        <is>
          <t>Auto</t>
        </is>
      </c>
      <c r="M15" s="17" t="inlineStr">
        <is>
          <t>BB98378</t>
        </is>
      </c>
      <c r="N15" s="17" t="inlineStr">
        <is>
          <t>BL73_SP02</t>
        </is>
      </c>
      <c r="O15" s="17" t="inlineStr">
        <is>
          <t>BAIC_MainPath_HevX_Int</t>
        </is>
      </c>
      <c r="P15" s="16" t="inlineStr">
        <is>
          <t>-</t>
        </is>
      </c>
      <c r="Q15" s="16" t="inlineStr">
        <is>
          <t>HU Evan (CC-AS/EVA-SW33-CN)</t>
        </is>
      </c>
      <c r="R15" s="5" t="n"/>
      <c r="S15" s="4" t="inlineStr">
        <is>
          <t>-</t>
        </is>
      </c>
      <c r="T15" s="17" t="inlineStr">
        <is>
          <t>thanh.nguyen-kim</t>
        </is>
      </c>
      <c r="U15" s="17" t="n"/>
      <c r="V15" s="17" t="n"/>
      <c r="W15" s="17" t="n">
        <v>175</v>
      </c>
      <c r="X15" s="17">
        <f>W15</f>
        <v/>
      </c>
      <c r="Y15" s="17">
        <f>X15</f>
        <v/>
      </c>
      <c r="Z15" s="17">
        <f>ROUNDDOWN(X15/HLOOKUP(E15,[1]Table!$C$3:$D$4,2,0)*8,2)</f>
        <v/>
      </c>
      <c r="AA15" s="17" t="n">
        <v>3</v>
      </c>
      <c r="AB15" s="17" t="inlineStr">
        <is>
          <t>Ready for PLC</t>
        </is>
      </c>
      <c r="AC15" s="35" t="n">
        <v>43973</v>
      </c>
      <c r="AD15" s="35" t="n">
        <v>43969</v>
      </c>
      <c r="AE15" s="35" t="n">
        <v>43973</v>
      </c>
      <c r="AF15" s="35" t="n">
        <v>43969</v>
      </c>
      <c r="AG15" s="35" t="n">
        <v>43969</v>
      </c>
      <c r="AH15" s="35" t="inlineStr">
        <is>
          <t>OK</t>
        </is>
      </c>
      <c r="AI15" s="8" t="n">
        <v>1</v>
      </c>
      <c r="AJ15" s="8" t="n">
        <v>1</v>
      </c>
      <c r="AK15" s="8" t="n">
        <v>1</v>
      </c>
      <c r="AL15" s="35" t="inlineStr">
        <is>
          <t>None</t>
        </is>
      </c>
      <c r="AM15" s="16" t="inlineStr">
        <is>
          <t>-</t>
        </is>
      </c>
      <c r="AN15" s="16" t="inlineStr">
        <is>
          <t>-</t>
        </is>
      </c>
      <c r="AO15" s="16" t="inlineStr">
        <is>
          <t>-</t>
        </is>
      </c>
    </row>
    <row r="16">
      <c r="C16" s="3">
        <f>C15+1</f>
        <v/>
      </c>
      <c r="D16" s="17" t="n">
        <v>20200518</v>
      </c>
      <c r="E16" s="17" t="inlineStr">
        <is>
          <t>PSW</t>
        </is>
      </c>
      <c r="F16" s="17" t="inlineStr">
        <is>
          <t>BJEV_N60_2WD_4WD</t>
        </is>
      </c>
      <c r="G16" s="6" t="inlineStr">
        <is>
          <t>BAIC_MainPath_HevX_Int\BAICHevX\rb\as\cnms_core\app\net\scl_callout\src</t>
        </is>
      </c>
      <c r="H16" s="16" t="n">
        <v>1452946</v>
      </c>
      <c r="I16" s="4" t="inlineStr">
        <is>
          <t>-</t>
        </is>
      </c>
      <c r="J16" s="17" t="inlineStr">
        <is>
          <t>RBA_NDS_EPS_0x246_Callout.c</t>
        </is>
      </c>
      <c r="K16" s="4" t="inlineStr">
        <is>
          <t>-</t>
        </is>
      </c>
      <c r="L16" s="17" t="inlineStr">
        <is>
          <t>Auto</t>
        </is>
      </c>
      <c r="M16" s="17" t="inlineStr">
        <is>
          <t>BB98378</t>
        </is>
      </c>
      <c r="N16" s="17" t="inlineStr">
        <is>
          <t>BL73_SP02</t>
        </is>
      </c>
      <c r="O16" s="17" t="inlineStr">
        <is>
          <t>BAIC_MainPath_HevX_Int</t>
        </is>
      </c>
      <c r="P16" s="16" t="inlineStr">
        <is>
          <t>-</t>
        </is>
      </c>
      <c r="Q16" s="16" t="inlineStr">
        <is>
          <t>HU Evan (CC-AS/EVA-SW33-CN)</t>
        </is>
      </c>
      <c r="R16" s="5" t="n"/>
      <c r="S16" s="4" t="inlineStr">
        <is>
          <t>-</t>
        </is>
      </c>
      <c r="T16" s="17" t="inlineStr">
        <is>
          <t>thanh.nguyen-kim</t>
        </is>
      </c>
      <c r="U16" s="17" t="n"/>
      <c r="V16" s="17" t="n"/>
      <c r="W16" s="17" t="n">
        <v>76</v>
      </c>
      <c r="X16" s="17">
        <f>W16</f>
        <v/>
      </c>
      <c r="Y16" s="17">
        <f>X16</f>
        <v/>
      </c>
      <c r="Z16" s="17">
        <f>ROUNDDOWN(X16/HLOOKUP(E16,[1]Table!$C$3:$D$4,2,0)*8,2)</f>
        <v/>
      </c>
      <c r="AA16" s="17" t="n">
        <v>1</v>
      </c>
      <c r="AB16" s="17" t="inlineStr">
        <is>
          <t>Ready for PLC</t>
        </is>
      </c>
      <c r="AC16" s="35" t="n">
        <v>43973</v>
      </c>
      <c r="AD16" s="35" t="n">
        <v>43969</v>
      </c>
      <c r="AE16" s="35" t="n">
        <v>43973</v>
      </c>
      <c r="AF16" s="35" t="n">
        <v>43969</v>
      </c>
      <c r="AG16" s="35" t="n">
        <v>43969</v>
      </c>
      <c r="AH16" s="35" t="inlineStr">
        <is>
          <t>OK</t>
        </is>
      </c>
      <c r="AI16" s="8" t="n">
        <v>1</v>
      </c>
      <c r="AJ16" s="8" t="n">
        <v>1</v>
      </c>
      <c r="AK16" s="8" t="n">
        <v>1</v>
      </c>
      <c r="AL16" s="35" t="inlineStr">
        <is>
          <t>None</t>
        </is>
      </c>
      <c r="AM16" s="16" t="inlineStr">
        <is>
          <t>-</t>
        </is>
      </c>
      <c r="AN16" s="16" t="inlineStr">
        <is>
          <t>-</t>
        </is>
      </c>
      <c r="AO16" s="16" t="inlineStr">
        <is>
          <t>-</t>
        </is>
      </c>
    </row>
    <row r="17">
      <c r="C17" s="3">
        <f>C16+1</f>
        <v/>
      </c>
      <c r="D17" s="17" t="n">
        <v>20200518</v>
      </c>
      <c r="E17" s="17" t="inlineStr">
        <is>
          <t>PSW</t>
        </is>
      </c>
      <c r="F17" s="17" t="inlineStr">
        <is>
          <t>BJEV_N60_2WD_4WD</t>
        </is>
      </c>
      <c r="G17" s="19" t="inlineStr">
        <is>
          <t>BAIC_MainPath_HevX_Int\BAICHevX\rb\as\cnms_core\app\net\scl_callout\src</t>
        </is>
      </c>
      <c r="H17" s="18" t="n">
        <v>1452946</v>
      </c>
      <c r="I17" s="9" t="inlineStr">
        <is>
          <t>-</t>
        </is>
      </c>
      <c r="J17" s="14" t="inlineStr">
        <is>
          <t>RBA_NDS_EPS_0x261_Callout.c</t>
        </is>
      </c>
      <c r="K17" s="4" t="inlineStr">
        <is>
          <t>-</t>
        </is>
      </c>
      <c r="L17" s="17" t="inlineStr">
        <is>
          <t>Auto</t>
        </is>
      </c>
      <c r="M17" s="17" t="inlineStr">
        <is>
          <t>BB98378</t>
        </is>
      </c>
      <c r="N17" s="17" t="inlineStr">
        <is>
          <t>BL73_SP02</t>
        </is>
      </c>
      <c r="O17" s="17" t="inlineStr">
        <is>
          <t>BAIC_MainPath_HevX_Int</t>
        </is>
      </c>
      <c r="P17" s="16" t="inlineStr">
        <is>
          <t>-</t>
        </is>
      </c>
      <c r="Q17" s="16" t="inlineStr">
        <is>
          <t>HU Evan (CC-AS/EVA-SW33-CN)</t>
        </is>
      </c>
      <c r="R17" s="5" t="n"/>
      <c r="S17" s="4" t="inlineStr">
        <is>
          <t>-</t>
        </is>
      </c>
      <c r="T17" s="17" t="inlineStr">
        <is>
          <t>loc.do-phu</t>
        </is>
      </c>
      <c r="U17" s="17" t="n"/>
      <c r="V17" s="17" t="n"/>
      <c r="W17" s="17" t="n">
        <v>124</v>
      </c>
      <c r="X17" s="17">
        <f>W17</f>
        <v/>
      </c>
      <c r="Y17" s="17">
        <f>X17</f>
        <v/>
      </c>
      <c r="Z17" s="17">
        <f>ROUNDDOWN(X17/HLOOKUP(E17,[1]Table!$C$3:$D$4,2,0)*8,2)</f>
        <v/>
      </c>
      <c r="AA17" s="17">
        <f>Z17</f>
        <v/>
      </c>
      <c r="AB17" s="17" t="inlineStr">
        <is>
          <t>Ready for PLC</t>
        </is>
      </c>
      <c r="AC17" s="35" t="n">
        <v>43973</v>
      </c>
      <c r="AD17" s="35" t="n">
        <v>43969</v>
      </c>
      <c r="AE17" s="35" t="n">
        <v>43973</v>
      </c>
      <c r="AF17" s="35" t="n">
        <v>43971</v>
      </c>
      <c r="AG17" s="35" t="n">
        <v>43971</v>
      </c>
      <c r="AH17" s="35" t="inlineStr">
        <is>
          <t>OK</t>
        </is>
      </c>
      <c r="AI17" s="8" t="n">
        <v>1</v>
      </c>
      <c r="AJ17" s="8" t="n">
        <v>1</v>
      </c>
      <c r="AK17" s="8" t="n">
        <v>1</v>
      </c>
      <c r="AL17" s="35" t="inlineStr">
        <is>
          <t>None</t>
        </is>
      </c>
      <c r="AM17" s="16" t="inlineStr">
        <is>
          <t>-</t>
        </is>
      </c>
      <c r="AN17" s="16" t="inlineStr">
        <is>
          <t>-</t>
        </is>
      </c>
      <c r="AO17" s="16" t="inlineStr">
        <is>
          <t>-</t>
        </is>
      </c>
    </row>
    <row r="18">
      <c r="C18" s="3">
        <f>C17+1</f>
        <v/>
      </c>
      <c r="D18" s="17" t="n">
        <v>20200518</v>
      </c>
      <c r="E18" s="17" t="inlineStr">
        <is>
          <t>PSW</t>
        </is>
      </c>
      <c r="F18" s="17" t="inlineStr">
        <is>
          <t>BJEV_N60_2WD_4WD</t>
        </is>
      </c>
      <c r="G18" s="6" t="inlineStr">
        <is>
          <t>BAIC_MainPath_HevX_Int\BAICHevX\rb\as\cnms_core\app\net\scl_callout\src</t>
        </is>
      </c>
      <c r="H18" s="16" t="n">
        <v>1452946</v>
      </c>
      <c r="I18" s="4" t="inlineStr">
        <is>
          <t>-</t>
        </is>
      </c>
      <c r="J18" s="17" t="inlineStr">
        <is>
          <t>RBA_NDS_EPS_0x318_Callout.c</t>
        </is>
      </c>
      <c r="K18" s="4" t="inlineStr">
        <is>
          <t>-</t>
        </is>
      </c>
      <c r="L18" s="17" t="inlineStr">
        <is>
          <t>Auto</t>
        </is>
      </c>
      <c r="M18" s="17" t="inlineStr">
        <is>
          <t>BB98378</t>
        </is>
      </c>
      <c r="N18" s="17" t="inlineStr">
        <is>
          <t>BL73_SP02</t>
        </is>
      </c>
      <c r="O18" s="17" t="inlineStr">
        <is>
          <t>BAIC_MainPath_HevX_Int</t>
        </is>
      </c>
      <c r="P18" s="16" t="inlineStr">
        <is>
          <t>-</t>
        </is>
      </c>
      <c r="Q18" s="16" t="inlineStr">
        <is>
          <t>HU Evan (CC-AS/EVA-SW33-CN)</t>
        </is>
      </c>
      <c r="R18" s="5" t="n"/>
      <c r="S18" s="4" t="inlineStr">
        <is>
          <t>-</t>
        </is>
      </c>
      <c r="T18" s="17" t="inlineStr">
        <is>
          <t>duong.nguyen</t>
        </is>
      </c>
      <c r="U18" s="17" t="n"/>
      <c r="V18" s="17" t="n"/>
      <c r="W18" s="17" t="n">
        <v>29</v>
      </c>
      <c r="X18" s="17">
        <f>W18</f>
        <v/>
      </c>
      <c r="Y18" s="17">
        <f>X18</f>
        <v/>
      </c>
      <c r="Z18" s="17">
        <f>ROUNDDOWN(X18/HLOOKUP(E18,[1]Table!$C$3:$D$4,2,0)*8,2)</f>
        <v/>
      </c>
      <c r="AA18" s="17" t="n">
        <v>0.5</v>
      </c>
      <c r="AB18" s="17" t="inlineStr">
        <is>
          <t>Ready for PLC</t>
        </is>
      </c>
      <c r="AC18" s="35" t="n">
        <v>43973</v>
      </c>
      <c r="AD18" s="35" t="n">
        <v>43969</v>
      </c>
      <c r="AE18" s="35" t="n">
        <v>43973</v>
      </c>
      <c r="AF18" s="35" t="n">
        <v>43971</v>
      </c>
      <c r="AG18" s="35" t="n">
        <v>43971</v>
      </c>
      <c r="AH18" s="35" t="inlineStr">
        <is>
          <t>OK</t>
        </is>
      </c>
      <c r="AI18" s="8" t="n">
        <v>1</v>
      </c>
      <c r="AJ18" s="8" t="n">
        <v>1</v>
      </c>
      <c r="AK18" s="8" t="n">
        <v>1</v>
      </c>
      <c r="AL18" s="35" t="inlineStr">
        <is>
          <t>None</t>
        </is>
      </c>
      <c r="AM18" s="16" t="inlineStr">
        <is>
          <t>-</t>
        </is>
      </c>
      <c r="AN18" s="16" t="inlineStr">
        <is>
          <t>-</t>
        </is>
      </c>
      <c r="AO18" s="16" t="inlineStr">
        <is>
          <t>-</t>
        </is>
      </c>
    </row>
    <row r="19">
      <c r="C19" s="3">
        <f>C18+1</f>
        <v/>
      </c>
      <c r="D19" s="17" t="n">
        <v>20200518</v>
      </c>
      <c r="E19" s="17" t="inlineStr">
        <is>
          <t>PSW</t>
        </is>
      </c>
      <c r="F19" s="17" t="inlineStr">
        <is>
          <t>BJEV_N60_2WD_4WD</t>
        </is>
      </c>
      <c r="G19" s="6" t="inlineStr">
        <is>
          <t>BAIC_MainPath_HevX_Int\BAICHevX\rb\as\cnms_core\app\net\scl_callout\src</t>
        </is>
      </c>
      <c r="H19" s="16" t="n">
        <v>1452946</v>
      </c>
      <c r="I19" s="4" t="inlineStr">
        <is>
          <t>-</t>
        </is>
      </c>
      <c r="J19" s="17" t="inlineStr">
        <is>
          <t>RBA_NDS_ESP_0x1B8_Callout.c</t>
        </is>
      </c>
      <c r="K19" s="4" t="inlineStr">
        <is>
          <t>-</t>
        </is>
      </c>
      <c r="L19" s="17" t="inlineStr">
        <is>
          <t>Auto</t>
        </is>
      </c>
      <c r="M19" s="17" t="inlineStr">
        <is>
          <t>BB98378</t>
        </is>
      </c>
      <c r="N19" s="17" t="inlineStr">
        <is>
          <t>BL73_SP02</t>
        </is>
      </c>
      <c r="O19" s="17" t="inlineStr">
        <is>
          <t>BAIC_MainPath_HevX_Int</t>
        </is>
      </c>
      <c r="P19" s="16" t="inlineStr">
        <is>
          <t>-</t>
        </is>
      </c>
      <c r="Q19" s="16" t="inlineStr">
        <is>
          <t>HU Evan (CC-AS/EVA-SW33-CN)</t>
        </is>
      </c>
      <c r="R19" s="5" t="n"/>
      <c r="S19" s="4" t="inlineStr">
        <is>
          <t>-</t>
        </is>
      </c>
      <c r="T19" s="17" t="inlineStr">
        <is>
          <t>chung.ly</t>
        </is>
      </c>
      <c r="U19" s="17" t="n"/>
      <c r="V19" s="17" t="n"/>
      <c r="W19" s="17" t="n">
        <v>17</v>
      </c>
      <c r="X19" s="17">
        <f>W19</f>
        <v/>
      </c>
      <c r="Y19" s="17">
        <f>X19</f>
        <v/>
      </c>
      <c r="Z19" s="17">
        <f>ROUNDDOWN(X19/HLOOKUP(E19,[1]Table!$C$3:$D$4,2,0)*8,2)</f>
        <v/>
      </c>
      <c r="AA19" s="17" t="n">
        <v>0.5</v>
      </c>
      <c r="AB19" s="17" t="inlineStr">
        <is>
          <t>Ready for PLC</t>
        </is>
      </c>
      <c r="AC19" s="35" t="n">
        <v>43973</v>
      </c>
      <c r="AD19" s="35" t="n">
        <v>43969</v>
      </c>
      <c r="AE19" s="35" t="n">
        <v>43973</v>
      </c>
      <c r="AF19" s="35" t="n">
        <v>43969</v>
      </c>
      <c r="AG19" s="35" t="n">
        <v>43969</v>
      </c>
      <c r="AH19" s="35" t="inlineStr">
        <is>
          <t>OK</t>
        </is>
      </c>
      <c r="AI19" s="8" t="n">
        <v>1</v>
      </c>
      <c r="AJ19" s="8" t="n">
        <v>1</v>
      </c>
      <c r="AK19" s="8" t="n">
        <v>1</v>
      </c>
      <c r="AL19" s="35" t="inlineStr">
        <is>
          <t>None</t>
        </is>
      </c>
      <c r="AM19" s="16" t="inlineStr">
        <is>
          <t>-</t>
        </is>
      </c>
      <c r="AN19" s="16" t="inlineStr">
        <is>
          <t>-</t>
        </is>
      </c>
      <c r="AO19" s="16" t="inlineStr">
        <is>
          <t>-</t>
        </is>
      </c>
    </row>
    <row r="20">
      <c r="C20" s="3">
        <f>C19+1</f>
        <v/>
      </c>
      <c r="D20" s="17" t="n">
        <v>20200518</v>
      </c>
      <c r="E20" s="17" t="inlineStr">
        <is>
          <t>PSW</t>
        </is>
      </c>
      <c r="F20" s="17" t="inlineStr">
        <is>
          <t>BJEV_N60_2WD_4WD</t>
        </is>
      </c>
      <c r="G20" s="6" t="inlineStr">
        <is>
          <t>BAIC_MainPath_HevX_Int\BAICHevX\rb\as\cnms_core\app\net\scl_callout\src</t>
        </is>
      </c>
      <c r="H20" s="16" t="n">
        <v>1452946</v>
      </c>
      <c r="I20" s="4" t="inlineStr">
        <is>
          <t>-</t>
        </is>
      </c>
      <c r="J20" s="17" t="inlineStr">
        <is>
          <t>RBA_NDS_ESP_0x264_Callout.c</t>
        </is>
      </c>
      <c r="K20" s="4" t="inlineStr">
        <is>
          <t>-</t>
        </is>
      </c>
      <c r="L20" s="17" t="inlineStr">
        <is>
          <t>Auto</t>
        </is>
      </c>
      <c r="M20" s="17" t="inlineStr">
        <is>
          <t>BB98378</t>
        </is>
      </c>
      <c r="N20" s="17" t="inlineStr">
        <is>
          <t>BL73_SP02</t>
        </is>
      </c>
      <c r="O20" s="17" t="inlineStr">
        <is>
          <t>BAIC_MainPath_HevX_Int</t>
        </is>
      </c>
      <c r="P20" s="16" t="inlineStr">
        <is>
          <t>-</t>
        </is>
      </c>
      <c r="Q20" s="16" t="inlineStr">
        <is>
          <t>HU Evan (CC-AS/EVA-SW33-CN)</t>
        </is>
      </c>
      <c r="R20" s="5" t="n"/>
      <c r="S20" s="4" t="inlineStr">
        <is>
          <t>-</t>
        </is>
      </c>
      <c r="T20" s="17" t="inlineStr">
        <is>
          <t>thanh.nguyen-kim</t>
        </is>
      </c>
      <c r="U20" s="17" t="n"/>
      <c r="V20" s="17" t="n"/>
      <c r="W20" s="17" t="n">
        <v>90</v>
      </c>
      <c r="X20" s="17">
        <f>W20</f>
        <v/>
      </c>
      <c r="Y20" s="17">
        <f>X20</f>
        <v/>
      </c>
      <c r="Z20" s="17">
        <f>ROUNDDOWN(X20/HLOOKUP(E20,[1]Table!$C$3:$D$4,2,0)*8,2)</f>
        <v/>
      </c>
      <c r="AA20" s="17" t="n">
        <v>0.5</v>
      </c>
      <c r="AB20" s="17" t="inlineStr">
        <is>
          <t>Ready for PLC</t>
        </is>
      </c>
      <c r="AC20" s="35" t="n">
        <v>43973</v>
      </c>
      <c r="AD20" s="35" t="n">
        <v>43969</v>
      </c>
      <c r="AE20" s="35" t="n">
        <v>43973</v>
      </c>
      <c r="AF20" s="35" t="n">
        <v>43970</v>
      </c>
      <c r="AG20" s="35" t="n">
        <v>43970</v>
      </c>
      <c r="AH20" s="35" t="inlineStr">
        <is>
          <t>OK</t>
        </is>
      </c>
      <c r="AI20" s="8" t="n">
        <v>1</v>
      </c>
      <c r="AJ20" s="8" t="n">
        <v>1</v>
      </c>
      <c r="AK20" s="8" t="n">
        <v>1</v>
      </c>
      <c r="AL20" s="35" t="inlineStr">
        <is>
          <t>None</t>
        </is>
      </c>
      <c r="AM20" s="16" t="inlineStr">
        <is>
          <t>-</t>
        </is>
      </c>
      <c r="AN20" s="16" t="inlineStr">
        <is>
          <t>-</t>
        </is>
      </c>
      <c r="AO20" s="16" t="inlineStr">
        <is>
          <t>-</t>
        </is>
      </c>
    </row>
    <row r="21">
      <c r="C21" s="3">
        <f>C20+1</f>
        <v/>
      </c>
      <c r="D21" s="17" t="n">
        <v>20200518</v>
      </c>
      <c r="E21" s="17" t="inlineStr">
        <is>
          <t>PSW</t>
        </is>
      </c>
      <c r="F21" s="17" t="inlineStr">
        <is>
          <t>BJEV_N60_2WD_4WD</t>
        </is>
      </c>
      <c r="G21" s="6" t="inlineStr">
        <is>
          <t>BAIC_MainPath_HevX_Int\BAICHevX\rb\as\cnms_core\app\net\scl_callout\src</t>
        </is>
      </c>
      <c r="H21" s="16" t="n">
        <v>1452946</v>
      </c>
      <c r="I21" s="4" t="inlineStr">
        <is>
          <t>-</t>
        </is>
      </c>
      <c r="J21" s="17" t="inlineStr">
        <is>
          <t>RBA_NDS_ESP_0x266_Callout.c</t>
        </is>
      </c>
      <c r="K21" s="4" t="inlineStr">
        <is>
          <t>-</t>
        </is>
      </c>
      <c r="L21" s="17" t="inlineStr">
        <is>
          <t>Auto</t>
        </is>
      </c>
      <c r="M21" s="17" t="inlineStr">
        <is>
          <t>BB98378</t>
        </is>
      </c>
      <c r="N21" s="17" t="inlineStr">
        <is>
          <t>BL73_SP02</t>
        </is>
      </c>
      <c r="O21" s="17" t="inlineStr">
        <is>
          <t>BAIC_MainPath_HevX_Int</t>
        </is>
      </c>
      <c r="P21" s="16" t="inlineStr">
        <is>
          <t>-</t>
        </is>
      </c>
      <c r="Q21" s="16" t="inlineStr">
        <is>
          <t>HU Evan (CC-AS/EVA-SW33-CN)</t>
        </is>
      </c>
      <c r="R21" s="5" t="n"/>
      <c r="S21" s="4" t="inlineStr">
        <is>
          <t>-</t>
        </is>
      </c>
      <c r="T21" s="17" t="inlineStr">
        <is>
          <t>thanh.nguyen-kim</t>
        </is>
      </c>
      <c r="U21" s="17" t="n"/>
      <c r="V21" s="17" t="n"/>
      <c r="W21" s="17" t="n">
        <v>48</v>
      </c>
      <c r="X21" s="17">
        <f>W21</f>
        <v/>
      </c>
      <c r="Y21" s="17">
        <f>X21</f>
        <v/>
      </c>
      <c r="Z21" s="17">
        <f>ROUNDDOWN(X21/HLOOKUP(E21,[1]Table!$C$3:$D$4,2,0)*8,2)</f>
        <v/>
      </c>
      <c r="AA21" s="17" t="n">
        <v>0.5</v>
      </c>
      <c r="AB21" s="17" t="inlineStr">
        <is>
          <t>Ready for PLC</t>
        </is>
      </c>
      <c r="AC21" s="35" t="n">
        <v>43973</v>
      </c>
      <c r="AD21" s="35" t="n">
        <v>43969</v>
      </c>
      <c r="AE21" s="35" t="n">
        <v>43973</v>
      </c>
      <c r="AF21" s="35" t="n">
        <v>43970</v>
      </c>
      <c r="AG21" s="35" t="n">
        <v>43970</v>
      </c>
      <c r="AH21" s="35" t="inlineStr">
        <is>
          <t>OK</t>
        </is>
      </c>
      <c r="AI21" s="8" t="n">
        <v>1</v>
      </c>
      <c r="AJ21" s="8" t="n">
        <v>1</v>
      </c>
      <c r="AK21" s="8" t="n">
        <v>1</v>
      </c>
      <c r="AL21" s="35" t="inlineStr">
        <is>
          <t>None</t>
        </is>
      </c>
      <c r="AM21" s="16" t="inlineStr">
        <is>
          <t>-</t>
        </is>
      </c>
      <c r="AN21" s="16" t="inlineStr">
        <is>
          <t>-</t>
        </is>
      </c>
      <c r="AO21" s="16" t="inlineStr">
        <is>
          <t>-</t>
        </is>
      </c>
    </row>
    <row r="22">
      <c r="C22" s="3">
        <f>C21+1</f>
        <v/>
      </c>
      <c r="D22" s="17" t="n">
        <v>20200518</v>
      </c>
      <c r="E22" s="17" t="inlineStr">
        <is>
          <t>PSW</t>
        </is>
      </c>
      <c r="F22" s="17" t="inlineStr">
        <is>
          <t>BJEV_N60_2WD_4WD</t>
        </is>
      </c>
      <c r="G22" s="6" t="inlineStr">
        <is>
          <t>BAIC_MainPath_HevX_Int\BAICHevX\rb\as\cnms_core\app\net\scl_callout\src</t>
        </is>
      </c>
      <c r="H22" s="16" t="n">
        <v>1452946</v>
      </c>
      <c r="I22" s="4" t="inlineStr">
        <is>
          <t>-</t>
        </is>
      </c>
      <c r="J22" s="17" t="inlineStr">
        <is>
          <t>RBA_NDS_ESP_0x332_Callout.c</t>
        </is>
      </c>
      <c r="K22" s="4" t="inlineStr">
        <is>
          <t>-</t>
        </is>
      </c>
      <c r="L22" s="17" t="inlineStr">
        <is>
          <t>Auto</t>
        </is>
      </c>
      <c r="M22" s="17" t="inlineStr">
        <is>
          <t>BB98378</t>
        </is>
      </c>
      <c r="N22" s="17" t="inlineStr">
        <is>
          <t>BL73_SP02</t>
        </is>
      </c>
      <c r="O22" s="17" t="inlineStr">
        <is>
          <t>BAIC_MainPath_HevX_Int</t>
        </is>
      </c>
      <c r="P22" s="16" t="inlineStr">
        <is>
          <t>-</t>
        </is>
      </c>
      <c r="Q22" s="16" t="inlineStr">
        <is>
          <t>HU Evan (CC-AS/EVA-SW33-CN)</t>
        </is>
      </c>
      <c r="R22" s="5" t="n"/>
      <c r="S22" s="4" t="inlineStr">
        <is>
          <t>-</t>
        </is>
      </c>
      <c r="T22" s="17" t="inlineStr">
        <is>
          <t>chung.ly</t>
        </is>
      </c>
      <c r="U22" s="17" t="n"/>
      <c r="V22" s="17" t="n"/>
      <c r="W22" s="17" t="n">
        <v>125</v>
      </c>
      <c r="X22" s="17">
        <f>W22</f>
        <v/>
      </c>
      <c r="Y22" s="17">
        <f>X22</f>
        <v/>
      </c>
      <c r="Z22" s="17">
        <f>ROUNDDOWN(X22/HLOOKUP(E22,[1]Table!$C$3:$D$4,2,0)*8,2)</f>
        <v/>
      </c>
      <c r="AA22" s="17" t="n">
        <v>0.5</v>
      </c>
      <c r="AB22" s="17" t="inlineStr">
        <is>
          <t>Ready for PLC</t>
        </is>
      </c>
      <c r="AC22" s="35" t="n">
        <v>43973</v>
      </c>
      <c r="AD22" s="35" t="n">
        <v>43969</v>
      </c>
      <c r="AE22" s="35" t="n">
        <v>43973</v>
      </c>
      <c r="AF22" s="35" t="n">
        <v>43970</v>
      </c>
      <c r="AG22" s="35" t="n">
        <v>43970</v>
      </c>
      <c r="AH22" s="35" t="inlineStr">
        <is>
          <t>OK</t>
        </is>
      </c>
      <c r="AI22" s="8" t="n">
        <v>1</v>
      </c>
      <c r="AJ22" s="8" t="n">
        <v>1</v>
      </c>
      <c r="AK22" s="8" t="n">
        <v>1</v>
      </c>
      <c r="AL22" s="35" t="inlineStr">
        <is>
          <t>None</t>
        </is>
      </c>
      <c r="AM22" s="16" t="inlineStr">
        <is>
          <t>-</t>
        </is>
      </c>
      <c r="AN22" s="16" t="inlineStr">
        <is>
          <t>-</t>
        </is>
      </c>
      <c r="AO22" s="16" t="inlineStr">
        <is>
          <t>-</t>
        </is>
      </c>
    </row>
    <row r="23">
      <c r="C23" s="3">
        <f>C22+1</f>
        <v/>
      </c>
      <c r="D23" s="17" t="n">
        <v>20200518</v>
      </c>
      <c r="E23" s="17" t="inlineStr">
        <is>
          <t>PSW</t>
        </is>
      </c>
      <c r="F23" s="17" t="inlineStr">
        <is>
          <t>BJEV_N60_2WD_4WD</t>
        </is>
      </c>
      <c r="G23" s="19" t="inlineStr">
        <is>
          <t>BAIC_MainPath_HevX_Int\BAICHevX\rb\as\cnms_core\app\net\scl_callout\src</t>
        </is>
      </c>
      <c r="H23" s="18" t="n">
        <v>1452946</v>
      </c>
      <c r="I23" s="9" t="inlineStr">
        <is>
          <t>-</t>
        </is>
      </c>
      <c r="J23" s="14" t="inlineStr">
        <is>
          <t>RBA_NDS_ESP_0x658_Callout.c</t>
        </is>
      </c>
      <c r="K23" s="4" t="inlineStr">
        <is>
          <t>-</t>
        </is>
      </c>
      <c r="L23" s="17" t="inlineStr">
        <is>
          <t>Auto</t>
        </is>
      </c>
      <c r="M23" s="17" t="inlineStr">
        <is>
          <t>BB98378</t>
        </is>
      </c>
      <c r="N23" s="17" t="inlineStr">
        <is>
          <t>BL73_SP02</t>
        </is>
      </c>
      <c r="O23" s="17" t="inlineStr">
        <is>
          <t>BAIC_MainPath_HevX_Int</t>
        </is>
      </c>
      <c r="P23" s="16" t="inlineStr">
        <is>
          <t>-</t>
        </is>
      </c>
      <c r="Q23" s="16" t="inlineStr">
        <is>
          <t>HU Evan (CC-AS/EVA-SW33-CN)</t>
        </is>
      </c>
      <c r="R23" s="5" t="n"/>
      <c r="S23" s="4" t="inlineStr">
        <is>
          <t>-</t>
        </is>
      </c>
      <c r="T23" s="17" t="inlineStr">
        <is>
          <t>loc.do-phu</t>
        </is>
      </c>
      <c r="U23" s="17" t="n"/>
      <c r="V23" s="17" t="n"/>
      <c r="W23" s="17" t="n">
        <v>58</v>
      </c>
      <c r="X23" s="17">
        <f>W23</f>
        <v/>
      </c>
      <c r="Y23" s="17">
        <f>X23</f>
        <v/>
      </c>
      <c r="Z23" s="17">
        <f>ROUNDDOWN(X23/HLOOKUP(E23,[1]Table!$C$3:$D$4,2,0)*8,2)</f>
        <v/>
      </c>
      <c r="AA23" s="17">
        <f>Z23</f>
        <v/>
      </c>
      <c r="AB23" s="17" t="inlineStr">
        <is>
          <t>Ready for PLC</t>
        </is>
      </c>
      <c r="AC23" s="35" t="n">
        <v>43973</v>
      </c>
      <c r="AD23" s="35" t="n">
        <v>43969</v>
      </c>
      <c r="AE23" s="35" t="n">
        <v>43973</v>
      </c>
      <c r="AF23" s="35" t="n">
        <v>43971</v>
      </c>
      <c r="AG23" s="35" t="n">
        <v>43971</v>
      </c>
      <c r="AH23" s="35" t="inlineStr">
        <is>
          <t>OK</t>
        </is>
      </c>
      <c r="AI23" s="8" t="n">
        <v>1</v>
      </c>
      <c r="AJ23" s="8" t="n">
        <v>1</v>
      </c>
      <c r="AK23" s="8" t="n">
        <v>1</v>
      </c>
      <c r="AL23" s="35" t="inlineStr">
        <is>
          <t>None</t>
        </is>
      </c>
      <c r="AM23" s="16" t="inlineStr">
        <is>
          <t>-</t>
        </is>
      </c>
      <c r="AN23" s="16" t="inlineStr">
        <is>
          <t>-</t>
        </is>
      </c>
      <c r="AO23" s="16" t="inlineStr">
        <is>
          <t>-</t>
        </is>
      </c>
    </row>
    <row r="24">
      <c r="C24" s="3">
        <f>C23+1</f>
        <v/>
      </c>
      <c r="D24" s="17" t="n">
        <v>20200518</v>
      </c>
      <c r="E24" s="17" t="inlineStr">
        <is>
          <t>PSW</t>
        </is>
      </c>
      <c r="F24" s="17" t="inlineStr">
        <is>
          <t>BJEV_N60_2WD_4WD</t>
        </is>
      </c>
      <c r="G24" s="6" t="inlineStr">
        <is>
          <t>BAIC_MainPath_HevX_Int\BAICHevX\rb\as\cnms_core\app\net\scl_callout\src</t>
        </is>
      </c>
      <c r="H24" s="16" t="n">
        <v>1452946</v>
      </c>
      <c r="I24" s="4" t="inlineStr">
        <is>
          <t>-</t>
        </is>
      </c>
      <c r="J24" s="17" t="inlineStr">
        <is>
          <t>RBA_NDS_ESP_Common_Callout.c</t>
        </is>
      </c>
      <c r="K24" s="4" t="inlineStr">
        <is>
          <t>-</t>
        </is>
      </c>
      <c r="L24" s="17" t="inlineStr">
        <is>
          <t>Auto</t>
        </is>
      </c>
      <c r="M24" s="17" t="inlineStr">
        <is>
          <t>BB98378</t>
        </is>
      </c>
      <c r="N24" s="17" t="inlineStr">
        <is>
          <t>BL73_SP02</t>
        </is>
      </c>
      <c r="O24" s="17" t="inlineStr">
        <is>
          <t>BAIC_MainPath_HevX_Int</t>
        </is>
      </c>
      <c r="P24" s="16" t="inlineStr">
        <is>
          <t>-</t>
        </is>
      </c>
      <c r="Q24" s="16" t="inlineStr">
        <is>
          <t>HU Evan (CC-AS/EVA-SW33-CN)</t>
        </is>
      </c>
      <c r="R24" s="5" t="n"/>
      <c r="S24" s="4" t="inlineStr">
        <is>
          <t>-</t>
        </is>
      </c>
      <c r="T24" s="17" t="inlineStr">
        <is>
          <t>thanh.nguyen-kim</t>
        </is>
      </c>
      <c r="U24" s="17" t="n"/>
      <c r="V24" s="17" t="n"/>
      <c r="W24" s="17" t="n">
        <v>98</v>
      </c>
      <c r="X24" s="17">
        <f>W24</f>
        <v/>
      </c>
      <c r="Y24" s="17">
        <f>X24</f>
        <v/>
      </c>
      <c r="Z24" s="17">
        <f>ROUNDDOWN(X24/HLOOKUP(E24,[1]Table!$C$3:$D$4,2,0)*8,2)</f>
        <v/>
      </c>
      <c r="AA24" s="17" t="n">
        <v>1</v>
      </c>
      <c r="AB24" s="17" t="inlineStr">
        <is>
          <t>Ready for PLC</t>
        </is>
      </c>
      <c r="AC24" s="35" t="n">
        <v>43973</v>
      </c>
      <c r="AD24" s="35" t="n">
        <v>43969</v>
      </c>
      <c r="AE24" s="35" t="n">
        <v>43973</v>
      </c>
      <c r="AF24" s="35" t="n">
        <v>43970</v>
      </c>
      <c r="AG24" s="35" t="n">
        <v>43970</v>
      </c>
      <c r="AH24" s="35" t="inlineStr">
        <is>
          <t>OK</t>
        </is>
      </c>
      <c r="AI24" s="8" t="n">
        <v>1</v>
      </c>
      <c r="AJ24" s="8" t="n">
        <v>1</v>
      </c>
      <c r="AK24" s="8" t="n">
        <v>1</v>
      </c>
      <c r="AL24" s="35" t="inlineStr">
        <is>
          <t>None</t>
        </is>
      </c>
      <c r="AM24" s="16" t="inlineStr">
        <is>
          <t>-</t>
        </is>
      </c>
      <c r="AN24" s="16" t="inlineStr">
        <is>
          <t>-</t>
        </is>
      </c>
      <c r="AO24" s="16" t="inlineStr">
        <is>
          <t>-</t>
        </is>
      </c>
    </row>
    <row r="25">
      <c r="C25" s="3">
        <f>C24+1</f>
        <v/>
      </c>
      <c r="D25" s="17" t="n">
        <v>20200518</v>
      </c>
      <c r="E25" s="17" t="inlineStr">
        <is>
          <t>PSW</t>
        </is>
      </c>
      <c r="F25" s="17" t="inlineStr">
        <is>
          <t>BJEV_N60_2WD_4WD</t>
        </is>
      </c>
      <c r="G25" s="19" t="inlineStr">
        <is>
          <t>BAIC_MainPath_HevX_Int\BAICHevX\rb\as\cnms_core\app\net\scl_callout\src</t>
        </is>
      </c>
      <c r="H25" s="18" t="n">
        <v>1452946</v>
      </c>
      <c r="I25" s="9" t="inlineStr">
        <is>
          <t>-</t>
        </is>
      </c>
      <c r="J25" s="14" t="inlineStr">
        <is>
          <t>RBA_NDS_MCU_F_0x150_Callout.c</t>
        </is>
      </c>
      <c r="K25" s="4" t="inlineStr">
        <is>
          <t>-</t>
        </is>
      </c>
      <c r="L25" s="17" t="inlineStr">
        <is>
          <t>Auto</t>
        </is>
      </c>
      <c r="M25" s="17" t="inlineStr">
        <is>
          <t>BB98378</t>
        </is>
      </c>
      <c r="N25" s="17" t="inlineStr">
        <is>
          <t>BL73_SP02</t>
        </is>
      </c>
      <c r="O25" s="17" t="inlineStr">
        <is>
          <t>BAIC_MainPath_HevX_Int</t>
        </is>
      </c>
      <c r="P25" s="16" t="inlineStr">
        <is>
          <t>-</t>
        </is>
      </c>
      <c r="Q25" s="16" t="inlineStr">
        <is>
          <t>HU Evan (CC-AS/EVA-SW33-CN)</t>
        </is>
      </c>
      <c r="R25" s="5" t="n"/>
      <c r="S25" s="4" t="inlineStr">
        <is>
          <t>-</t>
        </is>
      </c>
      <c r="T25" s="17" t="inlineStr">
        <is>
          <t>loc.do-phu</t>
        </is>
      </c>
      <c r="U25" s="17" t="n"/>
      <c r="V25" s="17" t="n"/>
      <c r="W25" s="17" t="n">
        <v>58</v>
      </c>
      <c r="X25" s="17">
        <f>W25</f>
        <v/>
      </c>
      <c r="Y25" s="17">
        <f>X25</f>
        <v/>
      </c>
      <c r="Z25" s="17">
        <f>ROUNDDOWN(X25/HLOOKUP(E25,[1]Table!$C$3:$D$4,2,0)*8,2)</f>
        <v/>
      </c>
      <c r="AA25" s="17">
        <f>Z25</f>
        <v/>
      </c>
      <c r="AB25" s="17" t="inlineStr">
        <is>
          <t>Ready for PLC</t>
        </is>
      </c>
      <c r="AC25" s="35" t="n">
        <v>43973</v>
      </c>
      <c r="AD25" s="35" t="n">
        <v>43969</v>
      </c>
      <c r="AE25" s="35" t="n">
        <v>43973</v>
      </c>
      <c r="AF25" s="35" t="n">
        <v>43971</v>
      </c>
      <c r="AG25" s="35" t="n">
        <v>43971</v>
      </c>
      <c r="AH25" s="35" t="inlineStr">
        <is>
          <t>OK</t>
        </is>
      </c>
      <c r="AI25" s="8" t="n">
        <v>1</v>
      </c>
      <c r="AJ25" s="8" t="n">
        <v>1</v>
      </c>
      <c r="AK25" s="8" t="n">
        <v>1</v>
      </c>
      <c r="AL25" s="35" t="inlineStr">
        <is>
          <t>None</t>
        </is>
      </c>
      <c r="AM25" s="16" t="inlineStr">
        <is>
          <t>-</t>
        </is>
      </c>
      <c r="AN25" s="16" t="inlineStr">
        <is>
          <t>-</t>
        </is>
      </c>
      <c r="AO25" s="16" t="inlineStr">
        <is>
          <t>-</t>
        </is>
      </c>
    </row>
    <row r="26">
      <c r="C26" s="3">
        <f>C25+1</f>
        <v/>
      </c>
      <c r="D26" s="17" t="n">
        <v>20200518</v>
      </c>
      <c r="E26" s="17" t="inlineStr">
        <is>
          <t>PSW</t>
        </is>
      </c>
      <c r="F26" s="17" t="inlineStr">
        <is>
          <t>BJEV_N60_2WD_4WD</t>
        </is>
      </c>
      <c r="G26" s="6" t="inlineStr">
        <is>
          <t>BAIC_MainPath_HevX_Int\BAICHevX\rb\as\cnms_core\app\net\scl_callout\src</t>
        </is>
      </c>
      <c r="H26" s="16" t="n">
        <v>1452946</v>
      </c>
      <c r="I26" s="4" t="inlineStr">
        <is>
          <t>-</t>
        </is>
      </c>
      <c r="J26" s="17" t="inlineStr">
        <is>
          <t>RBA_NDS_PAS_0x1BC_Callout.c</t>
        </is>
      </c>
      <c r="K26" s="4" t="inlineStr">
        <is>
          <t>-</t>
        </is>
      </c>
      <c r="L26" s="17" t="inlineStr">
        <is>
          <t>Auto</t>
        </is>
      </c>
      <c r="M26" s="17" t="inlineStr">
        <is>
          <t>BB98378</t>
        </is>
      </c>
      <c r="N26" s="17" t="inlineStr">
        <is>
          <t>BL73_SP02</t>
        </is>
      </c>
      <c r="O26" s="17" t="inlineStr">
        <is>
          <t>BAIC_MainPath_HevX_Int</t>
        </is>
      </c>
      <c r="P26" s="16" t="inlineStr">
        <is>
          <t>-</t>
        </is>
      </c>
      <c r="Q26" s="16" t="inlineStr">
        <is>
          <t>HU Evan (CC-AS/EVA-SW33-CN)</t>
        </is>
      </c>
      <c r="R26" s="5" t="n"/>
      <c r="S26" s="4" t="inlineStr">
        <is>
          <t>-</t>
        </is>
      </c>
      <c r="T26" s="17" t="inlineStr">
        <is>
          <t>duong.nguyen</t>
        </is>
      </c>
      <c r="U26" s="17" t="n"/>
      <c r="V26" s="17" t="n"/>
      <c r="W26" s="17" t="n">
        <v>12</v>
      </c>
      <c r="X26" s="17">
        <f>W26</f>
        <v/>
      </c>
      <c r="Y26" s="17">
        <f>X26</f>
        <v/>
      </c>
      <c r="Z26" s="17">
        <f>ROUNDDOWN(X26/HLOOKUP(E26,[1]Table!$C$3:$D$4,2,0)*8,2)</f>
        <v/>
      </c>
      <c r="AA26" s="17" t="n">
        <v>0.2</v>
      </c>
      <c r="AB26" s="17" t="inlineStr">
        <is>
          <t>Ready for PLC</t>
        </is>
      </c>
      <c r="AC26" s="35" t="n">
        <v>43973</v>
      </c>
      <c r="AD26" s="35" t="n">
        <v>43969</v>
      </c>
      <c r="AE26" s="35" t="n">
        <v>43973</v>
      </c>
      <c r="AF26" s="35" t="n">
        <v>43971</v>
      </c>
      <c r="AG26" s="35" t="n">
        <v>43971</v>
      </c>
      <c r="AH26" s="35" t="inlineStr">
        <is>
          <t>OK</t>
        </is>
      </c>
      <c r="AI26" s="8" t="n">
        <v>1</v>
      </c>
      <c r="AJ26" s="8" t="n">
        <v>1</v>
      </c>
      <c r="AK26" s="8" t="n">
        <v>1</v>
      </c>
      <c r="AL26" s="35" t="inlineStr">
        <is>
          <t>None</t>
        </is>
      </c>
      <c r="AM26" s="16" t="inlineStr">
        <is>
          <t>-</t>
        </is>
      </c>
      <c r="AN26" s="16" t="inlineStr">
        <is>
          <t>-</t>
        </is>
      </c>
      <c r="AO26" s="16" t="inlineStr">
        <is>
          <t>-</t>
        </is>
      </c>
    </row>
    <row r="27">
      <c r="C27" s="3">
        <f>C26+1</f>
        <v/>
      </c>
      <c r="D27" s="17" t="n">
        <v>20200518</v>
      </c>
      <c r="E27" s="17" t="inlineStr">
        <is>
          <t>PSW</t>
        </is>
      </c>
      <c r="F27" s="17" t="inlineStr">
        <is>
          <t>BJEV_N60_2WD_4WD</t>
        </is>
      </c>
      <c r="G27" s="19" t="inlineStr">
        <is>
          <t>BAIC_MainPath_HevX_Int\BAICHevX\rb\as\cnms_core\app\net\scl_callout\src</t>
        </is>
      </c>
      <c r="H27" s="18" t="n">
        <v>1452946</v>
      </c>
      <c r="I27" s="9" t="inlineStr">
        <is>
          <t>-</t>
        </is>
      </c>
      <c r="J27" s="14" t="inlineStr">
        <is>
          <t>RBA_NDS_VCU_0x102_Callout.c</t>
        </is>
      </c>
      <c r="K27" s="4" t="inlineStr">
        <is>
          <t>-</t>
        </is>
      </c>
      <c r="L27" s="17" t="inlineStr">
        <is>
          <t>Auto</t>
        </is>
      </c>
      <c r="M27" s="17" t="inlineStr">
        <is>
          <t>BB98378</t>
        </is>
      </c>
      <c r="N27" s="17" t="inlineStr">
        <is>
          <t>BL73_SP02</t>
        </is>
      </c>
      <c r="O27" s="17" t="inlineStr">
        <is>
          <t>BAIC_MainPath_HevX_Int</t>
        </is>
      </c>
      <c r="P27" s="16" t="inlineStr">
        <is>
          <t>-</t>
        </is>
      </c>
      <c r="Q27" s="16" t="inlineStr">
        <is>
          <t>HU Evan (CC-AS/EVA-SW33-CN)</t>
        </is>
      </c>
      <c r="R27" s="5" t="n"/>
      <c r="S27" s="4" t="inlineStr">
        <is>
          <t>-</t>
        </is>
      </c>
      <c r="T27" s="17" t="inlineStr">
        <is>
          <t>loc.do-phu</t>
        </is>
      </c>
      <c r="U27" s="17" t="n"/>
      <c r="V27" s="17" t="n"/>
      <c r="W27" s="17" t="n">
        <v>73</v>
      </c>
      <c r="X27" s="17">
        <f>W27</f>
        <v/>
      </c>
      <c r="Y27" s="17">
        <f>X27</f>
        <v/>
      </c>
      <c r="Z27" s="17">
        <f>ROUNDDOWN(X27/HLOOKUP(E27,[1]Table!$C$3:$D$4,2,0)*8,2)</f>
        <v/>
      </c>
      <c r="AA27" s="17">
        <f>Z27</f>
        <v/>
      </c>
      <c r="AB27" s="17" t="inlineStr">
        <is>
          <t>Ready for PLC</t>
        </is>
      </c>
      <c r="AC27" s="35" t="n">
        <v>43973</v>
      </c>
      <c r="AD27" s="35" t="n">
        <v>43969</v>
      </c>
      <c r="AE27" s="35" t="n">
        <v>43973</v>
      </c>
      <c r="AF27" s="35" t="n">
        <v>43971</v>
      </c>
      <c r="AG27" s="35" t="n">
        <v>43971</v>
      </c>
      <c r="AH27" s="35" t="inlineStr">
        <is>
          <t>OK</t>
        </is>
      </c>
      <c r="AI27" s="8" t="n">
        <v>1</v>
      </c>
      <c r="AJ27" s="8" t="n">
        <v>1</v>
      </c>
      <c r="AK27" s="8" t="n">
        <v>1</v>
      </c>
      <c r="AL27" s="35" t="inlineStr">
        <is>
          <t>None</t>
        </is>
      </c>
      <c r="AM27" s="16" t="inlineStr">
        <is>
          <t>-</t>
        </is>
      </c>
      <c r="AN27" s="16" t="inlineStr">
        <is>
          <t>-</t>
        </is>
      </c>
      <c r="AO27" s="16" t="inlineStr">
        <is>
          <t>-</t>
        </is>
      </c>
    </row>
    <row r="28">
      <c r="C28" s="3">
        <f>C27+1</f>
        <v/>
      </c>
      <c r="D28" s="17" t="n">
        <v>20200518</v>
      </c>
      <c r="E28" s="17" t="inlineStr">
        <is>
          <t>PSW</t>
        </is>
      </c>
      <c r="F28" s="17" t="inlineStr">
        <is>
          <t>BJEV_N60_2WD_4WD</t>
        </is>
      </c>
      <c r="G28" s="6" t="inlineStr">
        <is>
          <t>BAIC_MainPath_HevX_Int\BAICHevX\rb\as\cnms_core\app\net\scl_callout\src</t>
        </is>
      </c>
      <c r="H28" s="16" t="n">
        <v>1452946</v>
      </c>
      <c r="I28" s="4" t="inlineStr">
        <is>
          <t>-</t>
        </is>
      </c>
      <c r="J28" s="17" t="inlineStr">
        <is>
          <t>RBA_NDS_VCU_0x226_Callout.c</t>
        </is>
      </c>
      <c r="K28" s="4" t="inlineStr">
        <is>
          <t>-</t>
        </is>
      </c>
      <c r="L28" s="17" t="inlineStr">
        <is>
          <t>Auto</t>
        </is>
      </c>
      <c r="M28" s="17" t="inlineStr">
        <is>
          <t>BB98378</t>
        </is>
      </c>
      <c r="N28" s="17" t="inlineStr">
        <is>
          <t>BL73_SP02</t>
        </is>
      </c>
      <c r="O28" s="17" t="inlineStr">
        <is>
          <t>BAIC_MainPath_HevX_Int</t>
        </is>
      </c>
      <c r="P28" s="16" t="inlineStr">
        <is>
          <t>-</t>
        </is>
      </c>
      <c r="Q28" s="16" t="inlineStr">
        <is>
          <t>HU Evan (CC-AS/EVA-SW33-CN)</t>
        </is>
      </c>
      <c r="R28" s="5" t="n"/>
      <c r="S28" s="4" t="inlineStr">
        <is>
          <t>-</t>
        </is>
      </c>
      <c r="T28" s="17" t="inlineStr">
        <is>
          <t>thanh.nguyen-kim</t>
        </is>
      </c>
      <c r="U28" s="17" t="n"/>
      <c r="V28" s="17" t="n"/>
      <c r="W28" s="17" t="n">
        <v>72</v>
      </c>
      <c r="X28" s="17">
        <f>W28</f>
        <v/>
      </c>
      <c r="Y28" s="17">
        <f>X28</f>
        <v/>
      </c>
      <c r="Z28" s="17">
        <f>ROUNDDOWN(X28/HLOOKUP(E28,[1]Table!$C$3:$D$4,2,0)*8,2)</f>
        <v/>
      </c>
      <c r="AA28" s="17" t="n">
        <v>0.5</v>
      </c>
      <c r="AB28" s="17" t="inlineStr">
        <is>
          <t>Ready for PLC</t>
        </is>
      </c>
      <c r="AC28" s="35" t="n">
        <v>43973</v>
      </c>
      <c r="AD28" s="35" t="n">
        <v>43969</v>
      </c>
      <c r="AE28" s="35" t="n">
        <v>43973</v>
      </c>
      <c r="AF28" s="35" t="n">
        <v>43970</v>
      </c>
      <c r="AG28" s="35" t="n">
        <v>43970</v>
      </c>
      <c r="AH28" s="35" t="inlineStr">
        <is>
          <t>OK</t>
        </is>
      </c>
      <c r="AI28" s="8" t="n">
        <v>1</v>
      </c>
      <c r="AJ28" s="8" t="n">
        <v>1</v>
      </c>
      <c r="AK28" s="8" t="n">
        <v>1</v>
      </c>
      <c r="AL28" s="35" t="inlineStr">
        <is>
          <t>None</t>
        </is>
      </c>
      <c r="AM28" s="16" t="inlineStr">
        <is>
          <t>-</t>
        </is>
      </c>
      <c r="AN28" s="16" t="inlineStr">
        <is>
          <t>-</t>
        </is>
      </c>
      <c r="AO28" s="16" t="inlineStr">
        <is>
          <t>-</t>
        </is>
      </c>
    </row>
    <row r="29">
      <c r="C29" s="3">
        <f>C28+1</f>
        <v/>
      </c>
      <c r="D29" s="17" t="n">
        <v>20200518</v>
      </c>
      <c r="E29" s="17" t="inlineStr">
        <is>
          <t>PSW</t>
        </is>
      </c>
      <c r="F29" s="17" t="inlineStr">
        <is>
          <t>BJEV_N60_2WD_4WD</t>
        </is>
      </c>
      <c r="G29" s="19" t="inlineStr">
        <is>
          <t>BAIC_MainPath_HevX_Int\BAICHevX\rb\as\cnms_core\app\net\scl_callout\src</t>
        </is>
      </c>
      <c r="H29" s="18" t="n">
        <v>1452946</v>
      </c>
      <c r="I29" s="9" t="inlineStr">
        <is>
          <t>-</t>
        </is>
      </c>
      <c r="J29" s="14" t="inlineStr">
        <is>
          <t>RBA_NDS_VCU_0x245_Callout.c</t>
        </is>
      </c>
      <c r="K29" s="4" t="inlineStr">
        <is>
          <t>-</t>
        </is>
      </c>
      <c r="L29" s="17" t="inlineStr">
        <is>
          <t>Auto</t>
        </is>
      </c>
      <c r="M29" s="17" t="inlineStr">
        <is>
          <t>BB98378</t>
        </is>
      </c>
      <c r="N29" s="17" t="inlineStr">
        <is>
          <t>BL73_SP02</t>
        </is>
      </c>
      <c r="O29" s="17" t="inlineStr">
        <is>
          <t>BAIC_MainPath_HevX_Int</t>
        </is>
      </c>
      <c r="P29" s="16" t="inlineStr">
        <is>
          <t>-</t>
        </is>
      </c>
      <c r="Q29" s="16" t="inlineStr">
        <is>
          <t>HU Evan (CC-AS/EVA-SW33-CN)</t>
        </is>
      </c>
      <c r="R29" s="5" t="n"/>
      <c r="S29" s="4" t="inlineStr">
        <is>
          <t>-</t>
        </is>
      </c>
      <c r="T29" s="17" t="inlineStr">
        <is>
          <t>loc.do-phu</t>
        </is>
      </c>
      <c r="U29" s="17" t="n"/>
      <c r="V29" s="17" t="n"/>
      <c r="W29" s="17" t="n">
        <v>14</v>
      </c>
      <c r="X29" s="17">
        <f>W29</f>
        <v/>
      </c>
      <c r="Y29" s="17">
        <f>X29</f>
        <v/>
      </c>
      <c r="Z29" s="17">
        <f>ROUNDDOWN(X29/HLOOKUP(E29,[1]Table!$C$3:$D$4,2,0)*8,2)</f>
        <v/>
      </c>
      <c r="AA29" s="17">
        <f>Z29</f>
        <v/>
      </c>
      <c r="AB29" s="17" t="inlineStr">
        <is>
          <t>Ready for PLC</t>
        </is>
      </c>
      <c r="AC29" s="35" t="n">
        <v>43973</v>
      </c>
      <c r="AD29" s="35" t="n">
        <v>43969</v>
      </c>
      <c r="AE29" s="35" t="n">
        <v>43973</v>
      </c>
      <c r="AF29" s="35" t="n">
        <v>43971</v>
      </c>
      <c r="AG29" s="35" t="n">
        <v>43971</v>
      </c>
      <c r="AH29" s="35" t="inlineStr">
        <is>
          <t>OK</t>
        </is>
      </c>
      <c r="AI29" s="8" t="n">
        <v>1</v>
      </c>
      <c r="AJ29" s="8" t="n">
        <v>1</v>
      </c>
      <c r="AK29" s="8" t="n">
        <v>1</v>
      </c>
      <c r="AL29" s="35" t="inlineStr">
        <is>
          <t>None</t>
        </is>
      </c>
      <c r="AM29" s="16" t="inlineStr">
        <is>
          <t>-</t>
        </is>
      </c>
      <c r="AN29" s="16" t="inlineStr">
        <is>
          <t>-</t>
        </is>
      </c>
      <c r="AO29" s="16" t="inlineStr">
        <is>
          <t>-</t>
        </is>
      </c>
    </row>
    <row r="30">
      <c r="C30" s="3">
        <f>C29+1</f>
        <v/>
      </c>
      <c r="D30" s="17" t="n">
        <v>20200518</v>
      </c>
      <c r="E30" s="17" t="inlineStr">
        <is>
          <t>PSW</t>
        </is>
      </c>
      <c r="F30" s="17" t="inlineStr">
        <is>
          <t>BJEV_N60_2WD_4WD</t>
        </is>
      </c>
      <c r="G30" s="6" t="inlineStr">
        <is>
          <t>BAIC_MainPath_HevX_Int\BAICHevX\rb\as\core\app\sec\security\src</t>
        </is>
      </c>
      <c r="H30" s="16" t="n">
        <v>1472741</v>
      </c>
      <c r="I30" s="4" t="inlineStr">
        <is>
          <t>-</t>
        </is>
      </c>
      <c r="J30" s="17" t="inlineStr">
        <is>
          <t>RBSEC_Sec.c</t>
        </is>
      </c>
      <c r="K30" s="4" t="inlineStr">
        <is>
          <t>-</t>
        </is>
      </c>
      <c r="L30" s="17" t="inlineStr">
        <is>
          <t>Auto</t>
        </is>
      </c>
      <c r="M30" s="17" t="inlineStr">
        <is>
          <t>None</t>
        </is>
      </c>
      <c r="N30" s="17" t="inlineStr">
        <is>
          <t>BL73_SP02</t>
        </is>
      </c>
      <c r="O30" s="17" t="inlineStr">
        <is>
          <t>BAIC_MainPath_HevX_Int</t>
        </is>
      </c>
      <c r="P30" s="16" t="inlineStr">
        <is>
          <t>-</t>
        </is>
      </c>
      <c r="Q30" s="16" t="inlineStr">
        <is>
          <t>SUN Nan (CC-AS/EVA-SW1-CN)</t>
        </is>
      </c>
      <c r="R30" s="5" t="n"/>
      <c r="S30" s="4" t="inlineStr">
        <is>
          <t>-</t>
        </is>
      </c>
      <c r="T30" s="17" t="inlineStr">
        <is>
          <t>duong.nguyen</t>
        </is>
      </c>
      <c r="U30" s="17" t="n"/>
      <c r="V30" s="17" t="n"/>
      <c r="W30" s="17" t="n">
        <v>3</v>
      </c>
      <c r="X30" s="10" t="n">
        <v>355</v>
      </c>
      <c r="Y30" s="17">
        <f>X30</f>
        <v/>
      </c>
      <c r="Z30" s="17">
        <f>ROUNDDOWN(X30/HLOOKUP(E30,[1]Table!$C$3:$D$4,2,0)*8,2)</f>
        <v/>
      </c>
      <c r="AA30" s="17" t="n">
        <v>4</v>
      </c>
      <c r="AB30" s="17" t="inlineStr">
        <is>
          <t>Ready for PLC</t>
        </is>
      </c>
      <c r="AC30" s="35" t="n">
        <v>43973</v>
      </c>
      <c r="AD30" s="35" t="n">
        <v>43969</v>
      </c>
      <c r="AE30" s="35" t="n">
        <v>43973</v>
      </c>
      <c r="AF30" s="35" t="n">
        <v>43971</v>
      </c>
      <c r="AG30" s="35" t="n">
        <v>43971</v>
      </c>
      <c r="AH30" s="35" t="inlineStr">
        <is>
          <t>OK</t>
        </is>
      </c>
      <c r="AI30" s="8" t="n">
        <v>1</v>
      </c>
      <c r="AJ30" s="8" t="n">
        <v>1</v>
      </c>
      <c r="AK30" s="8" t="n">
        <v>1</v>
      </c>
      <c r="AL30" s="35" t="inlineStr">
        <is>
          <t>None</t>
        </is>
      </c>
      <c r="AM30" s="16" t="inlineStr">
        <is>
          <t>-</t>
        </is>
      </c>
      <c r="AN30" s="16" t="inlineStr">
        <is>
          <t>-</t>
        </is>
      </c>
      <c r="AO30" s="16" t="inlineStr">
        <is>
          <t>-</t>
        </is>
      </c>
    </row>
    <row r="31">
      <c r="C31" s="3">
        <f>C30+1</f>
        <v/>
      </c>
      <c r="D31" s="17" t="n">
        <v>20200518</v>
      </c>
      <c r="E31" s="17" t="inlineStr">
        <is>
          <t>PSW</t>
        </is>
      </c>
      <c r="F31" s="17" t="inlineStr">
        <is>
          <t>BJEV_N60_2WD_4WD</t>
        </is>
      </c>
      <c r="G31" s="6" t="inlineStr">
        <is>
          <t>BAIC_MainPath_HevX_Int\BAICHevX\rb\as\baic\baic_core\app\dsm\RBVAR\src</t>
        </is>
      </c>
      <c r="H31" s="16" t="n">
        <v>1472757</v>
      </c>
      <c r="I31" s="4" t="inlineStr">
        <is>
          <t>-</t>
        </is>
      </c>
      <c r="J31" s="17" t="inlineStr">
        <is>
          <t>RBVAR_OutputDriver_PROJECT.c</t>
        </is>
      </c>
      <c r="K31" s="4" t="inlineStr">
        <is>
          <t>-</t>
        </is>
      </c>
      <c r="L31" s="17" t="inlineStr">
        <is>
          <t>Auto</t>
        </is>
      </c>
      <c r="M31" s="17" t="inlineStr">
        <is>
          <t>None</t>
        </is>
      </c>
      <c r="N31" s="17" t="inlineStr">
        <is>
          <t>BL73_SP02</t>
        </is>
      </c>
      <c r="O31" s="17" t="inlineStr">
        <is>
          <t>BAIC_MainPath_HevX_Int</t>
        </is>
      </c>
      <c r="P31" s="16" t="inlineStr">
        <is>
          <t>-</t>
        </is>
      </c>
      <c r="Q31" s="16" t="inlineStr">
        <is>
          <t>ZHU Anlin (CC-AS/EVA-SW2-CN)</t>
        </is>
      </c>
      <c r="R31" s="5" t="n"/>
      <c r="S31" s="4" t="inlineStr">
        <is>
          <t>-</t>
        </is>
      </c>
      <c r="T31" s="17" t="inlineStr">
        <is>
          <t>duong.nguyen</t>
        </is>
      </c>
      <c r="U31" s="17" t="n"/>
      <c r="V31" s="17" t="n"/>
      <c r="W31" s="17" t="n">
        <v>3</v>
      </c>
      <c r="X31" s="10" t="n">
        <v>92</v>
      </c>
      <c r="Y31" s="17">
        <f>X31</f>
        <v/>
      </c>
      <c r="Z31" s="17">
        <f>ROUNDDOWN(X31/HLOOKUP(E31,[1]Table!$C$3:$D$4,2,0)*8,2)</f>
        <v/>
      </c>
      <c r="AA31" s="17" t="n">
        <v>2</v>
      </c>
      <c r="AB31" s="17" t="inlineStr">
        <is>
          <t>Ready for PLC</t>
        </is>
      </c>
      <c r="AC31" s="35" t="n">
        <v>43973</v>
      </c>
      <c r="AD31" s="35" t="n">
        <v>43969</v>
      </c>
      <c r="AE31" s="35" t="n">
        <v>43973</v>
      </c>
      <c r="AF31" s="35" t="n">
        <v>43972</v>
      </c>
      <c r="AG31" s="35" t="n">
        <v>43972</v>
      </c>
      <c r="AH31" s="35" t="inlineStr">
        <is>
          <t>OK</t>
        </is>
      </c>
      <c r="AI31" s="8" t="n">
        <v>1</v>
      </c>
      <c r="AJ31" s="8" t="n">
        <v>1</v>
      </c>
      <c r="AK31" s="8" t="n">
        <v>1</v>
      </c>
      <c r="AL31" s="35" t="inlineStr">
        <is>
          <t>None</t>
        </is>
      </c>
      <c r="AM31" s="16" t="inlineStr">
        <is>
          <t>-</t>
        </is>
      </c>
      <c r="AN31" s="16" t="inlineStr">
        <is>
          <t>-</t>
        </is>
      </c>
      <c r="AO31" s="16" t="inlineStr">
        <is>
          <t>-</t>
        </is>
      </c>
    </row>
    <row r="32">
      <c r="C32" s="3">
        <f>C31+1</f>
        <v/>
      </c>
      <c r="D32" s="17" t="n">
        <v>20200518</v>
      </c>
      <c r="E32" s="17" t="inlineStr">
        <is>
          <t>PSW</t>
        </is>
      </c>
      <c r="F32" s="17" t="inlineStr">
        <is>
          <t>BJEV_N60_2WD_4WD</t>
        </is>
      </c>
      <c r="G32" s="6" t="inlineStr">
        <is>
          <t>BAIC_MainPath_HevX_Int\BAICHevX\rb\as\baic\baic_core\app\dsm\RBVAR\src</t>
        </is>
      </c>
      <c r="H32" s="16" t="n">
        <v>1472757</v>
      </c>
      <c r="I32" s="4" t="inlineStr">
        <is>
          <t>-</t>
        </is>
      </c>
      <c r="J32" s="17" t="inlineStr">
        <is>
          <t>RBVAR_StateMachine_CustomerProject.c</t>
        </is>
      </c>
      <c r="K32" s="4" t="inlineStr">
        <is>
          <t>-</t>
        </is>
      </c>
      <c r="L32" s="17" t="inlineStr">
        <is>
          <t>Auto</t>
        </is>
      </c>
      <c r="M32" s="17" t="inlineStr">
        <is>
          <t>None</t>
        </is>
      </c>
      <c r="N32" s="17" t="inlineStr">
        <is>
          <t>BL73_SP02</t>
        </is>
      </c>
      <c r="O32" s="17" t="inlineStr">
        <is>
          <t>BAIC_MainPath_HevX_Int</t>
        </is>
      </c>
      <c r="P32" s="16" t="inlineStr">
        <is>
          <t>-</t>
        </is>
      </c>
      <c r="Q32" s="16" t="inlineStr">
        <is>
          <t>ZHU Anlin (CC-AS/EVA-SW2-CN)</t>
        </is>
      </c>
      <c r="R32" s="5" t="n"/>
      <c r="S32" s="4" t="inlineStr">
        <is>
          <t>-</t>
        </is>
      </c>
      <c r="T32" s="17" t="inlineStr">
        <is>
          <t>duong.nguyen</t>
        </is>
      </c>
      <c r="U32" s="17" t="n"/>
      <c r="V32" s="17" t="n"/>
      <c r="W32" s="17" t="n">
        <v>3</v>
      </c>
      <c r="X32" s="17">
        <f>W32</f>
        <v/>
      </c>
      <c r="Y32" s="17">
        <f>X32</f>
        <v/>
      </c>
      <c r="Z32" s="17">
        <f>ROUNDDOWN(X32/HLOOKUP(E32,[1]Table!$C$3:$D$4,2,0)*8,2)</f>
        <v/>
      </c>
      <c r="AA32" s="17">
        <f>Z32</f>
        <v/>
      </c>
      <c r="AB32" s="17" t="inlineStr">
        <is>
          <t>Ready for PLC</t>
        </is>
      </c>
      <c r="AC32" s="35" t="n">
        <v>43973</v>
      </c>
      <c r="AD32" s="35" t="n">
        <v>43969</v>
      </c>
      <c r="AE32" s="35" t="n">
        <v>43973</v>
      </c>
      <c r="AF32" s="35" t="n">
        <v>43972</v>
      </c>
      <c r="AG32" s="35" t="n">
        <v>43972</v>
      </c>
      <c r="AH32" s="35" t="inlineStr">
        <is>
          <t>OK</t>
        </is>
      </c>
      <c r="AI32" s="38" t="inlineStr">
        <is>
          <t>-</t>
        </is>
      </c>
      <c r="AJ32" s="38" t="inlineStr">
        <is>
          <t>-</t>
        </is>
      </c>
      <c r="AK32" s="38" t="inlineStr">
        <is>
          <t>-</t>
        </is>
      </c>
      <c r="AL32" s="35" t="inlineStr">
        <is>
          <t>None</t>
        </is>
      </c>
      <c r="AM32" s="16" t="inlineStr">
        <is>
          <t>-</t>
        </is>
      </c>
      <c r="AN32" s="16" t="inlineStr">
        <is>
          <t>-</t>
        </is>
      </c>
      <c r="AO32" s="1" t="inlineStr">
        <is>
          <t>No function to test</t>
        </is>
      </c>
    </row>
    <row r="33">
      <c r="C33" s="3">
        <f>C32+1</f>
        <v/>
      </c>
      <c r="D33" s="17" t="n">
        <v>20200518</v>
      </c>
      <c r="E33" s="17" t="inlineStr">
        <is>
          <t>PSW</t>
        </is>
      </c>
      <c r="F33" s="17" t="inlineStr">
        <is>
          <t>BJEV_N60_2WD_4WD</t>
        </is>
      </c>
      <c r="G33" s="6" t="inlineStr">
        <is>
          <t>BAIC_MainPath_HevX_Int\BAICHevX\rb\as\baic\baic_core\app\dsm\RBVAR\src</t>
        </is>
      </c>
      <c r="H33" s="16" t="n">
        <v>1472757</v>
      </c>
      <c r="I33" s="4" t="inlineStr">
        <is>
          <t>-</t>
        </is>
      </c>
      <c r="J33" s="17" t="inlineStr">
        <is>
          <t>RBVAR_VarCode_PROJECT.c</t>
        </is>
      </c>
      <c r="K33" s="4" t="inlineStr">
        <is>
          <t>-</t>
        </is>
      </c>
      <c r="L33" s="17" t="inlineStr">
        <is>
          <t>Auto</t>
        </is>
      </c>
      <c r="M33" s="17" t="inlineStr">
        <is>
          <t>None</t>
        </is>
      </c>
      <c r="N33" s="17" t="inlineStr">
        <is>
          <t>BL73_SP02</t>
        </is>
      </c>
      <c r="O33" s="17" t="inlineStr">
        <is>
          <t>BAIC_MainPath_HevX_Int</t>
        </is>
      </c>
      <c r="P33" s="16" t="inlineStr">
        <is>
          <t>-</t>
        </is>
      </c>
      <c r="Q33" s="16" t="inlineStr">
        <is>
          <t>ZHU Anlin (CC-AS/EVA-SW2-CN)</t>
        </is>
      </c>
      <c r="R33" s="5" t="n"/>
      <c r="S33" s="4" t="inlineStr">
        <is>
          <t>-</t>
        </is>
      </c>
      <c r="T33" s="17" t="inlineStr">
        <is>
          <t>duong.nguyen</t>
        </is>
      </c>
      <c r="U33" s="17" t="n"/>
      <c r="V33" s="17" t="n"/>
      <c r="W33" s="17" t="n">
        <v>3</v>
      </c>
      <c r="X33" s="10" t="n">
        <v>95</v>
      </c>
      <c r="Y33" s="17">
        <f>X33</f>
        <v/>
      </c>
      <c r="Z33" s="17">
        <f>ROUNDDOWN(X33/HLOOKUP(E33,[1]Table!$C$3:$D$4,2,0)*8,2)</f>
        <v/>
      </c>
      <c r="AA33" s="17" t="n">
        <v>1</v>
      </c>
      <c r="AB33" s="17" t="inlineStr">
        <is>
          <t>Ready for PLC</t>
        </is>
      </c>
      <c r="AC33" s="35" t="n">
        <v>43973</v>
      </c>
      <c r="AD33" s="35" t="n">
        <v>43969</v>
      </c>
      <c r="AE33" s="35" t="n">
        <v>43973</v>
      </c>
      <c r="AF33" s="35" t="n">
        <v>43972</v>
      </c>
      <c r="AG33" s="35" t="n">
        <v>43972</v>
      </c>
      <c r="AH33" s="35" t="inlineStr">
        <is>
          <t>NG</t>
        </is>
      </c>
      <c r="AI33" s="8" t="n">
        <v>1</v>
      </c>
      <c r="AJ33" s="8" t="n">
        <v>0.87</v>
      </c>
      <c r="AK33" s="8" t="n">
        <v>1</v>
      </c>
      <c r="AL33" s="35" t="inlineStr">
        <is>
          <t>OPL</t>
        </is>
      </c>
      <c r="AM33" s="16" t="inlineStr">
        <is>
          <t>Can't cover branch "else" of condition if (1) at line #144</t>
        </is>
      </c>
      <c r="AN33" s="16" t="inlineStr">
        <is>
          <t>-</t>
        </is>
      </c>
      <c r="AO33" s="16" t="inlineStr">
        <is>
          <t>-</t>
        </is>
      </c>
    </row>
    <row r="34">
      <c r="C34" s="3">
        <f>C33+1</f>
        <v/>
      </c>
      <c r="D34" s="17" t="n">
        <v>20200518</v>
      </c>
      <c r="E34" s="17" t="inlineStr">
        <is>
          <t>PSW</t>
        </is>
      </c>
      <c r="F34" s="17" t="inlineStr">
        <is>
          <t>BJEV_N60_2WD_4WD</t>
        </is>
      </c>
      <c r="G34" s="6" t="inlineStr">
        <is>
          <t>BAIC_MainPath_HevX_Int\BAICHevX\rb\as\baic\baic_core\app\dsm\RBHMI\src</t>
        </is>
      </c>
      <c r="H34" s="16" t="n">
        <v>1472757</v>
      </c>
      <c r="I34" s="4" t="inlineStr">
        <is>
          <t>-</t>
        </is>
      </c>
      <c r="J34" s="17" t="inlineStr">
        <is>
          <t>RBHMI_ConfigOutputDriver_PRJ.c</t>
        </is>
      </c>
      <c r="K34" s="4" t="inlineStr">
        <is>
          <t>-</t>
        </is>
      </c>
      <c r="L34" s="17" t="inlineStr">
        <is>
          <t>Auto</t>
        </is>
      </c>
      <c r="M34" s="17" t="inlineStr">
        <is>
          <t>None</t>
        </is>
      </c>
      <c r="N34" s="17" t="inlineStr">
        <is>
          <t>BL73_SP02</t>
        </is>
      </c>
      <c r="O34" s="17" t="inlineStr">
        <is>
          <t>BAIC_MainPath_HevX_Int</t>
        </is>
      </c>
      <c r="P34" s="16" t="inlineStr">
        <is>
          <t>-</t>
        </is>
      </c>
      <c r="Q34" s="16" t="inlineStr">
        <is>
          <t>ZHU Anlin (CC-AS/EVA-SW2-CN)</t>
        </is>
      </c>
      <c r="R34" s="5" t="n"/>
      <c r="S34" s="4" t="inlineStr">
        <is>
          <t>-</t>
        </is>
      </c>
      <c r="T34" s="17" t="inlineStr">
        <is>
          <t>duong.nguyen</t>
        </is>
      </c>
      <c r="U34" s="17" t="n"/>
      <c r="V34" s="17" t="n"/>
      <c r="W34" s="17" t="n">
        <v>3</v>
      </c>
      <c r="X34" s="10">
        <f>157</f>
        <v/>
      </c>
      <c r="Y34" s="17">
        <f>X34</f>
        <v/>
      </c>
      <c r="Z34" s="17">
        <f>ROUNDDOWN(X34/HLOOKUP(E34,[1]Table!$C$3:$D$4,2,0)*8,2)</f>
        <v/>
      </c>
      <c r="AA34" s="17" t="n">
        <v>2</v>
      </c>
      <c r="AB34" s="17" t="inlineStr">
        <is>
          <t>Ready for PLC</t>
        </is>
      </c>
      <c r="AC34" s="35" t="n">
        <v>43973</v>
      </c>
      <c r="AD34" s="35" t="n">
        <v>43969</v>
      </c>
      <c r="AE34" s="35" t="n">
        <v>43973</v>
      </c>
      <c r="AF34" s="35" t="n">
        <v>43972</v>
      </c>
      <c r="AG34" s="35" t="n">
        <v>43972</v>
      </c>
      <c r="AH34" s="35" t="inlineStr">
        <is>
          <t>OK</t>
        </is>
      </c>
      <c r="AI34" s="8" t="n">
        <v>1</v>
      </c>
      <c r="AJ34" s="8" t="n">
        <v>1</v>
      </c>
      <c r="AK34" s="8" t="n">
        <v>1</v>
      </c>
      <c r="AL34" s="35" t="inlineStr">
        <is>
          <t>None</t>
        </is>
      </c>
      <c r="AM34" s="16" t="inlineStr">
        <is>
          <t>-</t>
        </is>
      </c>
      <c r="AN34" s="16" t="inlineStr">
        <is>
          <t>-</t>
        </is>
      </c>
      <c r="AO34" s="16" t="inlineStr">
        <is>
          <t>-</t>
        </is>
      </c>
    </row>
    <row r="35">
      <c r="C35" s="3">
        <f>C34+1</f>
        <v/>
      </c>
      <c r="D35" s="17" t="n">
        <v>20200518</v>
      </c>
      <c r="E35" s="17" t="inlineStr">
        <is>
          <t>PSW</t>
        </is>
      </c>
      <c r="F35" s="17" t="inlineStr">
        <is>
          <t>BJEV_N60_2WD_4WD</t>
        </is>
      </c>
      <c r="G35" s="6" t="inlineStr">
        <is>
          <t>BAIC_MainPath_HevX_Int\BAICHevX\rb\as\baic\baic_core\app\dsm\RBWarningIndicator\src</t>
        </is>
      </c>
      <c r="H35" s="16" t="n">
        <v>1472757</v>
      </c>
      <c r="I35" s="4" t="inlineStr">
        <is>
          <t>-</t>
        </is>
      </c>
      <c r="J35" s="17" t="inlineStr">
        <is>
          <t>Dem_PrjSpecificIndiHandling.c</t>
        </is>
      </c>
      <c r="K35" s="4" t="inlineStr">
        <is>
          <t>-</t>
        </is>
      </c>
      <c r="L35" s="17" t="inlineStr">
        <is>
          <t>Auto</t>
        </is>
      </c>
      <c r="M35" s="17" t="inlineStr">
        <is>
          <t>None</t>
        </is>
      </c>
      <c r="N35" s="17" t="inlineStr">
        <is>
          <t>BL73_SP02</t>
        </is>
      </c>
      <c r="O35" s="17" t="inlineStr">
        <is>
          <t>BAIC_MainPath_HevX_Int</t>
        </is>
      </c>
      <c r="P35" s="16" t="inlineStr">
        <is>
          <t>-</t>
        </is>
      </c>
      <c r="Q35" s="16" t="inlineStr">
        <is>
          <t>ZHU Anlin (CC-AS/EVA-SW2-CN)</t>
        </is>
      </c>
      <c r="R35" s="5" t="n"/>
      <c r="S35" s="4" t="inlineStr">
        <is>
          <t>-</t>
        </is>
      </c>
      <c r="T35" s="17" t="inlineStr">
        <is>
          <t>duong.nguyen</t>
        </is>
      </c>
      <c r="U35" s="17" t="n"/>
      <c r="V35" s="17" t="n"/>
      <c r="W35" s="17" t="n">
        <v>3</v>
      </c>
      <c r="X35" s="10">
        <f>165</f>
        <v/>
      </c>
      <c r="Y35" s="17">
        <f>X35</f>
        <v/>
      </c>
      <c r="Z35" s="17">
        <f>ROUNDDOWN(X35/HLOOKUP(E35,[1]Table!$C$3:$D$4,2,0)*8,2)</f>
        <v/>
      </c>
      <c r="AA35" s="17" t="n">
        <v>2</v>
      </c>
      <c r="AB35" s="17" t="inlineStr">
        <is>
          <t>Ready for PLC</t>
        </is>
      </c>
      <c r="AC35" s="35" t="n">
        <v>43973</v>
      </c>
      <c r="AD35" s="35" t="n">
        <v>43969</v>
      </c>
      <c r="AE35" s="35" t="n">
        <v>43973</v>
      </c>
      <c r="AF35" s="35" t="n">
        <v>43972</v>
      </c>
      <c r="AG35" s="35" t="n">
        <v>43972</v>
      </c>
      <c r="AH35" s="35" t="inlineStr">
        <is>
          <t>OK</t>
        </is>
      </c>
      <c r="AI35" s="8" t="n">
        <v>1</v>
      </c>
      <c r="AJ35" s="8" t="n">
        <v>1</v>
      </c>
      <c r="AK35" s="8" t="n">
        <v>1</v>
      </c>
      <c r="AL35" s="35" t="inlineStr">
        <is>
          <t>None</t>
        </is>
      </c>
      <c r="AM35" s="16" t="inlineStr">
        <is>
          <t>-</t>
        </is>
      </c>
      <c r="AN35" s="16" t="inlineStr">
        <is>
          <t>-</t>
        </is>
      </c>
      <c r="AO35" s="16" t="inlineStr">
        <is>
          <t>-</t>
        </is>
      </c>
    </row>
    <row r="36">
      <c r="C36" s="3">
        <f>C35+1</f>
        <v/>
      </c>
      <c r="D36" s="17" t="n">
        <v>20200518</v>
      </c>
      <c r="E36" s="17" t="inlineStr">
        <is>
          <t>PSW</t>
        </is>
      </c>
      <c r="F36" s="17" t="inlineStr">
        <is>
          <t>BJEV_N60_2WD_4WD</t>
        </is>
      </c>
      <c r="G36" s="6" t="inlineStr">
        <is>
          <t>BAIC_MainPath_HevX_Int\BAICHevX\rb\as\baic\prj\dsmpr\src\RBHMI\src</t>
        </is>
      </c>
      <c r="H36" s="16" t="n">
        <v>1472757</v>
      </c>
      <c r="I36" s="4" t="inlineStr">
        <is>
          <t>-</t>
        </is>
      </c>
      <c r="J36" s="17" t="inlineStr">
        <is>
          <t>RBHMI_LDMLamp_FAW.c</t>
        </is>
      </c>
      <c r="K36" s="4" t="inlineStr">
        <is>
          <t>-</t>
        </is>
      </c>
      <c r="L36" s="17" t="inlineStr">
        <is>
          <t>Auto</t>
        </is>
      </c>
      <c r="M36" s="17" t="inlineStr">
        <is>
          <t>None</t>
        </is>
      </c>
      <c r="N36" s="17" t="inlineStr">
        <is>
          <t>BL73_SP02</t>
        </is>
      </c>
      <c r="O36" s="17" t="inlineStr">
        <is>
          <t>BAIC_MainPath_HevX_Int</t>
        </is>
      </c>
      <c r="P36" s="16" t="inlineStr">
        <is>
          <t>-</t>
        </is>
      </c>
      <c r="Q36" s="16" t="inlineStr">
        <is>
          <t>ZHU Anlin (CC-AS/EVA-SW2-CN)</t>
        </is>
      </c>
      <c r="R36" s="5" t="n"/>
      <c r="S36" s="4" t="inlineStr">
        <is>
          <t>-</t>
        </is>
      </c>
      <c r="T36" s="17" t="inlineStr">
        <is>
          <t>duong.nguyen</t>
        </is>
      </c>
      <c r="U36" s="17" t="n"/>
      <c r="V36" s="17" t="n"/>
      <c r="W36" s="17" t="n">
        <v>3</v>
      </c>
      <c r="X36" s="10">
        <f>63</f>
        <v/>
      </c>
      <c r="Y36" s="17">
        <f>X36</f>
        <v/>
      </c>
      <c r="Z36" s="17">
        <f>ROUNDDOWN(X36/HLOOKUP(E36,[1]Table!$C$3:$D$4,2,0)*8,2)</f>
        <v/>
      </c>
      <c r="AA36" s="17" t="n">
        <v>1</v>
      </c>
      <c r="AB36" s="17" t="inlineStr">
        <is>
          <t>Ready for PLC</t>
        </is>
      </c>
      <c r="AC36" s="35" t="n">
        <v>43973</v>
      </c>
      <c r="AD36" s="35" t="n">
        <v>43969</v>
      </c>
      <c r="AE36" s="35" t="n">
        <v>43973</v>
      </c>
      <c r="AF36" s="35" t="n">
        <v>43972</v>
      </c>
      <c r="AG36" s="35" t="n">
        <v>43972</v>
      </c>
      <c r="AH36" s="35" t="inlineStr">
        <is>
          <t>OK</t>
        </is>
      </c>
      <c r="AI36" s="8" t="n">
        <v>1</v>
      </c>
      <c r="AJ36" s="8" t="n">
        <v>1</v>
      </c>
      <c r="AK36" s="8" t="n">
        <v>1</v>
      </c>
      <c r="AL36" s="35" t="inlineStr">
        <is>
          <t>None</t>
        </is>
      </c>
      <c r="AM36" s="16" t="inlineStr">
        <is>
          <t>-</t>
        </is>
      </c>
      <c r="AN36" s="16" t="inlineStr">
        <is>
          <t>-</t>
        </is>
      </c>
      <c r="AO36" s="16" t="inlineStr">
        <is>
          <t>-</t>
        </is>
      </c>
    </row>
    <row r="37">
      <c r="C37" s="3">
        <f>C36+1</f>
        <v/>
      </c>
      <c r="D37" s="17" t="n">
        <v>20200518</v>
      </c>
      <c r="E37" s="17" t="inlineStr">
        <is>
          <t>PSW</t>
        </is>
      </c>
      <c r="F37" s="17" t="inlineStr">
        <is>
          <t>BJEV_N60_2WD_4WD</t>
        </is>
      </c>
      <c r="G37" s="6" t="inlineStr">
        <is>
          <t>BAIC_MainPath_HevX_Int\BAICHevX\rb\as\baic\prj\dsmpr\cfg\Diamant_Cfg\BB97468\Project_Overwritten\src</t>
        </is>
      </c>
      <c r="H37" s="16" t="n">
        <v>1472757</v>
      </c>
      <c r="I37" s="4" t="inlineStr">
        <is>
          <t>-</t>
        </is>
      </c>
      <c r="J37" s="17" t="inlineStr">
        <is>
          <t>RBNET_ESPiB_Monitoring.c</t>
        </is>
      </c>
      <c r="K37" s="4" t="inlineStr">
        <is>
          <t>-</t>
        </is>
      </c>
      <c r="L37" s="17" t="inlineStr">
        <is>
          <t>Auto</t>
        </is>
      </c>
      <c r="M37" s="17" t="inlineStr">
        <is>
          <t>None</t>
        </is>
      </c>
      <c r="N37" s="17" t="inlineStr">
        <is>
          <t>BL73_SP02</t>
        </is>
      </c>
      <c r="O37" s="17" t="inlineStr">
        <is>
          <t>BAIC_MainPath_HevX_Int</t>
        </is>
      </c>
      <c r="P37" s="16" t="inlineStr">
        <is>
          <t>-</t>
        </is>
      </c>
      <c r="Q37" s="16" t="inlineStr">
        <is>
          <t>ZHU Anlin (CC-AS/EVA-SW2-CN)</t>
        </is>
      </c>
      <c r="R37" s="5" t="n"/>
      <c r="S37" s="4" t="inlineStr">
        <is>
          <t>-</t>
        </is>
      </c>
      <c r="T37" s="17" t="inlineStr">
        <is>
          <t>duong.nguyen</t>
        </is>
      </c>
      <c r="U37" s="17" t="n"/>
      <c r="V37" s="17" t="n"/>
      <c r="W37" s="17" t="n">
        <v>5</v>
      </c>
      <c r="X37" s="10">
        <f>167</f>
        <v/>
      </c>
      <c r="Y37" s="17">
        <f>X37</f>
        <v/>
      </c>
      <c r="Z37" s="17">
        <f>ROUNDDOWN(X37/HLOOKUP(E37,[1]Table!$C$3:$D$4,2,0)*8,2)</f>
        <v/>
      </c>
      <c r="AA37" s="17" t="n">
        <v>2</v>
      </c>
      <c r="AB37" s="17" t="inlineStr">
        <is>
          <t>Ready for PLC</t>
        </is>
      </c>
      <c r="AC37" s="35" t="n">
        <v>43973</v>
      </c>
      <c r="AD37" s="35" t="n">
        <v>43969</v>
      </c>
      <c r="AE37" s="35" t="n">
        <v>43973</v>
      </c>
      <c r="AF37" s="35" t="n">
        <v>43972</v>
      </c>
      <c r="AG37" s="35" t="n">
        <v>43972</v>
      </c>
      <c r="AH37" s="35" t="inlineStr">
        <is>
          <t>OK</t>
        </is>
      </c>
      <c r="AI37" s="8" t="n">
        <v>1</v>
      </c>
      <c r="AJ37" s="8" t="n">
        <v>1</v>
      </c>
      <c r="AK37" s="8" t="n">
        <v>1</v>
      </c>
      <c r="AL37" s="35" t="inlineStr">
        <is>
          <t>None</t>
        </is>
      </c>
      <c r="AM37" s="16" t="inlineStr">
        <is>
          <t>-</t>
        </is>
      </c>
      <c r="AN37" s="16" t="inlineStr">
        <is>
          <t>-</t>
        </is>
      </c>
      <c r="AO37" s="16" t="inlineStr">
        <is>
          <t>-</t>
        </is>
      </c>
    </row>
    <row r="38">
      <c r="C38" s="3">
        <f>C37+1</f>
        <v/>
      </c>
      <c r="D38" s="17" t="n">
        <v>20200518</v>
      </c>
      <c r="E38" s="17" t="inlineStr">
        <is>
          <t>PSW</t>
        </is>
      </c>
      <c r="F38" s="17" t="inlineStr">
        <is>
          <t>BJEV_N60_2WD_4WD</t>
        </is>
      </c>
      <c r="G38" s="6" t="inlineStr">
        <is>
          <t>BAIC_MainPath_HevX_Int\BAICHevX\rb\as\baic\baic_core\app\dcom\RBAPLCust\src\common</t>
        </is>
      </c>
      <c r="H38" s="16" t="n">
        <v>1369873</v>
      </c>
      <c r="I38" s="4" t="inlineStr">
        <is>
          <t>-</t>
        </is>
      </c>
      <c r="J38" s="17" t="inlineStr">
        <is>
          <t>RBAPLCUST_DiagnosticSessionControl.c</t>
        </is>
      </c>
      <c r="K38" s="4" t="inlineStr">
        <is>
          <t>-</t>
        </is>
      </c>
      <c r="L38" s="17" t="inlineStr">
        <is>
          <t>Auto</t>
        </is>
      </c>
      <c r="M38" s="17" t="inlineStr">
        <is>
          <t>BB98378, BB98379</t>
        </is>
      </c>
      <c r="N38" s="17" t="inlineStr">
        <is>
          <t>BL73_SP02</t>
        </is>
      </c>
      <c r="O38" s="17" t="inlineStr">
        <is>
          <t>BAIC_MainPath_HevX_Int</t>
        </is>
      </c>
      <c r="P38" s="16" t="inlineStr">
        <is>
          <t>-</t>
        </is>
      </c>
      <c r="Q38" s="16" t="inlineStr">
        <is>
          <t>LIANG Xin (CC-AS/EVA-SW33-CN)</t>
        </is>
      </c>
      <c r="R38" s="5" t="n"/>
      <c r="S38" s="4" t="inlineStr">
        <is>
          <t>-</t>
        </is>
      </c>
      <c r="T38" s="17" t="inlineStr">
        <is>
          <t>duong.nguyen</t>
        </is>
      </c>
      <c r="U38" s="17" t="n"/>
      <c r="V38" s="17" t="n"/>
      <c r="W38" s="17" t="n">
        <v>259</v>
      </c>
      <c r="X38" s="17">
        <f>W38</f>
        <v/>
      </c>
      <c r="Y38" s="17">
        <f>X38</f>
        <v/>
      </c>
      <c r="Z38" s="17">
        <f>ROUNDDOWN(X38/HLOOKUP(E38,[1]Table!$C$3:$D$4,2,0)*8,2)</f>
        <v/>
      </c>
      <c r="AA38" s="17" t="n">
        <v>2</v>
      </c>
      <c r="AB38" s="17" t="inlineStr">
        <is>
          <t>Ready for PLC</t>
        </is>
      </c>
      <c r="AC38" s="35" t="n">
        <v>43973</v>
      </c>
      <c r="AD38" s="35" t="n">
        <v>43969</v>
      </c>
      <c r="AE38" s="35" t="n">
        <v>43973</v>
      </c>
      <c r="AF38" s="35" t="n">
        <v>43972</v>
      </c>
      <c r="AG38" s="35" t="n">
        <v>43972</v>
      </c>
      <c r="AH38" s="35" t="inlineStr">
        <is>
          <t>NG</t>
        </is>
      </c>
      <c r="AI38" s="8" t="n">
        <v>1</v>
      </c>
      <c r="AJ38" s="8" t="n">
        <v>1</v>
      </c>
      <c r="AK38" s="8" t="n">
        <v>0.87</v>
      </c>
      <c r="AL38" s="35" t="inlineStr">
        <is>
          <t>OPL</t>
        </is>
      </c>
      <c r="AM38" s="16" t="inlineStr">
        <is>
          <t>Can't cover fully MCDC for condition at the line#140 and the line #145</t>
        </is>
      </c>
      <c r="AN38" s="16" t="inlineStr">
        <is>
          <t>-</t>
        </is>
      </c>
      <c r="AO38" s="16" t="inlineStr">
        <is>
          <t>Have already confirm by owner at the previous phase</t>
        </is>
      </c>
    </row>
    <row r="39">
      <c r="C39" s="3">
        <f>C38+1</f>
        <v/>
      </c>
      <c r="D39" s="17" t="n">
        <v>20200518</v>
      </c>
      <c r="E39" s="17" t="inlineStr">
        <is>
          <t>PSW</t>
        </is>
      </c>
      <c r="F39" s="17" t="inlineStr">
        <is>
          <t>BJEV_N60_2WD_4WD</t>
        </is>
      </c>
      <c r="G39" s="6" t="inlineStr">
        <is>
          <t>BAIC_MainPath_HevX_Int\BAICHevX\rb\as\baic\baic_core\app\dcom\RBAPLCust\src\ESP</t>
        </is>
      </c>
      <c r="H39" s="16" t="n">
        <v>1369873</v>
      </c>
      <c r="I39" s="4" t="inlineStr">
        <is>
          <t>-</t>
        </is>
      </c>
      <c r="J39" s="17" t="inlineStr">
        <is>
          <t>RBAPLCUST_RDBI_IOCtrlState.c</t>
        </is>
      </c>
      <c r="K39" s="4" t="inlineStr">
        <is>
          <t>-</t>
        </is>
      </c>
      <c r="L39" s="17" t="inlineStr">
        <is>
          <t>Auto</t>
        </is>
      </c>
      <c r="M39" s="17" t="inlineStr">
        <is>
          <t>BB98378, BB98379</t>
        </is>
      </c>
      <c r="N39" s="17" t="inlineStr">
        <is>
          <t>BL73_SP02</t>
        </is>
      </c>
      <c r="O39" s="17" t="inlineStr">
        <is>
          <t>BAIC_MainPath_HevX_Int</t>
        </is>
      </c>
      <c r="P39" s="16" t="inlineStr">
        <is>
          <t>-</t>
        </is>
      </c>
      <c r="Q39" s="16" t="inlineStr">
        <is>
          <t>LIANG Xin (CC-AS/EVA-SW33-CN)</t>
        </is>
      </c>
      <c r="R39" s="5" t="n"/>
      <c r="S39" s="4" t="inlineStr">
        <is>
          <t>-</t>
        </is>
      </c>
      <c r="T39" s="17" t="inlineStr">
        <is>
          <t>chung.ly</t>
        </is>
      </c>
      <c r="U39" s="17" t="n"/>
      <c r="V39" s="17" t="n"/>
      <c r="W39" s="17" t="n">
        <v>162</v>
      </c>
      <c r="X39" s="17">
        <f>W39</f>
        <v/>
      </c>
      <c r="Y39" s="17">
        <f>X39</f>
        <v/>
      </c>
      <c r="Z39" s="17">
        <f>ROUNDDOWN(X39/HLOOKUP(E39,[1]Table!$C$3:$D$4,2,0)*8,2)</f>
        <v/>
      </c>
      <c r="AA39" s="17" t="n">
        <v>1</v>
      </c>
      <c r="AB39" s="17" t="inlineStr">
        <is>
          <t>Ready for PLC</t>
        </is>
      </c>
      <c r="AC39" s="35" t="n">
        <v>43973</v>
      </c>
      <c r="AD39" s="35" t="n">
        <v>43969</v>
      </c>
      <c r="AE39" s="35" t="n">
        <v>43973</v>
      </c>
      <c r="AF39" s="35" t="n">
        <v>43970</v>
      </c>
      <c r="AG39" s="35" t="n">
        <v>43970</v>
      </c>
      <c r="AH39" s="35" t="inlineStr">
        <is>
          <t>OK</t>
        </is>
      </c>
      <c r="AI39" s="8" t="n">
        <v>1</v>
      </c>
      <c r="AJ39" s="8" t="n">
        <v>1</v>
      </c>
      <c r="AK39" s="8" t="n">
        <v>1</v>
      </c>
      <c r="AL39" s="35" t="inlineStr">
        <is>
          <t>None</t>
        </is>
      </c>
      <c r="AM39" s="16" t="inlineStr">
        <is>
          <t>-</t>
        </is>
      </c>
      <c r="AN39" s="16" t="inlineStr">
        <is>
          <t>-</t>
        </is>
      </c>
      <c r="AO39" s="16" t="inlineStr">
        <is>
          <t>-</t>
        </is>
      </c>
    </row>
    <row r="40">
      <c r="C40" s="3">
        <f>C39+1</f>
        <v/>
      </c>
      <c r="D40" s="17" t="n">
        <v>20200518</v>
      </c>
      <c r="E40" s="17" t="inlineStr">
        <is>
          <t>PSW</t>
        </is>
      </c>
      <c r="F40" s="17" t="inlineStr">
        <is>
          <t>BJEV_N60_2WD_4WD</t>
        </is>
      </c>
      <c r="G40" s="6" t="inlineStr">
        <is>
          <t>BAIC_MainPath_HevX_Int\BAICHevX\rb\as\baic\baic_core\app\dcom\RBAPLCust\src\ESP</t>
        </is>
      </c>
      <c r="H40" s="16" t="n">
        <v>1369873</v>
      </c>
      <c r="I40" s="4" t="inlineStr">
        <is>
          <t>-</t>
        </is>
      </c>
      <c r="J40" s="17" t="inlineStr">
        <is>
          <t>RBAPLCUST_RoutineControl_ConditionCheck.c</t>
        </is>
      </c>
      <c r="K40" s="4" t="inlineStr">
        <is>
          <t>-</t>
        </is>
      </c>
      <c r="L40" s="17" t="inlineStr">
        <is>
          <t>Auto</t>
        </is>
      </c>
      <c r="M40" s="17" t="inlineStr">
        <is>
          <t>BB98378, BB98379</t>
        </is>
      </c>
      <c r="N40" s="17" t="inlineStr">
        <is>
          <t>BL73_SP02</t>
        </is>
      </c>
      <c r="O40" s="17" t="inlineStr">
        <is>
          <t>BAIC_MainPath_HevX_Int</t>
        </is>
      </c>
      <c r="P40" s="16" t="inlineStr">
        <is>
          <t>-</t>
        </is>
      </c>
      <c r="Q40" s="16" t="inlineStr">
        <is>
          <t>LIANG Xin (CC-AS/EVA-SW33-CN)</t>
        </is>
      </c>
      <c r="R40" s="5" t="n"/>
      <c r="S40" s="4" t="inlineStr">
        <is>
          <t>-</t>
        </is>
      </c>
      <c r="T40" s="17" t="inlineStr">
        <is>
          <t>thanh.nguyen-kim</t>
        </is>
      </c>
      <c r="U40" s="17" t="n"/>
      <c r="V40" s="17" t="n"/>
      <c r="W40" s="17" t="n">
        <v>55</v>
      </c>
      <c r="X40" s="17">
        <f>W40</f>
        <v/>
      </c>
      <c r="Y40" s="17">
        <f>X40</f>
        <v/>
      </c>
      <c r="Z40" s="17">
        <f>ROUNDDOWN(X40/HLOOKUP(E40,[1]Table!$C$3:$D$4,2,0)*8,2)</f>
        <v/>
      </c>
      <c r="AA40" s="17" t="n">
        <v>0.5</v>
      </c>
      <c r="AB40" s="17" t="inlineStr">
        <is>
          <t>Ready for PLC</t>
        </is>
      </c>
      <c r="AC40" s="35" t="n">
        <v>43973</v>
      </c>
      <c r="AD40" s="35" t="n">
        <v>43969</v>
      </c>
      <c r="AE40" s="35" t="n">
        <v>43973</v>
      </c>
      <c r="AF40" s="35" t="n">
        <v>43970</v>
      </c>
      <c r="AG40" s="35" t="n">
        <v>43970</v>
      </c>
      <c r="AH40" s="35" t="inlineStr">
        <is>
          <t>OK</t>
        </is>
      </c>
      <c r="AI40" s="8" t="n">
        <v>1</v>
      </c>
      <c r="AJ40" s="8" t="n">
        <v>1</v>
      </c>
      <c r="AK40" s="8" t="n">
        <v>1</v>
      </c>
      <c r="AL40" s="35" t="inlineStr">
        <is>
          <t>None</t>
        </is>
      </c>
      <c r="AM40" s="16" t="inlineStr">
        <is>
          <t>-</t>
        </is>
      </c>
      <c r="AN40" s="16" t="inlineStr">
        <is>
          <t>-</t>
        </is>
      </c>
      <c r="AO40" s="16" t="inlineStr">
        <is>
          <t>-</t>
        </is>
      </c>
    </row>
    <row r="41">
      <c r="C41" s="3">
        <f>C40+1</f>
        <v/>
      </c>
      <c r="D41" s="17" t="n">
        <v>20200518</v>
      </c>
      <c r="E41" s="17" t="inlineStr">
        <is>
          <t>PSW</t>
        </is>
      </c>
      <c r="F41" s="17" t="inlineStr">
        <is>
          <t>BJEV_N60_2WD_4WD</t>
        </is>
      </c>
      <c r="G41" s="6" t="inlineStr">
        <is>
          <t>BAIC_MainPath_HevX_Int\BAICHevX\rb\as\baic\baic_core\app\dcom\RBAPLCust\src\ESP</t>
        </is>
      </c>
      <c r="H41" s="16" t="n">
        <v>1369873</v>
      </c>
      <c r="I41" s="4" t="inlineStr">
        <is>
          <t>-</t>
        </is>
      </c>
      <c r="J41" s="17" t="inlineStr">
        <is>
          <t>RBAPLCUST_SpeedLimitForServices_BAIC_ESP.c</t>
        </is>
      </c>
      <c r="K41" s="4" t="inlineStr">
        <is>
          <t>-</t>
        </is>
      </c>
      <c r="L41" s="17" t="inlineStr">
        <is>
          <t>Auto</t>
        </is>
      </c>
      <c r="M41" s="17" t="inlineStr">
        <is>
          <t>BB98378, BB98379</t>
        </is>
      </c>
      <c r="N41" s="17" t="inlineStr">
        <is>
          <t>BL73_SP02</t>
        </is>
      </c>
      <c r="O41" s="17" t="inlineStr">
        <is>
          <t>BAIC_MainPath_HevX_Int</t>
        </is>
      </c>
      <c r="P41" s="16" t="inlineStr">
        <is>
          <t>-</t>
        </is>
      </c>
      <c r="Q41" s="16" t="inlineStr">
        <is>
          <t>LIANG Xin (CC-AS/EVA-SW33-CN)</t>
        </is>
      </c>
      <c r="R41" s="5" t="n"/>
      <c r="S41" s="4" t="inlineStr">
        <is>
          <t>-</t>
        </is>
      </c>
      <c r="T41" s="17" t="inlineStr">
        <is>
          <t>loc.do-phu</t>
        </is>
      </c>
      <c r="U41" s="17" t="n"/>
      <c r="V41" s="17" t="n"/>
      <c r="W41" s="17" t="n">
        <v>35</v>
      </c>
      <c r="X41" s="17">
        <f>W41</f>
        <v/>
      </c>
      <c r="Y41" s="17">
        <f>X41</f>
        <v/>
      </c>
      <c r="Z41" s="17">
        <f>ROUNDDOWN(X41/HLOOKUP(E41,[1]Table!$C$3:$D$4,2,0)*8,2)</f>
        <v/>
      </c>
      <c r="AA41" s="17">
        <f>Z41</f>
        <v/>
      </c>
      <c r="AB41" s="17" t="inlineStr">
        <is>
          <t>Ready for PLC</t>
        </is>
      </c>
      <c r="AC41" s="35" t="n">
        <v>43973</v>
      </c>
      <c r="AD41" s="35" t="n">
        <v>43969</v>
      </c>
      <c r="AE41" s="35" t="n">
        <v>43973</v>
      </c>
      <c r="AF41" s="35" t="n">
        <v>43970</v>
      </c>
      <c r="AG41" s="35" t="n">
        <v>43970</v>
      </c>
      <c r="AH41" s="35" t="inlineStr">
        <is>
          <t>OK</t>
        </is>
      </c>
      <c r="AI41" s="8" t="n">
        <v>1</v>
      </c>
      <c r="AJ41" s="8" t="n">
        <v>1</v>
      </c>
      <c r="AK41" s="8" t="n">
        <v>1</v>
      </c>
      <c r="AL41" s="35" t="inlineStr">
        <is>
          <t>None</t>
        </is>
      </c>
      <c r="AM41" s="16" t="n"/>
      <c r="AN41" s="16" t="n"/>
      <c r="AO41" s="16" t="n"/>
    </row>
    <row r="42">
      <c r="C42" s="3">
        <f>C41+1</f>
        <v/>
      </c>
      <c r="D42" s="17" t="n">
        <v>20200518</v>
      </c>
      <c r="E42" s="17" t="inlineStr">
        <is>
          <t>PSW</t>
        </is>
      </c>
      <c r="F42" s="17" t="inlineStr">
        <is>
          <t>BJEV_N60_2WD_4WD</t>
        </is>
      </c>
      <c r="G42" s="6" t="inlineStr">
        <is>
          <t>BAIC_MainPath_HevX_Int\BAICHevX\rb\as\cnms_core\app\dcom\RBAPLCust\src\common</t>
        </is>
      </c>
      <c r="H42" s="16" t="n">
        <v>1369873</v>
      </c>
      <c r="I42" s="4" t="inlineStr">
        <is>
          <t>-</t>
        </is>
      </c>
      <c r="J42" s="10" t="inlineStr">
        <is>
          <t>RBAPLCUST_RBDI_SWVersionNumber.c</t>
        </is>
      </c>
      <c r="K42" s="4" t="inlineStr">
        <is>
          <t>-</t>
        </is>
      </c>
      <c r="L42" s="17" t="inlineStr">
        <is>
          <t>Auto</t>
        </is>
      </c>
      <c r="M42" s="17" t="inlineStr">
        <is>
          <t>BB98378, BB98379</t>
        </is>
      </c>
      <c r="N42" s="17" t="inlineStr">
        <is>
          <t>BL73_SP02</t>
        </is>
      </c>
      <c r="O42" s="17" t="inlineStr">
        <is>
          <t>BAIC_MainPath_HevX_Int</t>
        </is>
      </c>
      <c r="P42" s="16" t="inlineStr">
        <is>
          <t>-</t>
        </is>
      </c>
      <c r="Q42" s="16" t="inlineStr">
        <is>
          <t>LIANG Xin (CC-AS/EVA-SW33-CN)</t>
        </is>
      </c>
      <c r="R42" s="5" t="n"/>
      <c r="S42" s="4" t="inlineStr">
        <is>
          <t>-</t>
        </is>
      </c>
      <c r="T42" s="17" t="inlineStr">
        <is>
          <t>thanh.nguyen-kim</t>
        </is>
      </c>
      <c r="U42" s="17" t="n"/>
      <c r="V42" s="17" t="n"/>
      <c r="W42" s="17" t="n">
        <v>25</v>
      </c>
      <c r="X42" s="17">
        <f>W42</f>
        <v/>
      </c>
      <c r="Y42" s="17">
        <f>X42</f>
        <v/>
      </c>
      <c r="Z42" s="17">
        <f>ROUNDDOWN(X42/HLOOKUP(E42,[1]Table!$C$3:$D$4,2,0)*8,2)</f>
        <v/>
      </c>
      <c r="AA42" s="17" t="n">
        <v>0.3</v>
      </c>
      <c r="AB42" s="17" t="inlineStr">
        <is>
          <t>Ready for PLC</t>
        </is>
      </c>
      <c r="AC42" s="35" t="n">
        <v>43973</v>
      </c>
      <c r="AD42" s="35" t="n">
        <v>43969</v>
      </c>
      <c r="AE42" s="35" t="n">
        <v>43973</v>
      </c>
      <c r="AF42" s="35" t="n">
        <v>43970</v>
      </c>
      <c r="AG42" s="35" t="n">
        <v>43970</v>
      </c>
      <c r="AH42" s="35" t="inlineStr">
        <is>
          <t>OK</t>
        </is>
      </c>
      <c r="AI42" s="8" t="n">
        <v>1</v>
      </c>
      <c r="AJ42" s="8" t="n">
        <v>1</v>
      </c>
      <c r="AK42" s="8" t="n">
        <v>1</v>
      </c>
      <c r="AL42" s="35" t="inlineStr">
        <is>
          <t>None</t>
        </is>
      </c>
      <c r="AM42" s="16" t="inlineStr">
        <is>
          <t>-</t>
        </is>
      </c>
      <c r="AN42" s="16" t="inlineStr">
        <is>
          <t>-</t>
        </is>
      </c>
      <c r="AO42" s="16" t="inlineStr">
        <is>
          <t>-</t>
        </is>
      </c>
    </row>
    <row r="43">
      <c r="C43" s="3">
        <f>C42+1</f>
        <v/>
      </c>
      <c r="D43" s="17" t="n">
        <v>20200518</v>
      </c>
      <c r="E43" s="17" t="inlineStr">
        <is>
          <t>PSW</t>
        </is>
      </c>
      <c r="F43" s="17" t="inlineStr">
        <is>
          <t>BJEV_N60_2WD_4WD</t>
        </is>
      </c>
      <c r="G43" s="6" t="inlineStr">
        <is>
          <t>BAIC_MainPath_HevX_Int\BAICHevX\rb\as\baic\baic_core\app\dcom\RBAPLCust\src\ESP</t>
        </is>
      </c>
      <c r="H43" s="16" t="n">
        <v>1369873</v>
      </c>
      <c r="I43" s="4" t="inlineStr">
        <is>
          <t>-</t>
        </is>
      </c>
      <c r="J43" s="17" t="inlineStr">
        <is>
          <t>RBAPLCUST_SnapshotChecksumAlivecounter_ESP.c</t>
        </is>
      </c>
      <c r="K43" s="4" t="inlineStr">
        <is>
          <t>-</t>
        </is>
      </c>
      <c r="L43" s="17" t="inlineStr">
        <is>
          <t>Auto</t>
        </is>
      </c>
      <c r="M43" s="17" t="inlineStr">
        <is>
          <t>BB98378, BB98379</t>
        </is>
      </c>
      <c r="N43" s="17" t="inlineStr">
        <is>
          <t>BL73_SP02</t>
        </is>
      </c>
      <c r="O43" s="17" t="inlineStr">
        <is>
          <t>BAIC_MainPath_HevX_Int</t>
        </is>
      </c>
      <c r="P43" s="16" t="inlineStr">
        <is>
          <t>-</t>
        </is>
      </c>
      <c r="Q43" s="16" t="inlineStr">
        <is>
          <t>LIANG Xin (CC-AS/EVA-SW33-CN)</t>
        </is>
      </c>
      <c r="R43" s="5" t="n"/>
      <c r="S43" s="4" t="inlineStr">
        <is>
          <t>-</t>
        </is>
      </c>
      <c r="T43" s="17" t="inlineStr">
        <is>
          <t>thanh.nguyen-kim</t>
        </is>
      </c>
      <c r="U43" s="17" t="n"/>
      <c r="V43" s="17" t="n"/>
      <c r="W43" s="17" t="n">
        <v>60</v>
      </c>
      <c r="X43" s="17">
        <f>W43</f>
        <v/>
      </c>
      <c r="Y43" s="17">
        <f>X43</f>
        <v/>
      </c>
      <c r="Z43" s="17">
        <f>ROUNDDOWN(X43/HLOOKUP(E43,[1]Table!$C$3:$D$4,2,0)*8,2)</f>
        <v/>
      </c>
      <c r="AA43" s="17" t="n">
        <v>1</v>
      </c>
      <c r="AB43" s="17" t="inlineStr">
        <is>
          <t>Ready for PLC</t>
        </is>
      </c>
      <c r="AC43" s="35" t="n">
        <v>43973</v>
      </c>
      <c r="AD43" s="35" t="n">
        <v>43969</v>
      </c>
      <c r="AE43" s="35" t="n">
        <v>43973</v>
      </c>
      <c r="AF43" s="35" t="n">
        <v>43970</v>
      </c>
      <c r="AG43" s="35" t="n">
        <v>43970</v>
      </c>
      <c r="AH43" s="35" t="inlineStr">
        <is>
          <t>OK</t>
        </is>
      </c>
      <c r="AI43" s="8" t="n">
        <v>1</v>
      </c>
      <c r="AJ43" s="8" t="n">
        <v>1</v>
      </c>
      <c r="AK43" s="8" t="n">
        <v>1</v>
      </c>
      <c r="AL43" s="35" t="inlineStr">
        <is>
          <t>None</t>
        </is>
      </c>
      <c r="AM43" s="16" t="inlineStr">
        <is>
          <t>-</t>
        </is>
      </c>
      <c r="AN43" s="16" t="inlineStr">
        <is>
          <t>-</t>
        </is>
      </c>
      <c r="AO43" s="16" t="inlineStr">
        <is>
          <t>-</t>
        </is>
      </c>
    </row>
    <row r="44">
      <c r="C44" s="11">
        <f>C43+1</f>
        <v/>
      </c>
      <c r="D44" s="17" t="n">
        <v>20200518</v>
      </c>
      <c r="E44" s="17" t="inlineStr">
        <is>
          <t>PSW</t>
        </is>
      </c>
      <c r="F44" s="17" t="inlineStr">
        <is>
          <t>GEELY_FS11_ESP9.3HD_BSS05_SP05</t>
        </is>
      </c>
      <c r="G44" s="6" t="inlineStr">
        <is>
          <t>Geely_ESP93_Carbon_Int\MainstreamF30\rb\as\geely\CpiwAPB\app\dsm\RBHMI\src\RBHMI_Synchronisation_F30.C</t>
        </is>
      </c>
      <c r="H44" s="16" t="n">
        <v>1473225</v>
      </c>
      <c r="I44" s="4" t="inlineStr">
        <is>
          <t>-</t>
        </is>
      </c>
      <c r="J44" s="17" t="inlineStr">
        <is>
          <t>RBHMI_Synchronisation_F30.c</t>
        </is>
      </c>
      <c r="K44" s="4" t="inlineStr">
        <is>
          <t>-</t>
        </is>
      </c>
      <c r="L44" s="17" t="inlineStr">
        <is>
          <t>Auto</t>
        </is>
      </c>
      <c r="M44" s="17" t="inlineStr">
        <is>
          <t>BB98153 &amp; BB97958 &amp; BB80790 &amp; BB80795</t>
        </is>
      </c>
      <c r="N44" s="12" t="inlineStr">
        <is>
          <t>BSS05_SP05</t>
        </is>
      </c>
      <c r="O44" s="17" t="inlineStr">
        <is>
          <t>Geely_ESP93_Carbon_Int</t>
        </is>
      </c>
      <c r="P44" s="16" t="inlineStr">
        <is>
          <t>-</t>
        </is>
      </c>
      <c r="Q44" s="16" t="inlineStr">
        <is>
          <t>MIAO Huafeng (CC-AS/EVA-SW32-CN)</t>
        </is>
      </c>
      <c r="R44" s="5" t="n"/>
      <c r="S44" s="4" t="inlineStr">
        <is>
          <t>-</t>
        </is>
      </c>
      <c r="T44" s="17" t="inlineStr">
        <is>
          <t>phuong.nguyen-thanh</t>
        </is>
      </c>
      <c r="U44" s="17" t="n"/>
      <c r="V44" s="17" t="n"/>
      <c r="W44" s="17" t="n">
        <v>86</v>
      </c>
      <c r="X44" s="17">
        <f>W44</f>
        <v/>
      </c>
      <c r="Y44" s="17">
        <f>X44</f>
        <v/>
      </c>
      <c r="Z44" s="17">
        <f>ROUNDDOWN(X44/HLOOKUP(E44,[1]Table!$C$3:$D$4,2,0)*8,2)</f>
        <v/>
      </c>
      <c r="AA44" s="17" t="n">
        <v>0.5</v>
      </c>
      <c r="AB44" s="17" t="inlineStr">
        <is>
          <t>Ready for PLC</t>
        </is>
      </c>
      <c r="AC44" s="35" t="n">
        <v>43978</v>
      </c>
      <c r="AD44" s="35" t="n">
        <v>43969</v>
      </c>
      <c r="AE44" s="13" t="n">
        <v>43978</v>
      </c>
      <c r="AF44" s="35" t="n">
        <v>43970</v>
      </c>
      <c r="AG44" s="35" t="n">
        <v>43970</v>
      </c>
      <c r="AH44" s="35" t="inlineStr">
        <is>
          <t>OK</t>
        </is>
      </c>
      <c r="AI44" s="8" t="n">
        <v>1</v>
      </c>
      <c r="AJ44" s="8" t="n">
        <v>1</v>
      </c>
      <c r="AK44" s="8" t="n">
        <v>1</v>
      </c>
      <c r="AL44" s="35" t="inlineStr">
        <is>
          <t>None</t>
        </is>
      </c>
      <c r="AM44" s="14" t="inlineStr">
        <is>
          <t>-</t>
        </is>
      </c>
      <c r="AN44" s="17" t="inlineStr">
        <is>
          <t>-</t>
        </is>
      </c>
      <c r="AO44" s="17" t="inlineStr">
        <is>
          <t>-</t>
        </is>
      </c>
    </row>
    <row r="45">
      <c r="C45" s="11">
        <f>C44+1</f>
        <v/>
      </c>
      <c r="D45" s="17" t="n">
        <v>20200518</v>
      </c>
      <c r="E45" s="17" t="inlineStr">
        <is>
          <t>PSW</t>
        </is>
      </c>
      <c r="F45" s="17" t="inlineStr">
        <is>
          <t>SGMW CN202M 208T CPi ACC 242139 BB81871</t>
        </is>
      </c>
      <c r="G45" s="6" t="inlineStr">
        <is>
          <t>SGMW_ESP93_Mainstream_Int\MainstreamF30\rb\as\sgmw\CN210S\app\net\RBScl\RBScl_SGMW\src\NET_SCL_Rx_SGMW.c</t>
        </is>
      </c>
      <c r="H45" s="16" t="n">
        <v>1472050</v>
      </c>
      <c r="I45" s="4" t="inlineStr">
        <is>
          <t>-</t>
        </is>
      </c>
      <c r="J45" s="17" t="inlineStr">
        <is>
          <t>NET_SCL_Rx_SGMW.c</t>
        </is>
      </c>
      <c r="K45" s="4" t="inlineStr">
        <is>
          <t>-</t>
        </is>
      </c>
      <c r="L45" s="17" t="inlineStr">
        <is>
          <t>Auto</t>
        </is>
      </c>
      <c r="M45" s="17" t="inlineStr">
        <is>
          <t>BB81871</t>
        </is>
      </c>
      <c r="N45" s="17" t="inlineStr">
        <is>
          <t>None</t>
        </is>
      </c>
      <c r="O45" s="12" t="inlineStr">
        <is>
          <t>SGMW_ESP93_Mainstream_Int</t>
        </is>
      </c>
      <c r="P45" s="16" t="inlineStr">
        <is>
          <t>-</t>
        </is>
      </c>
      <c r="Q45" s="16" t="inlineStr">
        <is>
          <t>To Trong Khoa (RBVH/EAS11)</t>
        </is>
      </c>
      <c r="R45" s="5" t="n"/>
      <c r="S45" s="4" t="inlineStr">
        <is>
          <t>-</t>
        </is>
      </c>
      <c r="T45" s="17" t="inlineStr">
        <is>
          <t>bang.nguyen-duy</t>
        </is>
      </c>
      <c r="U45" s="17" t="n"/>
      <c r="V45" s="17" t="n"/>
      <c r="W45" s="17" t="n">
        <v>641</v>
      </c>
      <c r="X45" s="17">
        <f>W45</f>
        <v/>
      </c>
      <c r="Y45" s="17">
        <f>X45</f>
        <v/>
      </c>
      <c r="Z45" s="17">
        <f>ROUNDDOWN(X45/HLOOKUP(E45,[1]Table!$C$3:$D$4,2,0)*8,2)</f>
        <v/>
      </c>
      <c r="AA45" s="17" t="n">
        <v>2</v>
      </c>
      <c r="AB45" s="17" t="inlineStr">
        <is>
          <t>Ready for PLC</t>
        </is>
      </c>
      <c r="AC45" s="35" t="n">
        <v>43978</v>
      </c>
      <c r="AD45" s="35" t="n">
        <v>43969</v>
      </c>
      <c r="AE45" s="13" t="n">
        <v>43978</v>
      </c>
      <c r="AF45" s="35" t="n">
        <v>43971</v>
      </c>
      <c r="AG45" s="35" t="n">
        <v>43971</v>
      </c>
      <c r="AH45" s="35" t="inlineStr">
        <is>
          <t>OK</t>
        </is>
      </c>
      <c r="AI45" s="8" t="n">
        <v>1</v>
      </c>
      <c r="AJ45" s="8" t="n">
        <v>1</v>
      </c>
      <c r="AK45" s="8" t="n">
        <v>1</v>
      </c>
      <c r="AL45" s="35" t="inlineStr">
        <is>
          <t>None</t>
        </is>
      </c>
      <c r="AM45" s="17" t="n"/>
      <c r="AN45" s="17" t="n"/>
      <c r="AO45" s="17" t="inlineStr">
        <is>
          <t>Wrong databasse =&gt; Fixed</t>
        </is>
      </c>
    </row>
    <row r="46">
      <c r="C46" s="11">
        <f>C45+1</f>
        <v/>
      </c>
      <c r="D46" s="17" t="n">
        <v>20200518</v>
      </c>
      <c r="E46" s="17" t="inlineStr">
        <is>
          <t>PSW</t>
        </is>
      </c>
      <c r="F46" s="17" t="inlineStr">
        <is>
          <t>SGMW CN202M 208T CPi ACC 242139 BB81871</t>
        </is>
      </c>
      <c r="G46" s="6" t="inlineStr">
        <is>
          <t>SGMW_ESP93_Mainstream_Int\MainstreamF30\rb\as\sgmw\CN210S\app\net\RBScl\RBScl_SGMW\src\NET_SCL_Tx_SGMW.c</t>
        </is>
      </c>
      <c r="H46" s="16" t="n">
        <v>1472050</v>
      </c>
      <c r="I46" s="4" t="inlineStr">
        <is>
          <t>-</t>
        </is>
      </c>
      <c r="J46" s="17" t="inlineStr">
        <is>
          <t>NET_SCL_Tx_SGMW.c</t>
        </is>
      </c>
      <c r="K46" s="4" t="inlineStr">
        <is>
          <t>-</t>
        </is>
      </c>
      <c r="L46" s="17" t="inlineStr">
        <is>
          <t>Auto</t>
        </is>
      </c>
      <c r="M46" s="17" t="inlineStr">
        <is>
          <t>BB81871</t>
        </is>
      </c>
      <c r="N46" s="17" t="inlineStr">
        <is>
          <t>None</t>
        </is>
      </c>
      <c r="O46" s="12" t="inlineStr">
        <is>
          <t>SGMW_ESP93_Mainstream_Int</t>
        </is>
      </c>
      <c r="P46" s="16" t="inlineStr">
        <is>
          <t>-</t>
        </is>
      </c>
      <c r="Q46" s="16" t="inlineStr">
        <is>
          <t>To Trong Khoa (RBVH/EAS11)</t>
        </is>
      </c>
      <c r="R46" s="5" t="n"/>
      <c r="S46" s="4" t="inlineStr">
        <is>
          <t>-</t>
        </is>
      </c>
      <c r="T46" s="17" t="inlineStr">
        <is>
          <t>bang.nguyen-duy</t>
        </is>
      </c>
      <c r="U46" s="17" t="n"/>
      <c r="V46" s="17" t="n"/>
      <c r="W46" s="17" t="n">
        <v>296</v>
      </c>
      <c r="X46" s="17">
        <f>W46</f>
        <v/>
      </c>
      <c r="Y46" s="17">
        <f>X46</f>
        <v/>
      </c>
      <c r="Z46" s="17">
        <f>ROUNDDOWN(X46/HLOOKUP(E46,[1]Table!$C$3:$D$4,2,0)*8,2)</f>
        <v/>
      </c>
      <c r="AA46" s="17" t="n">
        <v>2</v>
      </c>
      <c r="AB46" s="17" t="inlineStr">
        <is>
          <t>Ready for PLC</t>
        </is>
      </c>
      <c r="AC46" s="35" t="n">
        <v>43978</v>
      </c>
      <c r="AD46" s="35" t="n">
        <v>43969</v>
      </c>
      <c r="AE46" s="13" t="n">
        <v>43978</v>
      </c>
      <c r="AF46" s="35" t="n">
        <v>43971</v>
      </c>
      <c r="AG46" s="35" t="n">
        <v>43971</v>
      </c>
      <c r="AH46" s="35" t="inlineStr">
        <is>
          <t>OK</t>
        </is>
      </c>
      <c r="AI46" s="8" t="n">
        <v>1</v>
      </c>
      <c r="AJ46" s="8" t="n">
        <v>1</v>
      </c>
      <c r="AK46" s="8" t="n">
        <v>1</v>
      </c>
      <c r="AL46" s="35" t="inlineStr">
        <is>
          <t>None</t>
        </is>
      </c>
      <c r="AM46" s="17" t="n"/>
      <c r="AN46" s="17" t="n"/>
      <c r="AO46" s="17" t="inlineStr">
        <is>
          <t>Wrong databasse =&gt; Fixed</t>
        </is>
      </c>
    </row>
    <row r="47">
      <c r="C47" s="11">
        <f>C46+1</f>
        <v/>
      </c>
      <c r="D47" s="17" t="n">
        <v>20200518</v>
      </c>
      <c r="E47" s="17" t="inlineStr">
        <is>
          <t>PSW</t>
        </is>
      </c>
      <c r="F47" s="17" t="inlineStr">
        <is>
          <t>SGMW CN202M 208T CPi ACC 242139 BB81871</t>
        </is>
      </c>
      <c r="G47" s="6" t="inlineStr">
        <is>
          <t>SGMW_ESP93_Mainstream_Int\MainstreamF30\rb\as\sgmw\core\app\dcom\RBAPLCust\src\RBAPLCUST_DiagnosticSessionControl.c</t>
        </is>
      </c>
      <c r="H47" s="16" t="n">
        <v>1472050</v>
      </c>
      <c r="I47" s="4" t="inlineStr">
        <is>
          <t>-</t>
        </is>
      </c>
      <c r="J47" s="17" t="inlineStr">
        <is>
          <t>RBAPLCUST_DiagnosticSessionControl.c</t>
        </is>
      </c>
      <c r="K47" s="4" t="inlineStr">
        <is>
          <t>-</t>
        </is>
      </c>
      <c r="L47" s="17" t="inlineStr">
        <is>
          <t>Auto</t>
        </is>
      </c>
      <c r="M47" s="17" t="inlineStr">
        <is>
          <t>BB81871</t>
        </is>
      </c>
      <c r="N47" s="17" t="inlineStr">
        <is>
          <t>None</t>
        </is>
      </c>
      <c r="O47" s="12" t="inlineStr">
        <is>
          <t>SGMW_ESP93_Mainstream_Int</t>
        </is>
      </c>
      <c r="P47" s="16" t="inlineStr">
        <is>
          <t>-</t>
        </is>
      </c>
      <c r="Q47" s="16" t="inlineStr">
        <is>
          <t>To Trong Khoa (RBVH/EAS11)</t>
        </is>
      </c>
      <c r="R47" s="5" t="n"/>
      <c r="S47" s="4" t="inlineStr">
        <is>
          <t>-</t>
        </is>
      </c>
      <c r="T47" s="17" t="inlineStr">
        <is>
          <t>bang.nguyen-duy</t>
        </is>
      </c>
      <c r="U47" s="17" t="n"/>
      <c r="V47" s="17" t="n"/>
      <c r="W47" s="17" t="n">
        <v>259</v>
      </c>
      <c r="X47" s="17">
        <f>W47</f>
        <v/>
      </c>
      <c r="Y47" s="17">
        <f>X47</f>
        <v/>
      </c>
      <c r="Z47" s="17">
        <f>ROUNDDOWN(X47/HLOOKUP(E47,[1]Table!$C$3:$D$4,2,0)*8,2)</f>
        <v/>
      </c>
      <c r="AA47" s="17" t="n">
        <v>1</v>
      </c>
      <c r="AB47" s="17" t="inlineStr">
        <is>
          <t>Ready for PLC</t>
        </is>
      </c>
      <c r="AC47" s="35" t="n">
        <v>43978</v>
      </c>
      <c r="AD47" s="35" t="n">
        <v>43969</v>
      </c>
      <c r="AE47" s="13" t="n">
        <v>43978</v>
      </c>
      <c r="AF47" s="35" t="n">
        <v>43971</v>
      </c>
      <c r="AG47" s="35" t="n">
        <v>43971</v>
      </c>
      <c r="AH47" s="35" t="inlineStr">
        <is>
          <t>NG</t>
        </is>
      </c>
      <c r="AI47" s="8" t="n">
        <v>1</v>
      </c>
      <c r="AJ47" s="8" t="n">
        <v>1</v>
      </c>
      <c r="AK47" s="8" t="n">
        <v>0.83</v>
      </c>
      <c r="AL47" s="35" t="inlineStr">
        <is>
          <t>OPL</t>
        </is>
      </c>
      <c r="AM47" s="17" t="inlineStr">
        <is>
          <t xml:space="preserve">At function “static boolean RBAPLCUST_RequestRollerBenchSession(boolean l_Active)”
Cannot cover MCDC because it’s conflict.
</t>
        </is>
      </c>
      <c r="AN47" s="17" t="n"/>
      <c r="AO47" s="17" t="inlineStr">
        <is>
          <t>Wrong databasse =&gt; Fixed. Waiting owner</t>
        </is>
      </c>
    </row>
    <row r="48">
      <c r="C48" s="11">
        <f>C47+1</f>
        <v/>
      </c>
      <c r="D48" s="17" t="n">
        <v>20200518</v>
      </c>
      <c r="E48" s="17" t="inlineStr">
        <is>
          <t>PSW</t>
        </is>
      </c>
      <c r="F48" s="17" t="inlineStr">
        <is>
          <t>SGMW CN202M 208T CPi ACC 242139 BB81871</t>
        </is>
      </c>
      <c r="G48" s="6" t="inlineStr">
        <is>
          <t>SGMW_ESP93_Mainstream_Int\MainstreamF30\rb\as\sgmw\core\app\dcom\RBAPLCust\src\RBAPLCUST_RBDI_NVMData.c</t>
        </is>
      </c>
      <c r="H48" s="16" t="n">
        <v>1472050</v>
      </c>
      <c r="I48" s="4" t="inlineStr">
        <is>
          <t>-</t>
        </is>
      </c>
      <c r="J48" s="17" t="inlineStr">
        <is>
          <t>RBAPLCUST_RBDI_NVMData.c</t>
        </is>
      </c>
      <c r="K48" s="4" t="inlineStr">
        <is>
          <t>-</t>
        </is>
      </c>
      <c r="L48" s="17" t="inlineStr">
        <is>
          <t>Auto</t>
        </is>
      </c>
      <c r="M48" s="17" t="inlineStr">
        <is>
          <t>BB81871</t>
        </is>
      </c>
      <c r="N48" s="17" t="inlineStr">
        <is>
          <t>None</t>
        </is>
      </c>
      <c r="O48" s="12" t="inlineStr">
        <is>
          <t>SGMW_ESP93_Mainstream_Int</t>
        </is>
      </c>
      <c r="P48" s="16" t="inlineStr">
        <is>
          <t>-</t>
        </is>
      </c>
      <c r="Q48" s="16" t="inlineStr">
        <is>
          <t>To Trong Khoa (RBVH/EAS11)</t>
        </is>
      </c>
      <c r="R48" s="5" t="n"/>
      <c r="S48" s="4" t="inlineStr">
        <is>
          <t>-</t>
        </is>
      </c>
      <c r="T48" s="17" t="inlineStr">
        <is>
          <t>bang.nguyen-duy</t>
        </is>
      </c>
      <c r="U48" s="17" t="n"/>
      <c r="V48" s="17" t="n"/>
      <c r="W48" s="17" t="n">
        <v>371</v>
      </c>
      <c r="X48" s="17">
        <f>W48</f>
        <v/>
      </c>
      <c r="Y48" s="17">
        <f>X48</f>
        <v/>
      </c>
      <c r="Z48" s="17">
        <f>ROUNDDOWN(X48/HLOOKUP(E48,[1]Table!$C$3:$D$4,2,0)*8,2)</f>
        <v/>
      </c>
      <c r="AA48" s="17" t="n">
        <v>2</v>
      </c>
      <c r="AB48" s="17" t="inlineStr">
        <is>
          <t>Ready for PLC</t>
        </is>
      </c>
      <c r="AC48" s="35" t="n">
        <v>43978</v>
      </c>
      <c r="AD48" s="35" t="n">
        <v>43969</v>
      </c>
      <c r="AE48" s="13" t="n">
        <v>43978</v>
      </c>
      <c r="AF48" s="35" t="n">
        <v>43971</v>
      </c>
      <c r="AG48" s="35" t="n">
        <v>43971</v>
      </c>
      <c r="AH48" s="35" t="inlineStr">
        <is>
          <t>OK</t>
        </is>
      </c>
      <c r="AI48" s="8" t="n">
        <v>1</v>
      </c>
      <c r="AJ48" s="8" t="n">
        <v>1</v>
      </c>
      <c r="AK48" s="8" t="n">
        <v>1</v>
      </c>
      <c r="AL48" s="35" t="inlineStr">
        <is>
          <t>None</t>
        </is>
      </c>
      <c r="AM48" s="17" t="n"/>
      <c r="AN48" s="17" t="n"/>
      <c r="AO48" s="17" t="inlineStr">
        <is>
          <t>Wrong databasse =&gt; Fixed</t>
        </is>
      </c>
    </row>
    <row r="49">
      <c r="C49" s="15">
        <f>C48+1</f>
        <v/>
      </c>
      <c r="D49" s="17" t="n">
        <v>20200519</v>
      </c>
      <c r="E49" s="17" t="inlineStr">
        <is>
          <t>PSW</t>
        </is>
      </c>
      <c r="F49" s="17" t="inlineStr">
        <is>
          <t>BJEV_N60_2WD_4WD</t>
        </is>
      </c>
      <c r="G49" s="6" t="inlineStr">
        <is>
          <t>BAIC_MainPath_HevX_Int\BAICHevX\rb\as\baic\baic_core\app\dcom\RBAPLCust\src\ESP</t>
        </is>
      </c>
      <c r="H49" s="17" t="n">
        <v>1473546</v>
      </c>
      <c r="I49" s="4" t="inlineStr">
        <is>
          <t>-</t>
        </is>
      </c>
      <c r="J49" s="17" t="inlineStr">
        <is>
          <t>RBAPLCUST_InputOutputControl_GeneralFunctions.c</t>
        </is>
      </c>
      <c r="K49" s="4" t="inlineStr">
        <is>
          <t>-</t>
        </is>
      </c>
      <c r="L49" s="17" t="inlineStr">
        <is>
          <t>Auto</t>
        </is>
      </c>
      <c r="M49" s="17" t="inlineStr">
        <is>
          <t>None</t>
        </is>
      </c>
      <c r="N49" s="17" t="inlineStr">
        <is>
          <t>BL73_SP02</t>
        </is>
      </c>
      <c r="O49" s="17" t="inlineStr">
        <is>
          <t>BAIC_MainPath_HevX_Int</t>
        </is>
      </c>
      <c r="P49" s="16" t="inlineStr">
        <is>
          <t>-</t>
        </is>
      </c>
      <c r="Q49" s="16" t="inlineStr">
        <is>
          <t>LIU Felix (CC-AS/EVA-SW33-CN)</t>
        </is>
      </c>
      <c r="R49" s="5" t="n"/>
      <c r="S49" s="4" t="inlineStr">
        <is>
          <t>-</t>
        </is>
      </c>
      <c r="T49" s="17" t="inlineStr">
        <is>
          <t>chung.ly</t>
        </is>
      </c>
      <c r="U49" s="17" t="n"/>
      <c r="V49" s="17" t="n"/>
      <c r="W49" s="17" t="n">
        <v>109</v>
      </c>
      <c r="X49" s="17">
        <f>W49</f>
        <v/>
      </c>
      <c r="Y49" s="17">
        <f>X49</f>
        <v/>
      </c>
      <c r="Z49" s="17">
        <f>ROUNDDOWN(X49/HLOOKUP(E49,[1]Table!$C$3:$D$4,2,0)*8,2)</f>
        <v/>
      </c>
      <c r="AA49" s="17" t="n">
        <v>0.5</v>
      </c>
      <c r="AB49" s="17" t="inlineStr">
        <is>
          <t>Complete &amp; Closed</t>
        </is>
      </c>
      <c r="AC49" s="35" t="n">
        <v>43973</v>
      </c>
      <c r="AD49" s="35" t="n">
        <v>43970</v>
      </c>
      <c r="AE49" s="35" t="n">
        <v>43973</v>
      </c>
      <c r="AF49" s="35" t="n">
        <v>43970</v>
      </c>
      <c r="AG49" s="35" t="n">
        <v>43970</v>
      </c>
      <c r="AH49" s="35" t="inlineStr">
        <is>
          <t>OK</t>
        </is>
      </c>
      <c r="AI49" s="8" t="n">
        <v>1</v>
      </c>
      <c r="AJ49" s="8" t="n">
        <v>1</v>
      </c>
      <c r="AK49" s="8" t="n">
        <v>1</v>
      </c>
      <c r="AL49" s="35" t="inlineStr">
        <is>
          <t>None</t>
        </is>
      </c>
      <c r="AM49" s="14" t="inlineStr">
        <is>
          <t>-</t>
        </is>
      </c>
      <c r="AN49" s="14" t="inlineStr">
        <is>
          <t>-</t>
        </is>
      </c>
      <c r="AO49" s="14" t="inlineStr">
        <is>
          <t>-</t>
        </is>
      </c>
    </row>
    <row r="50">
      <c r="C50" s="15">
        <f>C49+1</f>
        <v/>
      </c>
      <c r="D50" s="17" t="n">
        <v>20200519</v>
      </c>
      <c r="E50" s="17" t="inlineStr">
        <is>
          <t>PSW</t>
        </is>
      </c>
      <c r="F50" s="17" t="inlineStr">
        <is>
          <t>BJEV_N60_2WD_4WD</t>
        </is>
      </c>
      <c r="G50" s="6" t="inlineStr">
        <is>
          <t>BAIC_MainPath_HevX_Int\BAICHevX\rb\as\baic\baic_core\app\dcom\RBAPLCust\src\ESP</t>
        </is>
      </c>
      <c r="H50" s="17" t="n">
        <v>1473546</v>
      </c>
      <c r="I50" s="4" t="inlineStr">
        <is>
          <t>-</t>
        </is>
      </c>
      <c r="J50" s="17" t="inlineStr">
        <is>
          <t>RBAPLCUST_RoutineControl_WheelSpeedSensorTest.c</t>
        </is>
      </c>
      <c r="K50" s="4" t="inlineStr">
        <is>
          <t>-</t>
        </is>
      </c>
      <c r="L50" s="17" t="inlineStr">
        <is>
          <t>Auto</t>
        </is>
      </c>
      <c r="M50" s="17" t="inlineStr">
        <is>
          <t>None</t>
        </is>
      </c>
      <c r="N50" s="17" t="inlineStr">
        <is>
          <t>BL73_SP02</t>
        </is>
      </c>
      <c r="O50" s="17" t="inlineStr">
        <is>
          <t>BAIC_MainPath_HevX_Int</t>
        </is>
      </c>
      <c r="P50" s="16" t="inlineStr">
        <is>
          <t>-</t>
        </is>
      </c>
      <c r="Q50" s="16" t="inlineStr">
        <is>
          <t>LIU Felix (CC-AS/EVA-SW33-CN)</t>
        </is>
      </c>
      <c r="R50" s="5" t="n"/>
      <c r="S50" s="4" t="inlineStr">
        <is>
          <t>-</t>
        </is>
      </c>
      <c r="T50" s="17" t="inlineStr">
        <is>
          <t>thanh.nguyen-kim</t>
        </is>
      </c>
      <c r="U50" s="17" t="n"/>
      <c r="V50" s="17" t="n"/>
      <c r="W50" s="17" t="n">
        <v>268</v>
      </c>
      <c r="X50" s="17">
        <f>W50</f>
        <v/>
      </c>
      <c r="Y50" s="17">
        <f>X50</f>
        <v/>
      </c>
      <c r="Z50" s="17">
        <f>ROUNDDOWN(X50/HLOOKUP(E50,[1]Table!$C$3:$D$4,2,0)*8,2)</f>
        <v/>
      </c>
      <c r="AA50" s="17" t="n">
        <v>4</v>
      </c>
      <c r="AB50" s="17" t="inlineStr">
        <is>
          <t>Complete &amp; Closed</t>
        </is>
      </c>
      <c r="AC50" s="35" t="n">
        <v>43973</v>
      </c>
      <c r="AD50" s="35" t="n">
        <v>43969</v>
      </c>
      <c r="AE50" s="35" t="n">
        <v>43973</v>
      </c>
      <c r="AF50" s="35" t="n">
        <v>43970</v>
      </c>
      <c r="AG50" s="35" t="n">
        <v>43970</v>
      </c>
      <c r="AH50" s="35" t="inlineStr">
        <is>
          <t>OK</t>
        </is>
      </c>
      <c r="AI50" s="8" t="n">
        <v>1</v>
      </c>
      <c r="AJ50" s="8" t="n">
        <v>1</v>
      </c>
      <c r="AK50" s="8" t="n">
        <v>1</v>
      </c>
      <c r="AL50" s="35" t="inlineStr">
        <is>
          <t>None</t>
        </is>
      </c>
      <c r="AM50" s="14" t="inlineStr">
        <is>
          <t>-</t>
        </is>
      </c>
      <c r="AN50" s="14" t="inlineStr">
        <is>
          <t>-</t>
        </is>
      </c>
      <c r="AO50" s="14" t="inlineStr">
        <is>
          <t>-</t>
        </is>
      </c>
    </row>
    <row r="51">
      <c r="C51" s="15">
        <f>C50+1</f>
        <v/>
      </c>
      <c r="D51" s="17" t="n">
        <v>20200519</v>
      </c>
      <c r="E51" s="17" t="inlineStr">
        <is>
          <t>PSW</t>
        </is>
      </c>
      <c r="F51" s="17" t="inlineStr">
        <is>
          <t>BJEV_N60_2WD_4WD</t>
        </is>
      </c>
      <c r="G51" s="6" t="inlineStr">
        <is>
          <t>BAIC_MainPath_HevX_Int\BAICHevX\rb\as\baic\baic_core\app\dcom\RBAPLCust\src\common</t>
        </is>
      </c>
      <c r="H51" s="17" t="n">
        <v>1473546</v>
      </c>
      <c r="I51" s="4" t="inlineStr">
        <is>
          <t>-</t>
        </is>
      </c>
      <c r="J51" s="17" t="inlineStr">
        <is>
          <t>RBAPLCUST_VariandCode.c</t>
        </is>
      </c>
      <c r="K51" s="4" t="inlineStr">
        <is>
          <t>-</t>
        </is>
      </c>
      <c r="L51" s="17" t="inlineStr">
        <is>
          <t>Auto</t>
        </is>
      </c>
      <c r="M51" s="17" t="inlineStr">
        <is>
          <t>None</t>
        </is>
      </c>
      <c r="N51" s="17" t="inlineStr">
        <is>
          <t>BL73_SP02</t>
        </is>
      </c>
      <c r="O51" s="17" t="inlineStr">
        <is>
          <t>BAIC_MainPath_HevX_Int</t>
        </is>
      </c>
      <c r="P51" s="16" t="inlineStr">
        <is>
          <t>-</t>
        </is>
      </c>
      <c r="Q51" s="16" t="inlineStr">
        <is>
          <t>LIU Felix (CC-AS/EVA-SW33-CN)</t>
        </is>
      </c>
      <c r="R51" s="5" t="n"/>
      <c r="S51" s="4" t="inlineStr">
        <is>
          <t>-</t>
        </is>
      </c>
      <c r="T51" s="17" t="inlineStr">
        <is>
          <t>chung.ly</t>
        </is>
      </c>
      <c r="U51" s="17" t="n"/>
      <c r="V51" s="17" t="n"/>
      <c r="W51" s="17" t="n">
        <v>63</v>
      </c>
      <c r="X51" s="17">
        <f>W51</f>
        <v/>
      </c>
      <c r="Y51" s="17">
        <f>X51</f>
        <v/>
      </c>
      <c r="Z51" s="17">
        <f>ROUNDDOWN(X51/HLOOKUP(E51,[1]Table!$C$3:$D$4,2,0)*8,2)</f>
        <v/>
      </c>
      <c r="AA51" s="17" t="n">
        <v>0.5</v>
      </c>
      <c r="AB51" s="17" t="inlineStr">
        <is>
          <t>Complete &amp; Closed</t>
        </is>
      </c>
      <c r="AC51" s="35" t="n">
        <v>43973</v>
      </c>
      <c r="AD51" s="35" t="n">
        <v>43970</v>
      </c>
      <c r="AE51" s="35" t="n">
        <v>43973</v>
      </c>
      <c r="AF51" s="35" t="n">
        <v>43970</v>
      </c>
      <c r="AG51" s="35" t="n">
        <v>43970</v>
      </c>
      <c r="AH51" s="35" t="inlineStr">
        <is>
          <t>OK</t>
        </is>
      </c>
      <c r="AI51" s="8" t="n">
        <v>1</v>
      </c>
      <c r="AJ51" s="8" t="n">
        <v>1</v>
      </c>
      <c r="AK51" s="8" t="n">
        <v>1</v>
      </c>
      <c r="AL51" s="35" t="inlineStr">
        <is>
          <t>None</t>
        </is>
      </c>
      <c r="AM51" s="14" t="inlineStr">
        <is>
          <t>-</t>
        </is>
      </c>
      <c r="AN51" s="14" t="inlineStr">
        <is>
          <t>-</t>
        </is>
      </c>
      <c r="AO51" s="14" t="inlineStr">
        <is>
          <t>-</t>
        </is>
      </c>
    </row>
    <row r="52">
      <c r="C52" s="15">
        <f>C51+1</f>
        <v/>
      </c>
      <c r="D52" s="17" t="n">
        <v>20200519</v>
      </c>
      <c r="E52" s="17" t="inlineStr">
        <is>
          <t>PSW</t>
        </is>
      </c>
      <c r="F52" s="17" t="inlineStr">
        <is>
          <t>BJEV_N60_2WD_4WD</t>
        </is>
      </c>
      <c r="G52" s="6" t="inlineStr">
        <is>
          <t>BAIC_MainPath_HevX_Int\BAICHevX\rb\as\baic\baic_core\app\net\RbNetPrj\RBNet_Can\src</t>
        </is>
      </c>
      <c r="H52" s="17" t="n">
        <v>1473546</v>
      </c>
      <c r="I52" s="4" t="inlineStr">
        <is>
          <t>-</t>
        </is>
      </c>
      <c r="J52" s="17" t="inlineStr">
        <is>
          <t>NET_CheckSumLib_CNMS.c</t>
        </is>
      </c>
      <c r="K52" s="4" t="inlineStr">
        <is>
          <t>-</t>
        </is>
      </c>
      <c r="L52" s="17" t="inlineStr">
        <is>
          <t>Auto</t>
        </is>
      </c>
      <c r="M52" s="17" t="inlineStr">
        <is>
          <t>None</t>
        </is>
      </c>
      <c r="N52" s="17" t="inlineStr">
        <is>
          <t>BL73_SP02</t>
        </is>
      </c>
      <c r="O52" s="17" t="inlineStr">
        <is>
          <t>BAIC_MainPath_HevX_Int</t>
        </is>
      </c>
      <c r="P52" s="16" t="inlineStr">
        <is>
          <t>-</t>
        </is>
      </c>
      <c r="Q52" s="16" t="inlineStr">
        <is>
          <t>LIU Felix (CC-AS/EVA-SW33-CN)</t>
        </is>
      </c>
      <c r="R52" s="5" t="n"/>
      <c r="S52" s="4" t="inlineStr">
        <is>
          <t>-</t>
        </is>
      </c>
      <c r="T52" s="17" t="inlineStr">
        <is>
          <t>thanh.nguyen-kim</t>
        </is>
      </c>
      <c r="U52" s="17" t="n"/>
      <c r="V52" s="17" t="n"/>
      <c r="W52" s="17" t="n">
        <v>87</v>
      </c>
      <c r="X52" s="17">
        <f>W52</f>
        <v/>
      </c>
      <c r="Y52" s="17">
        <f>X52</f>
        <v/>
      </c>
      <c r="Z52" s="17">
        <f>ROUNDDOWN(X52/HLOOKUP(E52,[1]Table!$C$3:$D$4,2,0)*8,2)</f>
        <v/>
      </c>
      <c r="AA52" s="17" t="n">
        <v>1</v>
      </c>
      <c r="AB52" s="17" t="inlineStr">
        <is>
          <t>Complete &amp; Closed</t>
        </is>
      </c>
      <c r="AC52" s="35" t="n">
        <v>43973</v>
      </c>
      <c r="AD52" s="35" t="n">
        <v>43969</v>
      </c>
      <c r="AE52" s="35" t="n">
        <v>43973</v>
      </c>
      <c r="AF52" s="35" t="n">
        <v>43970</v>
      </c>
      <c r="AG52" s="35" t="n">
        <v>43970</v>
      </c>
      <c r="AH52" s="35" t="inlineStr">
        <is>
          <t>OK</t>
        </is>
      </c>
      <c r="AI52" s="8" t="n">
        <v>1</v>
      </c>
      <c r="AJ52" s="8" t="n">
        <v>1</v>
      </c>
      <c r="AK52" s="8" t="n">
        <v>1</v>
      </c>
      <c r="AL52" s="35" t="inlineStr">
        <is>
          <t>None</t>
        </is>
      </c>
      <c r="AM52" s="14" t="inlineStr">
        <is>
          <t>-</t>
        </is>
      </c>
      <c r="AN52" s="14" t="inlineStr">
        <is>
          <t>-</t>
        </is>
      </c>
      <c r="AO52" s="14" t="inlineStr">
        <is>
          <t>-</t>
        </is>
      </c>
    </row>
    <row r="53">
      <c r="C53" s="15">
        <f>C52+1</f>
        <v/>
      </c>
      <c r="D53" s="17" t="n">
        <v>20200519</v>
      </c>
      <c r="E53" s="17" t="inlineStr">
        <is>
          <t>PSW</t>
        </is>
      </c>
      <c r="F53" s="17" t="inlineStr">
        <is>
          <t>BJEV_N60_2WD_4WD</t>
        </is>
      </c>
      <c r="G53" s="6" t="inlineStr">
        <is>
          <t>BAIC_MainPath_HevX_Int\BAICHevX\rb\as\cnms_core\app\net\scl\Controllers\Engine\src</t>
        </is>
      </c>
      <c r="H53" s="17" t="n">
        <v>1473546</v>
      </c>
      <c r="I53" s="4" t="inlineStr">
        <is>
          <t>-</t>
        </is>
      </c>
      <c r="J53" s="17" t="inlineStr">
        <is>
          <t>NET_SCL_Rx_EngineTorque.c</t>
        </is>
      </c>
      <c r="K53" s="4" t="inlineStr">
        <is>
          <t>-</t>
        </is>
      </c>
      <c r="L53" s="17" t="inlineStr">
        <is>
          <t>Auto</t>
        </is>
      </c>
      <c r="M53" s="17" t="inlineStr">
        <is>
          <t>None</t>
        </is>
      </c>
      <c r="N53" s="17" t="inlineStr">
        <is>
          <t>BL73_SP02</t>
        </is>
      </c>
      <c r="O53" s="17" t="inlineStr">
        <is>
          <t>BAIC_MainPath_HevX_Int</t>
        </is>
      </c>
      <c r="P53" s="16" t="inlineStr">
        <is>
          <t>-</t>
        </is>
      </c>
      <c r="Q53" s="16" t="inlineStr">
        <is>
          <t>LIU Felix (CC-AS/EVA-SW33-CN)</t>
        </is>
      </c>
      <c r="R53" s="5" t="n"/>
      <c r="S53" s="4" t="inlineStr">
        <is>
          <t>-</t>
        </is>
      </c>
      <c r="T53" s="17" t="inlineStr">
        <is>
          <t>duong.nguyen</t>
        </is>
      </c>
      <c r="U53" s="17" t="n"/>
      <c r="V53" s="17" t="n"/>
      <c r="W53" s="17" t="n">
        <v>164</v>
      </c>
      <c r="X53" s="17">
        <f>W53</f>
        <v/>
      </c>
      <c r="Y53" s="17">
        <f>X53</f>
        <v/>
      </c>
      <c r="Z53" s="17">
        <f>ROUNDDOWN(X53/HLOOKUP(E53,[1]Table!$C$3:$D$4,2,0)*8,2)</f>
        <v/>
      </c>
      <c r="AA53" s="17" t="n">
        <v>2.5</v>
      </c>
      <c r="AB53" s="17" t="inlineStr">
        <is>
          <t>Complete &amp; Closed</t>
        </is>
      </c>
      <c r="AC53" s="35" t="n">
        <v>43973</v>
      </c>
      <c r="AD53" s="35" t="n">
        <v>43970</v>
      </c>
      <c r="AE53" s="35" t="n">
        <v>43973</v>
      </c>
      <c r="AF53" s="35" t="n">
        <v>43973</v>
      </c>
      <c r="AG53" s="35" t="n">
        <v>43973</v>
      </c>
      <c r="AH53" s="35" t="inlineStr">
        <is>
          <t>OK</t>
        </is>
      </c>
      <c r="AI53" s="8" t="n">
        <v>1</v>
      </c>
      <c r="AJ53" s="8" t="n">
        <v>1</v>
      </c>
      <c r="AK53" s="8" t="n">
        <v>1</v>
      </c>
      <c r="AL53" s="35" t="inlineStr">
        <is>
          <t>None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</row>
    <row r="54">
      <c r="C54" s="15">
        <f>C53+1</f>
        <v/>
      </c>
      <c r="D54" s="17" t="n">
        <v>20200519</v>
      </c>
      <c r="E54" s="17" t="inlineStr">
        <is>
          <t>PSW</t>
        </is>
      </c>
      <c r="F54" s="17" t="inlineStr">
        <is>
          <t>BJEV_N60_2WD_4WD</t>
        </is>
      </c>
      <c r="G54" s="19" t="inlineStr">
        <is>
          <t>BAIC_MainPath_HevX_Int\BAICHevX\rb\as\cnms_core\app\net\scl\Sensors\AxAyYrs\src</t>
        </is>
      </c>
      <c r="H54" s="14" t="n">
        <v>1473546</v>
      </c>
      <c r="I54" s="9" t="inlineStr">
        <is>
          <t>-</t>
        </is>
      </c>
      <c r="J54" s="14" t="inlineStr">
        <is>
          <t>NET_SCL_Rx_Yrs.c</t>
        </is>
      </c>
      <c r="K54" s="4" t="inlineStr">
        <is>
          <t>-</t>
        </is>
      </c>
      <c r="L54" s="17" t="inlineStr">
        <is>
          <t>Auto</t>
        </is>
      </c>
      <c r="M54" s="17" t="inlineStr">
        <is>
          <t>None</t>
        </is>
      </c>
      <c r="N54" s="17" t="inlineStr">
        <is>
          <t>BL73_SP02</t>
        </is>
      </c>
      <c r="O54" s="17" t="inlineStr">
        <is>
          <t>BAIC_MainPath_HevX_Int</t>
        </is>
      </c>
      <c r="P54" s="16" t="inlineStr">
        <is>
          <t>-</t>
        </is>
      </c>
      <c r="Q54" s="16" t="inlineStr">
        <is>
          <t>LIU Felix (CC-AS/EVA-SW33-CN)</t>
        </is>
      </c>
      <c r="R54" s="5" t="n"/>
      <c r="S54" s="4" t="inlineStr">
        <is>
          <t>-</t>
        </is>
      </c>
      <c r="T54" s="17" t="inlineStr">
        <is>
          <t>loc.do-phu</t>
        </is>
      </c>
      <c r="U54" s="17" t="n"/>
      <c r="V54" s="17" t="n"/>
      <c r="W54" s="17" t="n">
        <v>200</v>
      </c>
      <c r="X54" s="17">
        <f>W54</f>
        <v/>
      </c>
      <c r="Y54" s="17">
        <f>X54</f>
        <v/>
      </c>
      <c r="Z54" s="17">
        <f>ROUNDDOWN(X54/HLOOKUP(E54,[1]Table!$C$3:$D$4,2,0)*8,2)</f>
        <v/>
      </c>
      <c r="AA54" s="17">
        <f>Z54</f>
        <v/>
      </c>
      <c r="AB54" s="17" t="inlineStr">
        <is>
          <t>Complete &amp; Closed</t>
        </is>
      </c>
      <c r="AC54" s="35" t="n">
        <v>43973</v>
      </c>
      <c r="AD54" s="35" t="n">
        <v>43970</v>
      </c>
      <c r="AE54" s="35" t="n">
        <v>43973</v>
      </c>
      <c r="AF54" s="35" t="n">
        <v>43970</v>
      </c>
      <c r="AG54" s="35" t="n">
        <v>43970</v>
      </c>
      <c r="AH54" s="35" t="inlineStr">
        <is>
          <t>OK</t>
        </is>
      </c>
      <c r="AI54" s="8" t="n">
        <v>1</v>
      </c>
      <c r="AJ54" s="8" t="n">
        <v>1</v>
      </c>
      <c r="AK54" s="8" t="n">
        <v>1</v>
      </c>
      <c r="AL54" s="35" t="inlineStr">
        <is>
          <t>None</t>
        </is>
      </c>
      <c r="AM54" s="14" t="inlineStr">
        <is>
          <t>-</t>
        </is>
      </c>
      <c r="AN54" s="14" t="inlineStr">
        <is>
          <t>-</t>
        </is>
      </c>
      <c r="AO54" s="14" t="inlineStr">
        <is>
          <t>-</t>
        </is>
      </c>
    </row>
    <row r="55">
      <c r="C55" s="15">
        <f>C54+1</f>
        <v/>
      </c>
      <c r="D55" s="17" t="n">
        <v>20200519</v>
      </c>
      <c r="E55" s="17" t="inlineStr">
        <is>
          <t>PSW</t>
        </is>
      </c>
      <c r="F55" s="17" t="inlineStr">
        <is>
          <t>BJEV_N60_2WD_4WD</t>
        </is>
      </c>
      <c r="G55" s="6" t="inlineStr">
        <is>
          <t>BAIC_MainPath_HevX_Int\BAICHevX\rb\as\cnms_core\app\net\scl\Controllers\AxelSplit\src</t>
        </is>
      </c>
      <c r="H55" s="17" t="n">
        <v>1473546</v>
      </c>
      <c r="I55" s="4" t="inlineStr">
        <is>
          <t>-</t>
        </is>
      </c>
      <c r="J55" s="17" t="inlineStr">
        <is>
          <t>NET_SCL_Tx_AxelSplit.c</t>
        </is>
      </c>
      <c r="K55" s="4" t="inlineStr">
        <is>
          <t>-</t>
        </is>
      </c>
      <c r="L55" s="17" t="inlineStr">
        <is>
          <t>Auto</t>
        </is>
      </c>
      <c r="M55" s="17" t="inlineStr">
        <is>
          <t>None</t>
        </is>
      </c>
      <c r="N55" s="17" t="inlineStr">
        <is>
          <t>BL73_SP02</t>
        </is>
      </c>
      <c r="O55" s="17" t="inlineStr">
        <is>
          <t>BAIC_MainPath_HevX_Int</t>
        </is>
      </c>
      <c r="P55" s="16" t="inlineStr">
        <is>
          <t>-</t>
        </is>
      </c>
      <c r="Q55" s="16" t="inlineStr">
        <is>
          <t>LIU Felix (CC-AS/EVA-SW33-CN)</t>
        </is>
      </c>
      <c r="R55" s="5" t="n"/>
      <c r="S55" s="4" t="inlineStr">
        <is>
          <t>-</t>
        </is>
      </c>
      <c r="T55" s="17" t="inlineStr">
        <is>
          <t>chung.ly</t>
        </is>
      </c>
      <c r="U55" s="17" t="n"/>
      <c r="V55" s="17" t="n"/>
      <c r="W55" s="17" t="n">
        <v>58</v>
      </c>
      <c r="X55" s="17">
        <f>W55</f>
        <v/>
      </c>
      <c r="Y55" s="17">
        <f>X55</f>
        <v/>
      </c>
      <c r="Z55" s="17">
        <f>ROUNDDOWN(X55/HLOOKUP(E55,[1]Table!$C$3:$D$4,2,0)*8,2)</f>
        <v/>
      </c>
      <c r="AA55" s="17" t="n">
        <v>0.5</v>
      </c>
      <c r="AB55" s="17" t="inlineStr">
        <is>
          <t>Complete &amp; Closed</t>
        </is>
      </c>
      <c r="AC55" s="35" t="n">
        <v>43973</v>
      </c>
      <c r="AD55" s="35" t="n">
        <v>43970</v>
      </c>
      <c r="AE55" s="35" t="n">
        <v>43973</v>
      </c>
      <c r="AF55" s="35" t="n">
        <v>43970</v>
      </c>
      <c r="AG55" s="35" t="n">
        <v>43970</v>
      </c>
      <c r="AH55" s="35" t="inlineStr">
        <is>
          <t>OK</t>
        </is>
      </c>
      <c r="AI55" s="8" t="n">
        <v>1</v>
      </c>
      <c r="AJ55" s="8" t="n">
        <v>1</v>
      </c>
      <c r="AK55" s="8" t="n">
        <v>1</v>
      </c>
      <c r="AL55" s="35" t="inlineStr">
        <is>
          <t>None</t>
        </is>
      </c>
      <c r="AM55" s="14" t="inlineStr">
        <is>
          <t>-</t>
        </is>
      </c>
      <c r="AN55" s="14" t="inlineStr">
        <is>
          <t>-</t>
        </is>
      </c>
      <c r="AO55" s="14" t="inlineStr">
        <is>
          <t>-</t>
        </is>
      </c>
    </row>
    <row r="56">
      <c r="C56" s="15">
        <f>C55+1</f>
        <v/>
      </c>
      <c r="D56" s="17" t="n">
        <v>20200519</v>
      </c>
      <c r="E56" s="17" t="inlineStr">
        <is>
          <t>PSW</t>
        </is>
      </c>
      <c r="F56" s="17" t="inlineStr">
        <is>
          <t>BJEV_N60_2WD_4WD</t>
        </is>
      </c>
      <c r="G56" s="6" t="inlineStr">
        <is>
          <t>BAIC_MainPath_HevX_Int\BAICHevX\rb\as\cnms_core\app\net\scl\Controllers\AxelSplit\src</t>
        </is>
      </c>
      <c r="H56" s="17" t="n">
        <v>1473546</v>
      </c>
      <c r="I56" s="4" t="inlineStr">
        <is>
          <t>-</t>
        </is>
      </c>
      <c r="J56" s="17" t="inlineStr">
        <is>
          <t>NET_SCL_Tx_AxelSplit_Torque.c</t>
        </is>
      </c>
      <c r="K56" s="4" t="inlineStr">
        <is>
          <t>-</t>
        </is>
      </c>
      <c r="L56" s="17" t="inlineStr">
        <is>
          <t>Auto</t>
        </is>
      </c>
      <c r="M56" s="17" t="inlineStr">
        <is>
          <t>None</t>
        </is>
      </c>
      <c r="N56" s="17" t="inlineStr">
        <is>
          <t>BL73_SP02</t>
        </is>
      </c>
      <c r="O56" s="17" t="inlineStr">
        <is>
          <t>BAIC_MainPath_HevX_Int</t>
        </is>
      </c>
      <c r="P56" s="16" t="inlineStr">
        <is>
          <t>-</t>
        </is>
      </c>
      <c r="Q56" s="16" t="inlineStr">
        <is>
          <t>LIU Felix (CC-AS/EVA-SW33-CN)</t>
        </is>
      </c>
      <c r="R56" s="5" t="n"/>
      <c r="S56" s="4" t="inlineStr">
        <is>
          <t>-</t>
        </is>
      </c>
      <c r="T56" s="17" t="inlineStr">
        <is>
          <t>thanh.nguyen-kim</t>
        </is>
      </c>
      <c r="U56" s="17" t="n"/>
      <c r="V56" s="17" t="n"/>
      <c r="W56" s="17" t="n">
        <v>66</v>
      </c>
      <c r="X56" s="17">
        <f>W56</f>
        <v/>
      </c>
      <c r="Y56" s="17">
        <f>X56</f>
        <v/>
      </c>
      <c r="Z56" s="17">
        <f>ROUNDDOWN(X56/HLOOKUP(E56,[1]Table!$C$3:$D$4,2,0)*8,2)</f>
        <v/>
      </c>
      <c r="AA56" s="17" t="n">
        <v>1</v>
      </c>
      <c r="AB56" s="17" t="inlineStr">
        <is>
          <t>Complete &amp; Closed</t>
        </is>
      </c>
      <c r="AC56" s="35" t="n">
        <v>43973</v>
      </c>
      <c r="AD56" s="35" t="n">
        <v>43969</v>
      </c>
      <c r="AE56" s="35" t="n">
        <v>43973</v>
      </c>
      <c r="AF56" s="35" t="n">
        <v>43970</v>
      </c>
      <c r="AG56" s="35" t="n">
        <v>43970</v>
      </c>
      <c r="AH56" s="35" t="inlineStr">
        <is>
          <t>OK</t>
        </is>
      </c>
      <c r="AI56" s="8" t="n">
        <v>1</v>
      </c>
      <c r="AJ56" s="8" t="n">
        <v>1</v>
      </c>
      <c r="AK56" s="8" t="n">
        <v>1</v>
      </c>
      <c r="AL56" s="35" t="inlineStr">
        <is>
          <t>None</t>
        </is>
      </c>
      <c r="AM56" s="14" t="inlineStr">
        <is>
          <t>-</t>
        </is>
      </c>
      <c r="AN56" s="14" t="inlineStr">
        <is>
          <t>-</t>
        </is>
      </c>
      <c r="AO56" s="14" t="inlineStr">
        <is>
          <t>-</t>
        </is>
      </c>
    </row>
    <row r="57">
      <c r="C57" s="15">
        <f>C56+1</f>
        <v/>
      </c>
      <c r="D57" s="17" t="n">
        <v>20200519</v>
      </c>
      <c r="E57" s="17" t="inlineStr">
        <is>
          <t>PSW</t>
        </is>
      </c>
      <c r="F57" s="17" t="inlineStr">
        <is>
          <t>BJEV_N60_2WD_4WD</t>
        </is>
      </c>
      <c r="G57" s="6" t="inlineStr">
        <is>
          <t>BAIC_MainPath_HevX_Int\BAICHevX\rb\as\cnms_core\app\net\scl\Controllers\VehicleSpeed\src</t>
        </is>
      </c>
      <c r="H57" s="17" t="n">
        <v>1473546</v>
      </c>
      <c r="I57" s="4" t="inlineStr">
        <is>
          <t>-</t>
        </is>
      </c>
      <c r="J57" s="17" t="inlineStr">
        <is>
          <t>NET_SCL_Tx_VehicleSpeed.c</t>
        </is>
      </c>
      <c r="K57" s="4" t="inlineStr">
        <is>
          <t>-</t>
        </is>
      </c>
      <c r="L57" s="17" t="inlineStr">
        <is>
          <t>Auto</t>
        </is>
      </c>
      <c r="M57" s="17" t="inlineStr">
        <is>
          <t>None</t>
        </is>
      </c>
      <c r="N57" s="17" t="inlineStr">
        <is>
          <t>BL73_SP02</t>
        </is>
      </c>
      <c r="O57" s="17" t="inlineStr">
        <is>
          <t>BAIC_MainPath_HevX_Int</t>
        </is>
      </c>
      <c r="P57" s="16" t="inlineStr">
        <is>
          <t>-</t>
        </is>
      </c>
      <c r="Q57" s="16" t="inlineStr">
        <is>
          <t>LIU Felix (CC-AS/EVA-SW33-CN)</t>
        </is>
      </c>
      <c r="R57" s="5" t="n"/>
      <c r="S57" s="4" t="inlineStr">
        <is>
          <t>-</t>
        </is>
      </c>
      <c r="T57" s="17" t="inlineStr">
        <is>
          <t>thanh.nguyen-kim</t>
        </is>
      </c>
      <c r="U57" s="17" t="n"/>
      <c r="V57" s="17" t="n"/>
      <c r="W57" s="17" t="n">
        <v>75</v>
      </c>
      <c r="X57" s="17">
        <f>W57</f>
        <v/>
      </c>
      <c r="Y57" s="17">
        <f>X57</f>
        <v/>
      </c>
      <c r="Z57" s="17">
        <f>ROUNDDOWN(X57/HLOOKUP(E57,[1]Table!$C$3:$D$4,2,0)*8,2)</f>
        <v/>
      </c>
      <c r="AA57" s="17" t="n">
        <v>1</v>
      </c>
      <c r="AB57" s="17" t="inlineStr">
        <is>
          <t>Complete &amp; Closed</t>
        </is>
      </c>
      <c r="AC57" s="35" t="n">
        <v>43973</v>
      </c>
      <c r="AD57" s="35" t="n">
        <v>43969</v>
      </c>
      <c r="AE57" s="35" t="n">
        <v>43973</v>
      </c>
      <c r="AF57" s="35" t="n">
        <v>43970</v>
      </c>
      <c r="AG57" s="35" t="n">
        <v>43970</v>
      </c>
      <c r="AH57" s="35" t="inlineStr">
        <is>
          <t>OK</t>
        </is>
      </c>
      <c r="AI57" s="8" t="n">
        <v>1</v>
      </c>
      <c r="AJ57" s="8" t="n">
        <v>1</v>
      </c>
      <c r="AK57" s="8" t="n">
        <v>1</v>
      </c>
      <c r="AL57" s="35" t="inlineStr">
        <is>
          <t>None</t>
        </is>
      </c>
      <c r="AM57" s="14" t="inlineStr">
        <is>
          <t>-</t>
        </is>
      </c>
      <c r="AN57" s="14" t="inlineStr">
        <is>
          <t>-</t>
        </is>
      </c>
      <c r="AO57" s="14" t="inlineStr">
        <is>
          <t>-</t>
        </is>
      </c>
    </row>
    <row r="58">
      <c r="C58" s="15">
        <f>C57+1</f>
        <v/>
      </c>
      <c r="D58" s="17" t="n">
        <v>20200519</v>
      </c>
      <c r="E58" s="17" t="inlineStr">
        <is>
          <t>PSW</t>
        </is>
      </c>
      <c r="F58" s="17" t="inlineStr">
        <is>
          <t>BJEV_N60_2WD_4WD</t>
        </is>
      </c>
      <c r="G58" s="6" t="inlineStr">
        <is>
          <t>BAIC_MainPath_HevX_Int\BAICHevX\rb\as\cnms_core\app\net\scl_callout\src</t>
        </is>
      </c>
      <c r="H58" s="17" t="n">
        <v>1473546</v>
      </c>
      <c r="I58" s="4" t="inlineStr">
        <is>
          <t>-</t>
        </is>
      </c>
      <c r="J58" s="17" t="inlineStr">
        <is>
          <t>RBA_NDS_TCUAvaliable_Callout.c</t>
        </is>
      </c>
      <c r="K58" s="4" t="inlineStr">
        <is>
          <t>-</t>
        </is>
      </c>
      <c r="L58" s="17" t="inlineStr">
        <is>
          <t>Auto</t>
        </is>
      </c>
      <c r="M58" s="17" t="inlineStr">
        <is>
          <t>None</t>
        </is>
      </c>
      <c r="N58" s="17" t="inlineStr">
        <is>
          <t>BL73_SP02</t>
        </is>
      </c>
      <c r="O58" s="17" t="inlineStr">
        <is>
          <t>BAIC_MainPath_HevX_Int</t>
        </is>
      </c>
      <c r="P58" s="16" t="inlineStr">
        <is>
          <t>-</t>
        </is>
      </c>
      <c r="Q58" s="16" t="inlineStr">
        <is>
          <t>LIU Felix (CC-AS/EVA-SW33-CN)</t>
        </is>
      </c>
      <c r="R58" s="5" t="n"/>
      <c r="S58" s="4" t="inlineStr">
        <is>
          <t>-</t>
        </is>
      </c>
      <c r="T58" s="17" t="inlineStr">
        <is>
          <t>thanh.nguyen-kim</t>
        </is>
      </c>
      <c r="U58" s="17" t="n"/>
      <c r="V58" s="17" t="n"/>
      <c r="W58" s="17" t="n">
        <v>33</v>
      </c>
      <c r="X58" s="17">
        <f>W58</f>
        <v/>
      </c>
      <c r="Y58" s="17">
        <f>X58</f>
        <v/>
      </c>
      <c r="Z58" s="17">
        <f>ROUNDDOWN(X58/HLOOKUP(E58,[1]Table!$C$3:$D$4,2,0)*8,2)</f>
        <v/>
      </c>
      <c r="AA58" s="17" t="n">
        <v>0.5</v>
      </c>
      <c r="AB58" s="17" t="inlineStr">
        <is>
          <t>Complete &amp; Closed</t>
        </is>
      </c>
      <c r="AC58" s="35" t="n">
        <v>43973</v>
      </c>
      <c r="AD58" s="35" t="n">
        <v>43969</v>
      </c>
      <c r="AE58" s="35" t="n">
        <v>43973</v>
      </c>
      <c r="AF58" s="35" t="n">
        <v>43970</v>
      </c>
      <c r="AG58" s="35" t="n">
        <v>43970</v>
      </c>
      <c r="AH58" s="35" t="inlineStr">
        <is>
          <t>OK</t>
        </is>
      </c>
      <c r="AI58" s="8" t="n">
        <v>1</v>
      </c>
      <c r="AJ58" s="8" t="n">
        <v>1</v>
      </c>
      <c r="AK58" s="8" t="n">
        <v>1</v>
      </c>
      <c r="AL58" s="35" t="inlineStr">
        <is>
          <t>None</t>
        </is>
      </c>
      <c r="AM58" s="14" t="inlineStr">
        <is>
          <t>-</t>
        </is>
      </c>
      <c r="AN58" s="14" t="inlineStr">
        <is>
          <t>-</t>
        </is>
      </c>
      <c r="AO58" s="14" t="inlineStr">
        <is>
          <t>-</t>
        </is>
      </c>
    </row>
    <row r="59">
      <c r="C59" s="15">
        <f>C58+1</f>
        <v/>
      </c>
      <c r="D59" s="17" t="n">
        <v>20200519</v>
      </c>
      <c r="E59" s="17" t="inlineStr">
        <is>
          <t>PSW</t>
        </is>
      </c>
      <c r="F59" s="17" t="inlineStr">
        <is>
          <t>BJEV_N60_2WD_4WD</t>
        </is>
      </c>
      <c r="G59" s="6" t="inlineStr">
        <is>
          <t>BAIC_MainPath_HevX_Int\BAICHevX\rb\as\cnms_core\app\net\scl_callout\src</t>
        </is>
      </c>
      <c r="H59" s="17" t="n">
        <v>1473546</v>
      </c>
      <c r="I59" s="4" t="inlineStr">
        <is>
          <t>-</t>
        </is>
      </c>
      <c r="J59" s="17" t="inlineStr">
        <is>
          <t>RBA_NDS_TOD_Callout.c</t>
        </is>
      </c>
      <c r="K59" s="4" t="inlineStr">
        <is>
          <t>-</t>
        </is>
      </c>
      <c r="L59" s="17" t="inlineStr">
        <is>
          <t>Auto</t>
        </is>
      </c>
      <c r="M59" s="17" t="inlineStr">
        <is>
          <t>None</t>
        </is>
      </c>
      <c r="N59" s="17" t="inlineStr">
        <is>
          <t>BL73_SP02</t>
        </is>
      </c>
      <c r="O59" s="17" t="inlineStr">
        <is>
          <t>BAIC_MainPath_HevX_Int</t>
        </is>
      </c>
      <c r="P59" s="16" t="inlineStr">
        <is>
          <t>-</t>
        </is>
      </c>
      <c r="Q59" s="16" t="inlineStr">
        <is>
          <t>LIU Felix (CC-AS/EVA-SW33-CN)</t>
        </is>
      </c>
      <c r="R59" s="5" t="n"/>
      <c r="S59" s="4" t="inlineStr">
        <is>
          <t>-</t>
        </is>
      </c>
      <c r="T59" s="17" t="inlineStr">
        <is>
          <t>chung.ly</t>
        </is>
      </c>
      <c r="U59" s="17" t="n"/>
      <c r="V59" s="17" t="n"/>
      <c r="W59" s="17" t="n">
        <v>119</v>
      </c>
      <c r="X59" s="17">
        <f>W59</f>
        <v/>
      </c>
      <c r="Y59" s="17">
        <f>X59</f>
        <v/>
      </c>
      <c r="Z59" s="17">
        <f>ROUNDDOWN(X59/HLOOKUP(E59,[1]Table!$C$3:$D$4,2,0)*8,2)</f>
        <v/>
      </c>
      <c r="AA59" s="17" t="n">
        <v>1</v>
      </c>
      <c r="AB59" s="17" t="inlineStr">
        <is>
          <t>Complete &amp; Closed</t>
        </is>
      </c>
      <c r="AC59" s="35" t="n">
        <v>43973</v>
      </c>
      <c r="AD59" s="35" t="n">
        <v>43970</v>
      </c>
      <c r="AE59" s="35" t="n">
        <v>43973</v>
      </c>
      <c r="AF59" s="35" t="n">
        <v>43970</v>
      </c>
      <c r="AG59" s="35" t="n">
        <v>43970</v>
      </c>
      <c r="AH59" s="35" t="inlineStr">
        <is>
          <t>OK</t>
        </is>
      </c>
      <c r="AI59" s="8" t="n">
        <v>1</v>
      </c>
      <c r="AJ59" s="8" t="n">
        <v>1</v>
      </c>
      <c r="AK59" s="8" t="n">
        <v>1</v>
      </c>
      <c r="AL59" s="35" t="inlineStr">
        <is>
          <t>None</t>
        </is>
      </c>
      <c r="AM59" s="14" t="inlineStr">
        <is>
          <t>-</t>
        </is>
      </c>
      <c r="AN59" s="14" t="inlineStr">
        <is>
          <t>-</t>
        </is>
      </c>
      <c r="AO59" s="14" t="inlineStr">
        <is>
          <t>-</t>
        </is>
      </c>
    </row>
    <row r="60">
      <c r="C60" s="15">
        <f>C59+1</f>
        <v/>
      </c>
      <c r="D60" s="17" t="n">
        <v>20200519</v>
      </c>
      <c r="E60" s="17" t="inlineStr">
        <is>
          <t>PSW</t>
        </is>
      </c>
      <c r="F60" s="17" t="inlineStr">
        <is>
          <t>BJEV_N60_2WD_4WD</t>
        </is>
      </c>
      <c r="G60" s="19" t="inlineStr">
        <is>
          <t>BAIC_MainPath_HevX_Int\BAICHevX\rb\as\cnms_core\app\net\scl\Controllers\SystemInfo\src</t>
        </is>
      </c>
      <c r="H60" s="14" t="n">
        <v>1473546</v>
      </c>
      <c r="I60" s="9" t="inlineStr">
        <is>
          <t>-</t>
        </is>
      </c>
      <c r="J60" s="14" t="inlineStr">
        <is>
          <t>NET_SCL_Tx_SystemInfo.c</t>
        </is>
      </c>
      <c r="K60" s="4" t="inlineStr">
        <is>
          <t>-</t>
        </is>
      </c>
      <c r="L60" s="17" t="inlineStr">
        <is>
          <t>Auto</t>
        </is>
      </c>
      <c r="M60" s="17" t="inlineStr">
        <is>
          <t>None</t>
        </is>
      </c>
      <c r="N60" s="17" t="inlineStr">
        <is>
          <t>BL73_SP02</t>
        </is>
      </c>
      <c r="O60" s="17" t="inlineStr">
        <is>
          <t>BAIC_MainPath_HevX_Int</t>
        </is>
      </c>
      <c r="P60" s="16" t="inlineStr">
        <is>
          <t>-</t>
        </is>
      </c>
      <c r="Q60" s="16" t="inlineStr">
        <is>
          <t>LIU Felix (CC-AS/EVA-SW33-CN)</t>
        </is>
      </c>
      <c r="R60" s="5" t="n"/>
      <c r="S60" s="4" t="inlineStr">
        <is>
          <t>-</t>
        </is>
      </c>
      <c r="T60" s="17" t="inlineStr">
        <is>
          <t>loc.do-phu</t>
        </is>
      </c>
      <c r="U60" s="17" t="n"/>
      <c r="V60" s="17" t="n"/>
      <c r="W60" s="17" t="n">
        <v>433</v>
      </c>
      <c r="X60" s="17">
        <f>W60</f>
        <v/>
      </c>
      <c r="Y60" s="17">
        <f>X60</f>
        <v/>
      </c>
      <c r="Z60" s="17">
        <f>ROUNDDOWN(X60/HLOOKUP(E60,[1]Table!$C$3:$D$4,2,0)*8,2)</f>
        <v/>
      </c>
      <c r="AA60" s="17">
        <f>Z60</f>
        <v/>
      </c>
      <c r="AB60" s="17" t="inlineStr">
        <is>
          <t>Complete &amp; Closed</t>
        </is>
      </c>
      <c r="AC60" s="35" t="n">
        <v>43973</v>
      </c>
      <c r="AD60" s="35" t="n">
        <v>43970</v>
      </c>
      <c r="AE60" s="35" t="n">
        <v>43973</v>
      </c>
      <c r="AF60" s="35" t="n">
        <v>43970</v>
      </c>
      <c r="AG60" s="35" t="n">
        <v>43970</v>
      </c>
      <c r="AH60" s="35" t="inlineStr">
        <is>
          <t>OK</t>
        </is>
      </c>
      <c r="AI60" s="8" t="n">
        <v>1</v>
      </c>
      <c r="AJ60" s="8" t="n">
        <v>1</v>
      </c>
      <c r="AK60" s="8" t="n">
        <v>1</v>
      </c>
      <c r="AL60" s="35" t="inlineStr">
        <is>
          <t>None</t>
        </is>
      </c>
      <c r="AM60" s="14" t="inlineStr">
        <is>
          <t>-</t>
        </is>
      </c>
      <c r="AN60" s="14" t="inlineStr">
        <is>
          <t>-</t>
        </is>
      </c>
      <c r="AO60" s="14" t="inlineStr">
        <is>
          <t>-</t>
        </is>
      </c>
    </row>
    <row r="61">
      <c r="C61" s="15">
        <f>C60+1</f>
        <v/>
      </c>
      <c r="D61" s="17" t="n">
        <v>20200519</v>
      </c>
      <c r="E61" s="17" t="inlineStr">
        <is>
          <t>PSW</t>
        </is>
      </c>
      <c r="F61" s="17" t="inlineStr">
        <is>
          <t>FAW_TypeC2_BSL33_Security</t>
        </is>
      </c>
      <c r="G61" s="6" t="inlineStr">
        <is>
          <t>FAW_MainPath_V2.0_Int\MainstreamF30\rba\Bldr\bmgr\src</t>
        </is>
      </c>
      <c r="H61" s="17" t="n">
        <v>1474054</v>
      </c>
      <c r="I61" s="4" t="inlineStr">
        <is>
          <t>-</t>
        </is>
      </c>
      <c r="J61" s="17" t="inlineStr">
        <is>
          <t>rba_Bmgr_main.c</t>
        </is>
      </c>
      <c r="K61" s="4" t="inlineStr">
        <is>
          <t>-</t>
        </is>
      </c>
      <c r="L61" s="17" t="inlineStr">
        <is>
          <t>Manual</t>
        </is>
      </c>
      <c r="M61" s="17" t="inlineStr">
        <is>
          <t>BB99856, BB99857</t>
        </is>
      </c>
      <c r="N61" s="17" t="inlineStr">
        <is>
          <t>None</t>
        </is>
      </c>
      <c r="O61" s="17" t="inlineStr">
        <is>
          <t>FAW_MainPath_V2.0_Int</t>
        </is>
      </c>
      <c r="P61" s="16" t="inlineStr">
        <is>
          <t>-</t>
        </is>
      </c>
      <c r="Q61" s="16" t="inlineStr">
        <is>
          <t>Thangamani Shanmugam (RBEI/EBB7)</t>
        </is>
      </c>
      <c r="R61" s="5" t="n"/>
      <c r="S61" s="4" t="inlineStr">
        <is>
          <t>-</t>
        </is>
      </c>
      <c r="T61" s="17" t="inlineStr">
        <is>
          <t>loc.do-phu</t>
        </is>
      </c>
      <c r="U61" s="17" t="n"/>
      <c r="V61" s="17" t="n"/>
      <c r="W61" s="17" t="n">
        <v>96</v>
      </c>
      <c r="X61" s="17">
        <f>W61</f>
        <v/>
      </c>
      <c r="Y61" s="17">
        <f>X61</f>
        <v/>
      </c>
      <c r="Z61" s="17">
        <f>ROUNDDOWN(X61/HLOOKUP(E61,[1]Table!$C$3:$D$4,2,0)*8,2)</f>
        <v/>
      </c>
      <c r="AA61" s="17">
        <f>Z61</f>
        <v/>
      </c>
      <c r="AB61" s="17" t="inlineStr">
        <is>
          <t>Ready for PLC</t>
        </is>
      </c>
      <c r="AC61" s="35" t="n">
        <v>43977</v>
      </c>
      <c r="AD61" s="35" t="n">
        <v>43970</v>
      </c>
      <c r="AE61" s="35" t="n">
        <v>43977</v>
      </c>
      <c r="AF61" s="35" t="n">
        <v>43971</v>
      </c>
      <c r="AG61" s="35" t="n">
        <v>43971</v>
      </c>
      <c r="AH61" s="35" t="inlineStr">
        <is>
          <t>NG</t>
        </is>
      </c>
      <c r="AI61" s="8" t="n">
        <v>1</v>
      </c>
      <c r="AJ61" s="8" t="n">
        <v>1</v>
      </c>
      <c r="AK61" s="8" t="n">
        <v>1</v>
      </c>
      <c r="AL61" s="35" t="inlineStr">
        <is>
          <t>OPL</t>
        </is>
      </c>
      <c r="AM61" s="14" t="n"/>
      <c r="AN61" s="14" t="n"/>
      <c r="AO61" s="14" t="inlineStr">
        <is>
          <t>1. From line #54 to line #69 I just cover once because can’t cover endless loop.</t>
        </is>
      </c>
    </row>
    <row r="62">
      <c r="C62" s="15">
        <f>C61+1</f>
        <v/>
      </c>
      <c r="D62" s="17" t="n">
        <v>20200519</v>
      </c>
      <c r="E62" s="17" t="inlineStr">
        <is>
          <t>PSW</t>
        </is>
      </c>
      <c r="F62" s="17" t="inlineStr">
        <is>
          <t>FAW_TypeC2_BSL33_Security</t>
        </is>
      </c>
      <c r="G62" s="6" t="inlineStr">
        <is>
          <t>FAW_MainPath_V2.0_Int\MainstreamF30\rba\Bldr\bldr\src</t>
        </is>
      </c>
      <c r="H62" s="17" t="n">
        <v>1474054</v>
      </c>
      <c r="I62" s="4" t="inlineStr">
        <is>
          <t>-</t>
        </is>
      </c>
      <c r="J62" s="17" t="inlineStr">
        <is>
          <t>rba_Bldr_main.c</t>
        </is>
      </c>
      <c r="K62" s="4" t="inlineStr">
        <is>
          <t>-</t>
        </is>
      </c>
      <c r="L62" s="17" t="inlineStr">
        <is>
          <t>Manual</t>
        </is>
      </c>
      <c r="M62" s="17" t="inlineStr">
        <is>
          <t>BB99856, BB99857</t>
        </is>
      </c>
      <c r="N62" s="17" t="inlineStr">
        <is>
          <t>None</t>
        </is>
      </c>
      <c r="O62" s="17" t="inlineStr">
        <is>
          <t>FAW_MainPath_V2.0_Int</t>
        </is>
      </c>
      <c r="P62" s="16" t="inlineStr">
        <is>
          <t>-</t>
        </is>
      </c>
      <c r="Q62" s="16" t="inlineStr">
        <is>
          <t>Thangamani Shanmugam (RBEI/EBB7)</t>
        </is>
      </c>
      <c r="R62" s="5" t="n"/>
      <c r="S62" s="4" t="inlineStr">
        <is>
          <t>-</t>
        </is>
      </c>
      <c r="T62" s="17" t="inlineStr">
        <is>
          <t>chung.ly</t>
        </is>
      </c>
      <c r="U62" s="17" t="n"/>
      <c r="V62" s="17" t="n"/>
      <c r="W62" s="17" t="n">
        <v>54</v>
      </c>
      <c r="X62" s="17">
        <f>W62</f>
        <v/>
      </c>
      <c r="Y62" s="17">
        <f>X62</f>
        <v/>
      </c>
      <c r="Z62" s="17">
        <f>ROUNDDOWN(X62/HLOOKUP(E62,[1]Table!$C$3:$D$4,2,0)*8,2)</f>
        <v/>
      </c>
      <c r="AA62" s="17" t="n">
        <v>0.5</v>
      </c>
      <c r="AB62" s="17" t="inlineStr">
        <is>
          <t>Ready for PLC</t>
        </is>
      </c>
      <c r="AC62" s="35" t="n">
        <v>43977</v>
      </c>
      <c r="AD62" s="35" t="n">
        <v>43970</v>
      </c>
      <c r="AE62" s="35" t="n">
        <v>43977</v>
      </c>
      <c r="AF62" s="35" t="n">
        <v>43971</v>
      </c>
      <c r="AG62" s="35" t="n">
        <v>43971</v>
      </c>
      <c r="AH62" s="35" t="inlineStr">
        <is>
          <t>OK</t>
        </is>
      </c>
      <c r="AI62" s="8" t="n">
        <v>1</v>
      </c>
      <c r="AJ62" s="8" t="n">
        <v>1</v>
      </c>
      <c r="AK62" s="8" t="n">
        <v>1</v>
      </c>
      <c r="AL62" s="35" t="inlineStr">
        <is>
          <t>None</t>
        </is>
      </c>
      <c r="AM62" s="14" t="inlineStr">
        <is>
          <t>-</t>
        </is>
      </c>
      <c r="AN62" s="14" t="inlineStr">
        <is>
          <t>-</t>
        </is>
      </c>
      <c r="AO62" s="14" t="inlineStr">
        <is>
          <t>-</t>
        </is>
      </c>
    </row>
    <row r="63">
      <c r="C63" s="15">
        <f>C62+1</f>
        <v/>
      </c>
      <c r="D63" s="17" t="n">
        <v>20200519</v>
      </c>
      <c r="E63" s="17" t="inlineStr">
        <is>
          <t>PSW</t>
        </is>
      </c>
      <c r="F63" s="17" t="inlineStr">
        <is>
          <t>FAW_TypeC2_BSL33_Security</t>
        </is>
      </c>
      <c r="G63" s="6" t="inlineStr">
        <is>
          <t>FAW_MainPath_V2.0_Int\MainstreamF30\rba\Bldr\config\ApplicationLayer\rba_BldrCmp\src</t>
        </is>
      </c>
      <c r="H63" s="17" t="n">
        <v>1474054</v>
      </c>
      <c r="I63" s="4" t="inlineStr">
        <is>
          <t>-</t>
        </is>
      </c>
      <c r="J63" s="17" t="inlineStr">
        <is>
          <t>rba_BldrCmp_Cfg_CheckMem.c</t>
        </is>
      </c>
      <c r="K63" s="4" t="inlineStr">
        <is>
          <t>-</t>
        </is>
      </c>
      <c r="L63" s="17" t="inlineStr">
        <is>
          <t>Manual</t>
        </is>
      </c>
      <c r="M63" s="17" t="inlineStr">
        <is>
          <t>BB99856, BB99857</t>
        </is>
      </c>
      <c r="N63" s="17" t="inlineStr">
        <is>
          <t>None</t>
        </is>
      </c>
      <c r="O63" s="17" t="inlineStr">
        <is>
          <t>FAW_MainPath_V2.0_Int</t>
        </is>
      </c>
      <c r="P63" s="16" t="inlineStr">
        <is>
          <t>-</t>
        </is>
      </c>
      <c r="Q63" s="16" t="inlineStr">
        <is>
          <t>Thangamani Shanmugam (RBEI/EBB7)</t>
        </is>
      </c>
      <c r="R63" s="5" t="n"/>
      <c r="S63" s="4" t="inlineStr">
        <is>
          <t>-</t>
        </is>
      </c>
      <c r="T63" s="17" t="inlineStr">
        <is>
          <t>phuong.nguyen-thanh</t>
        </is>
      </c>
      <c r="U63" s="17" t="n"/>
      <c r="V63" s="17" t="n"/>
      <c r="W63" s="17" t="n">
        <v>145</v>
      </c>
      <c r="X63" s="10" t="n">
        <v>355</v>
      </c>
      <c r="Y63" s="17">
        <f>X63</f>
        <v/>
      </c>
      <c r="Z63" s="17">
        <f>ROUNDDOWN(X63/HLOOKUP(E63,[1]Table!$C$3:$D$4,2,0)*8,2)</f>
        <v/>
      </c>
      <c r="AA63" s="17" t="n">
        <v>4</v>
      </c>
      <c r="AB63" s="17" t="inlineStr">
        <is>
          <t>Ready for PLC</t>
        </is>
      </c>
      <c r="AC63" s="35" t="n">
        <v>43977</v>
      </c>
      <c r="AD63" s="35" t="n">
        <v>43970</v>
      </c>
      <c r="AE63" s="35" t="n">
        <v>43977</v>
      </c>
      <c r="AF63" s="35" t="n">
        <v>43973</v>
      </c>
      <c r="AG63" s="35" t="n">
        <v>43976</v>
      </c>
      <c r="AH63" s="35" t="inlineStr">
        <is>
          <t>NG</t>
        </is>
      </c>
      <c r="AI63" s="8" t="n">
        <v>1</v>
      </c>
      <c r="AJ63" s="8" t="n">
        <v>0.91</v>
      </c>
      <c r="AK63" s="8" t="n">
        <v>0.43</v>
      </c>
      <c r="AL63" s="35" t="inlineStr">
        <is>
          <t>OPL</t>
        </is>
      </c>
      <c r="AM63" s="18" t="inlineStr">
        <is>
          <t>- Can't cover False case of if (retValue == E_OK) at line #87 because it's always true
- Can't cover if ((RBFS_uC == RBFS_uC_RenesasD3) &amp;&amp; (returnValue == E_OK)) case (T&amp;&amp;F) because returnValue is always equal E_OK
- Can't cover ful MCDCs at line #298, line #314, line #330, line #346 beacause all of them are macros</t>
        </is>
      </c>
      <c r="AN63" s="18" t="inlineStr">
        <is>
          <t>-</t>
        </is>
      </c>
      <c r="AO63" s="18" t="inlineStr">
        <is>
          <t>Actual LOC: 355.
Owner confirm it's not impact</t>
        </is>
      </c>
    </row>
    <row r="64">
      <c r="C64" s="15">
        <f>C63+1</f>
        <v/>
      </c>
      <c r="D64" s="17" t="n">
        <v>20200519</v>
      </c>
      <c r="E64" s="17" t="inlineStr">
        <is>
          <t>PSW</t>
        </is>
      </c>
      <c r="F64" s="17" t="inlineStr">
        <is>
          <t>FAW_TypeC2_BSL33_Security</t>
        </is>
      </c>
      <c r="G64" s="6" t="inlineStr">
        <is>
          <t>FAW_MainPath_V2.0_Int\MainstreamF30\rba\Bldr\config\ApplicationLayer\rba_BldrCmp\src</t>
        </is>
      </c>
      <c r="H64" s="17" t="n">
        <v>1474054</v>
      </c>
      <c r="I64" s="4" t="inlineStr">
        <is>
          <t>-</t>
        </is>
      </c>
      <c r="J64" s="17" t="inlineStr">
        <is>
          <t>rba_BldrCmp_Cfg_FlashIf.c</t>
        </is>
      </c>
      <c r="K64" s="4" t="inlineStr">
        <is>
          <t>-</t>
        </is>
      </c>
      <c r="L64" s="17" t="inlineStr">
        <is>
          <t>Manual</t>
        </is>
      </c>
      <c r="M64" s="17" t="inlineStr">
        <is>
          <t>BB99856, BB99857</t>
        </is>
      </c>
      <c r="N64" s="17" t="inlineStr">
        <is>
          <t>None</t>
        </is>
      </c>
      <c r="O64" s="17" t="inlineStr">
        <is>
          <t>FAW_MainPath_V2.0_Int</t>
        </is>
      </c>
      <c r="P64" s="16" t="inlineStr">
        <is>
          <t>-</t>
        </is>
      </c>
      <c r="Q64" s="16" t="inlineStr">
        <is>
          <t>Thangamani Shanmugam (RBEI/EBB7)</t>
        </is>
      </c>
      <c r="R64" s="5" t="n"/>
      <c r="S64" s="4" t="inlineStr">
        <is>
          <t>-</t>
        </is>
      </c>
      <c r="T64" s="17" t="inlineStr">
        <is>
          <t>thanh.nguyen-kim</t>
        </is>
      </c>
      <c r="U64" s="17" t="n"/>
      <c r="V64" s="17" t="n"/>
      <c r="W64" s="17" t="n">
        <v>124</v>
      </c>
      <c r="X64" s="17">
        <f>W64</f>
        <v/>
      </c>
      <c r="Y64" s="17">
        <f>X64</f>
        <v/>
      </c>
      <c r="Z64" s="17">
        <f>ROUNDDOWN(X64/HLOOKUP(E64,[1]Table!$C$3:$D$4,2,0)*8,2)</f>
        <v/>
      </c>
      <c r="AA64" s="17" t="n">
        <v>2</v>
      </c>
      <c r="AB64" s="17" t="inlineStr">
        <is>
          <t>Ready for PLC</t>
        </is>
      </c>
      <c r="AC64" s="35" t="n">
        <v>43977</v>
      </c>
      <c r="AD64" s="35" t="n">
        <v>43970</v>
      </c>
      <c r="AE64" s="35" t="n">
        <v>43977</v>
      </c>
      <c r="AF64" s="35" t="n">
        <v>43970</v>
      </c>
      <c r="AG64" s="35" t="n">
        <v>43970</v>
      </c>
      <c r="AH64" s="35" t="inlineStr">
        <is>
          <t>NG</t>
        </is>
      </c>
      <c r="AI64" s="8" t="n">
        <v>1</v>
      </c>
      <c r="AJ64" s="8" t="n">
        <v>1</v>
      </c>
      <c r="AK64" s="8" t="n">
        <v>0.75</v>
      </c>
      <c r="AL64" s="35" t="inlineStr">
        <is>
          <t>OPL</t>
        </is>
      </c>
      <c r="AM64" s="14" t="inlineStr">
        <is>
          <t>Can't cover for false case of 
if ((absoluteAddress_u32 &gt;= rba_BldrCmp_LogicalBlockTable_pst[rba_BldrCmp_BootCtrl_st.LogicalBlockIdx].BlockSegTable[rba_BldrCmp_BootCtrl_st.LogBlkCurSegment_u8].segment_begin) &amp;&amp;
                    (absoluteAddress_u32 &lt;= rba_BldrCmp_LogicalBlockTable_pst[rba_BldrCmp_BootCtrl_st.LogicalBlockIdx].BlockSegTable[rba_BldrCmp_BootCtrl_st.LogBlkCurSegment_u8].segment_end))
. Because absoluteAddress_u32 = rba_BldrCmp_LogicalBlockTable_pst[rba_BldrCmp_BootCtrl_st.LogicalBlockIdx].BlockSegTable[rba_BldrCmp_BootCtrl_st.LogBlkCurSegment_u8].segment_begin + relativeAddress_u32 and  relativeAddress_u32 &gt;=0.</t>
        </is>
      </c>
      <c r="AN64" s="14" t="n"/>
      <c r="AO64" s="14" t="n"/>
    </row>
    <row r="65">
      <c r="C65" s="15">
        <f>C64+1</f>
        <v/>
      </c>
      <c r="D65" s="17" t="n">
        <v>20200519</v>
      </c>
      <c r="E65" s="17" t="inlineStr">
        <is>
          <t>PSW</t>
        </is>
      </c>
      <c r="F65" s="17" t="inlineStr">
        <is>
          <t>FAW_TypeC2_BSL33_Security</t>
        </is>
      </c>
      <c r="G65" s="6" t="inlineStr">
        <is>
          <t>FAW_MainPath_V2.0_Int\MainstreamF30\rba\Bldr\config\ApplicationLayer\rba_BldrCmp\src</t>
        </is>
      </c>
      <c r="H65" s="17" t="n">
        <v>1474054</v>
      </c>
      <c r="I65" s="4" t="inlineStr">
        <is>
          <t>-</t>
        </is>
      </c>
      <c r="J65" s="17" t="inlineStr">
        <is>
          <t>rba_BldrCmp_Cfg_SecA.c</t>
        </is>
      </c>
      <c r="K65" s="4" t="inlineStr">
        <is>
          <t>-</t>
        </is>
      </c>
      <c r="L65" s="17" t="inlineStr">
        <is>
          <t>Manual</t>
        </is>
      </c>
      <c r="M65" s="17" t="inlineStr">
        <is>
          <t>BB99856, BB99857</t>
        </is>
      </c>
      <c r="N65" s="17" t="inlineStr">
        <is>
          <t>None</t>
        </is>
      </c>
      <c r="O65" s="17" t="inlineStr">
        <is>
          <t>FAW_MainPath_V2.0_Int</t>
        </is>
      </c>
      <c r="P65" s="16" t="inlineStr">
        <is>
          <t>-</t>
        </is>
      </c>
      <c r="Q65" s="16" t="inlineStr">
        <is>
          <t>Thangamani Shanmugam (RBEI/EBB7)</t>
        </is>
      </c>
      <c r="R65" s="5" t="n"/>
      <c r="S65" s="4" t="inlineStr">
        <is>
          <t>-</t>
        </is>
      </c>
      <c r="T65" s="17" t="inlineStr">
        <is>
          <t>thanh.nguyen-kim</t>
        </is>
      </c>
      <c r="U65" s="17" t="n"/>
      <c r="V65" s="17" t="n"/>
      <c r="W65" s="17" t="n">
        <v>71</v>
      </c>
      <c r="X65" s="17">
        <f>W65</f>
        <v/>
      </c>
      <c r="Y65" s="17">
        <f>X65</f>
        <v/>
      </c>
      <c r="Z65" s="17">
        <f>ROUNDDOWN(X65/HLOOKUP(E65,[1]Table!$C$3:$D$4,2,0)*8,2)</f>
        <v/>
      </c>
      <c r="AA65" s="17" t="n">
        <v>1</v>
      </c>
      <c r="AB65" s="17" t="inlineStr">
        <is>
          <t>Ready for PLC</t>
        </is>
      </c>
      <c r="AC65" s="35" t="n">
        <v>43977</v>
      </c>
      <c r="AD65" s="35" t="n">
        <v>43970</v>
      </c>
      <c r="AE65" s="35" t="n">
        <v>43977</v>
      </c>
      <c r="AF65" s="35" t="n">
        <v>43971</v>
      </c>
      <c r="AG65" s="35" t="n">
        <v>43971</v>
      </c>
      <c r="AH65" s="35" t="inlineStr">
        <is>
          <t>NG</t>
        </is>
      </c>
      <c r="AI65" s="8" t="n">
        <v>0.89</v>
      </c>
      <c r="AJ65" s="8" t="n">
        <v>0.78</v>
      </c>
      <c r="AK65" s="8" t="n">
        <v>1</v>
      </c>
      <c r="AL65" s="35" t="inlineStr">
        <is>
          <t>OPL</t>
        </is>
      </c>
      <c r="AM65" s="17" t="inlineStr">
        <is>
          <t>Can't cover for case case 0UL, case 1UL, case 2UL and case default of switch ( temp ) at line#98. Because RBA_BLDRCMP_SA_SECURITY_CONSTANT is a constant, so temp is a constant.
Can’t cover for true case of  if ((RBA_BLDRCMP_SA_SECURITY_CONSTANT &amp; 0x00000001UL) == 1UL) at line#134.</t>
        </is>
      </c>
      <c r="AN65" s="14" t="n"/>
      <c r="AO65" s="14" t="n"/>
    </row>
    <row r="66">
      <c r="C66" s="15">
        <f>C65+1</f>
        <v/>
      </c>
      <c r="D66" s="17" t="n">
        <v>20200519</v>
      </c>
      <c r="E66" s="17" t="inlineStr">
        <is>
          <t>PSW</t>
        </is>
      </c>
      <c r="F66" s="17" t="inlineStr">
        <is>
          <t>FAW_TypeC2_BSL33_Security</t>
        </is>
      </c>
      <c r="G66" s="6" t="inlineStr">
        <is>
          <t>FAW_MainPath_V2.0_Int\MainstreamF30\rba\Bldr\comps\ComplexDeviceDriver\rba_BldrFlsDrv\src</t>
        </is>
      </c>
      <c r="H66" s="17" t="n">
        <v>1474054</v>
      </c>
      <c r="I66" s="4" t="inlineStr">
        <is>
          <t>-</t>
        </is>
      </c>
      <c r="J66" s="17" t="inlineStr">
        <is>
          <t>rba_BldrFlsDrv.c</t>
        </is>
      </c>
      <c r="K66" s="4" t="inlineStr">
        <is>
          <t>-</t>
        </is>
      </c>
      <c r="L66" s="17" t="inlineStr">
        <is>
          <t>Manual</t>
        </is>
      </c>
      <c r="M66" s="17" t="inlineStr">
        <is>
          <t>BB99856, BB99857</t>
        </is>
      </c>
      <c r="N66" s="17" t="inlineStr">
        <is>
          <t>None</t>
        </is>
      </c>
      <c r="O66" s="17" t="inlineStr">
        <is>
          <t>FAW_MainPath_V2.0_Int</t>
        </is>
      </c>
      <c r="P66" s="16" t="inlineStr">
        <is>
          <t>-</t>
        </is>
      </c>
      <c r="Q66" s="16" t="inlineStr">
        <is>
          <t>Thangamani Shanmugam (RBEI/EBB7)</t>
        </is>
      </c>
      <c r="R66" s="5" t="n"/>
      <c r="S66" s="4" t="inlineStr">
        <is>
          <t>-</t>
        </is>
      </c>
      <c r="T66" s="17" t="inlineStr">
        <is>
          <t>duong.nguyen</t>
        </is>
      </c>
      <c r="U66" s="17" t="n"/>
      <c r="V66" s="17" t="n"/>
      <c r="W66" s="17" t="n">
        <v>200</v>
      </c>
      <c r="X66" s="10" t="n">
        <v>210</v>
      </c>
      <c r="Y66" s="17">
        <f>X66</f>
        <v/>
      </c>
      <c r="Z66" s="17">
        <f>ROUNDDOWN(X66/HLOOKUP(E66,[1]Table!$C$3:$D$4,2,0)*8,2)</f>
        <v/>
      </c>
      <c r="AA66" s="17" t="n">
        <v>2</v>
      </c>
      <c r="AB66" s="17" t="inlineStr">
        <is>
          <t>Ready for PLC</t>
        </is>
      </c>
      <c r="AC66" s="35" t="n">
        <v>43977</v>
      </c>
      <c r="AD66" s="35" t="n">
        <v>43970</v>
      </c>
      <c r="AE66" s="35" t="n">
        <v>43977</v>
      </c>
      <c r="AF66" s="35" t="n">
        <v>43973</v>
      </c>
      <c r="AG66" s="35" t="n">
        <v>43973</v>
      </c>
      <c r="AH66" s="35" t="inlineStr">
        <is>
          <t>OK</t>
        </is>
      </c>
      <c r="AI66" s="8" t="n">
        <v>1</v>
      </c>
      <c r="AJ66" s="8" t="n">
        <v>1</v>
      </c>
      <c r="AK66" s="8" t="n">
        <v>1</v>
      </c>
      <c r="AL66" s="35" t="inlineStr">
        <is>
          <t>None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</row>
    <row r="67">
      <c r="C67" s="15">
        <f>C66+1</f>
        <v/>
      </c>
      <c r="D67" s="17" t="n">
        <v>20200519</v>
      </c>
      <c r="E67" s="17" t="inlineStr">
        <is>
          <t>PSW</t>
        </is>
      </c>
      <c r="F67" s="17" t="inlineStr">
        <is>
          <t>FAW_TypeC2_BSL33_Security</t>
        </is>
      </c>
      <c r="G67" s="6" t="inlineStr">
        <is>
          <t>FAW_MainPath_V2.0_Int\MainstreamF30\rba\Bldr\comps\ComplexDeviceDriver\rba_BldrBCLSigChk\src</t>
        </is>
      </c>
      <c r="H67" s="17" t="n">
        <v>1474054</v>
      </c>
      <c r="I67" s="4" t="inlineStr">
        <is>
          <t>-</t>
        </is>
      </c>
      <c r="J67" s="17" t="inlineStr">
        <is>
          <t>rba_BldrBCLSigChk.c</t>
        </is>
      </c>
      <c r="K67" s="4" t="inlineStr">
        <is>
          <t>-</t>
        </is>
      </c>
      <c r="L67" s="17" t="inlineStr">
        <is>
          <t>Manual</t>
        </is>
      </c>
      <c r="M67" s="17" t="inlineStr">
        <is>
          <t>BB99856, BB99857</t>
        </is>
      </c>
      <c r="N67" s="17" t="inlineStr">
        <is>
          <t>None</t>
        </is>
      </c>
      <c r="O67" s="17" t="inlineStr">
        <is>
          <t>FAW_MainPath_V2.0_Int</t>
        </is>
      </c>
      <c r="P67" s="16" t="inlineStr">
        <is>
          <t>-</t>
        </is>
      </c>
      <c r="Q67" s="16" t="inlineStr">
        <is>
          <t>Thangamani Shanmugam (RBEI/EBB7)</t>
        </is>
      </c>
      <c r="R67" s="5" t="n"/>
      <c r="S67" s="4" t="inlineStr">
        <is>
          <t>-</t>
        </is>
      </c>
      <c r="T67" s="17" t="inlineStr">
        <is>
          <t>duong.nguyen</t>
        </is>
      </c>
      <c r="U67" s="17" t="n"/>
      <c r="V67" s="17" t="n"/>
      <c r="W67" s="17" t="n">
        <v>134</v>
      </c>
      <c r="X67" s="10" t="n">
        <v>146</v>
      </c>
      <c r="Y67" s="17">
        <f>X67</f>
        <v/>
      </c>
      <c r="Z67" s="17">
        <f>ROUNDDOWN(X67/HLOOKUP(E67,[1]Table!$C$3:$D$4,2,0)*8,2)</f>
        <v/>
      </c>
      <c r="AA67" s="17" t="n">
        <v>2</v>
      </c>
      <c r="AB67" s="17" t="inlineStr">
        <is>
          <t>Ready for PLC</t>
        </is>
      </c>
      <c r="AC67" s="35" t="n">
        <v>43977</v>
      </c>
      <c r="AD67" s="35" t="n">
        <v>43970</v>
      </c>
      <c r="AE67" s="35" t="n">
        <v>43977</v>
      </c>
      <c r="AF67" s="35" t="n">
        <v>43976</v>
      </c>
      <c r="AG67" s="35" t="n">
        <v>43976</v>
      </c>
      <c r="AH67" s="35" t="inlineStr">
        <is>
          <t>OK</t>
        </is>
      </c>
      <c r="AI67" s="8" t="n">
        <v>1</v>
      </c>
      <c r="AJ67" s="8" t="n">
        <v>1</v>
      </c>
      <c r="AK67" s="8" t="n">
        <v>1</v>
      </c>
      <c r="AL67" s="35" t="inlineStr">
        <is>
          <t>None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</row>
    <row r="68">
      <c r="C68" s="15">
        <f>C67+1</f>
        <v/>
      </c>
      <c r="D68" s="17" t="n">
        <v>20200519</v>
      </c>
      <c r="E68" s="17" t="inlineStr">
        <is>
          <t>PSW</t>
        </is>
      </c>
      <c r="F68" s="17" t="inlineStr">
        <is>
          <t>FAW_TypeC2_BSL33_Security</t>
        </is>
      </c>
      <c r="G68" s="6" t="inlineStr">
        <is>
          <t>FAW_MainPath_V2.0_Int\MainstreamF30\rba\Bldr\config\ComplexDeviceDriver\rba_BldrFlsDrv\src</t>
        </is>
      </c>
      <c r="H68" s="17" t="n">
        <v>1474054</v>
      </c>
      <c r="I68" s="4" t="inlineStr">
        <is>
          <t>-</t>
        </is>
      </c>
      <c r="J68" s="17" t="inlineStr">
        <is>
          <t>rba_BldrFlsDrv_Cfg.c</t>
        </is>
      </c>
      <c r="K68" s="4" t="inlineStr">
        <is>
          <t>-</t>
        </is>
      </c>
      <c r="L68" s="17" t="inlineStr">
        <is>
          <t>Manual</t>
        </is>
      </c>
      <c r="M68" s="17" t="inlineStr">
        <is>
          <t>BB99856, BB99857</t>
        </is>
      </c>
      <c r="N68" s="17" t="inlineStr">
        <is>
          <t>None</t>
        </is>
      </c>
      <c r="O68" s="17" t="inlineStr">
        <is>
          <t>FAW_MainPath_V2.0_Int</t>
        </is>
      </c>
      <c r="P68" s="16" t="inlineStr">
        <is>
          <t>-</t>
        </is>
      </c>
      <c r="Q68" s="16" t="inlineStr">
        <is>
          <t>Thangamani Shanmugam (RBEI/EBB7)</t>
        </is>
      </c>
      <c r="R68" s="5" t="n"/>
      <c r="S68" s="4" t="inlineStr">
        <is>
          <t>-</t>
        </is>
      </c>
      <c r="T68" s="17" t="inlineStr">
        <is>
          <t>thanh.nguyen-kim</t>
        </is>
      </c>
      <c r="U68" s="17" t="n"/>
      <c r="V68" s="17" t="n"/>
      <c r="W68" s="17" t="n">
        <v>39</v>
      </c>
      <c r="X68" s="17">
        <f>W68</f>
        <v/>
      </c>
      <c r="Y68" s="17">
        <f>X68</f>
        <v/>
      </c>
      <c r="Z68" s="17">
        <f>ROUNDDOWN(X68/HLOOKUP(E68,[1]Table!$C$3:$D$4,2,0)*8,2)</f>
        <v/>
      </c>
      <c r="AA68" s="17" t="n">
        <v>0.5</v>
      </c>
      <c r="AB68" s="17" t="inlineStr">
        <is>
          <t>Ready for PLC</t>
        </is>
      </c>
      <c r="AC68" s="35" t="n">
        <v>43977</v>
      </c>
      <c r="AD68" s="35" t="n">
        <v>43970</v>
      </c>
      <c r="AE68" s="35" t="n">
        <v>43977</v>
      </c>
      <c r="AF68" s="35" t="n">
        <v>43971</v>
      </c>
      <c r="AG68" s="35" t="n">
        <v>43971</v>
      </c>
      <c r="AH68" s="35" t="inlineStr">
        <is>
          <t>NG</t>
        </is>
      </c>
      <c r="AI68" s="8" t="n">
        <v>0.64</v>
      </c>
      <c r="AJ68" s="8" t="n">
        <v>1</v>
      </c>
      <c r="AK68" s="8" t="n">
        <v>1</v>
      </c>
      <c r="AL68" s="35" t="inlineStr">
        <is>
          <t>OPL</t>
        </is>
      </c>
      <c r="AM68" s="17" t="inlineStr">
        <is>
          <t>Can’t cover for function rba_BldrFlsDrv_Cfg_Write atline#73 because address of pointer canCore_pvst is fixed (limit cantata, can’t set the fixed address).</t>
        </is>
      </c>
      <c r="AN68" s="14" t="n"/>
      <c r="AO68" s="14" t="n"/>
    </row>
    <row r="69">
      <c r="C69" s="15">
        <f>C68+1</f>
        <v/>
      </c>
      <c r="D69" s="17" t="n">
        <v>20200519</v>
      </c>
      <c r="E69" s="17" t="inlineStr">
        <is>
          <t>PSW</t>
        </is>
      </c>
      <c r="F69" s="17" t="inlineStr">
        <is>
          <t>FAW_TypeC2_BSL33_Security</t>
        </is>
      </c>
      <c r="G69" s="6" t="inlineStr">
        <is>
          <t>FAW_MainPath_V2.0_Int\MainstreamF30\rba\Bldr\config\Infrastruct\CubasAdapter\src</t>
        </is>
      </c>
      <c r="H69" s="17" t="n">
        <v>1474054</v>
      </c>
      <c r="I69" s="4" t="inlineStr">
        <is>
          <t>-</t>
        </is>
      </c>
      <c r="J69" s="17" t="inlineStr">
        <is>
          <t>CubasAdapter.c</t>
        </is>
      </c>
      <c r="K69" s="4" t="inlineStr">
        <is>
          <t>-</t>
        </is>
      </c>
      <c r="L69" s="17" t="inlineStr">
        <is>
          <t>Manual</t>
        </is>
      </c>
      <c r="M69" s="17" t="inlineStr">
        <is>
          <t>BB99856, BB99857</t>
        </is>
      </c>
      <c r="N69" s="17" t="inlineStr">
        <is>
          <t>None</t>
        </is>
      </c>
      <c r="O69" s="17" t="inlineStr">
        <is>
          <t>FAW_MainPath_V2.0_Int</t>
        </is>
      </c>
      <c r="P69" s="16" t="inlineStr">
        <is>
          <t>-</t>
        </is>
      </c>
      <c r="Q69" s="16" t="inlineStr">
        <is>
          <t>Thangamani Shanmugam (RBEI/EBB7)</t>
        </is>
      </c>
      <c r="R69" s="5" t="n"/>
      <c r="S69" s="4" t="inlineStr">
        <is>
          <t>-</t>
        </is>
      </c>
      <c r="T69" s="17" t="inlineStr">
        <is>
          <t>chung.ly</t>
        </is>
      </c>
      <c r="U69" s="17" t="n"/>
      <c r="V69" s="17" t="n"/>
      <c r="W69" s="17" t="n">
        <v>82</v>
      </c>
      <c r="X69" s="17">
        <f>W69</f>
        <v/>
      </c>
      <c r="Y69" s="17">
        <f>X69</f>
        <v/>
      </c>
      <c r="Z69" s="17">
        <f>ROUNDDOWN(X69/HLOOKUP(E69,[1]Table!$C$3:$D$4,2,0)*8,2)</f>
        <v/>
      </c>
      <c r="AA69" s="17" t="n">
        <v>1</v>
      </c>
      <c r="AB69" s="17" t="inlineStr">
        <is>
          <t>Ready for PLC</t>
        </is>
      </c>
      <c r="AC69" s="35" t="n">
        <v>43977</v>
      </c>
      <c r="AD69" s="35" t="n">
        <v>43970</v>
      </c>
      <c r="AE69" s="35" t="n">
        <v>43977</v>
      </c>
      <c r="AF69" s="35" t="n">
        <v>43971</v>
      </c>
      <c r="AG69" s="35" t="n">
        <v>43971</v>
      </c>
      <c r="AH69" s="35" t="inlineStr">
        <is>
          <t>OK</t>
        </is>
      </c>
      <c r="AI69" s="8" t="n">
        <v>1</v>
      </c>
      <c r="AJ69" s="8" t="n">
        <v>1</v>
      </c>
      <c r="AK69" s="8" t="n">
        <v>1</v>
      </c>
      <c r="AL69" s="35" t="inlineStr">
        <is>
          <t>None</t>
        </is>
      </c>
      <c r="AM69" s="14" t="inlineStr">
        <is>
          <t>-</t>
        </is>
      </c>
      <c r="AN69" s="14" t="inlineStr">
        <is>
          <t>-</t>
        </is>
      </c>
      <c r="AO69" s="14" t="inlineStr">
        <is>
          <t>-</t>
        </is>
      </c>
    </row>
    <row r="70">
      <c r="C70" s="15">
        <f>C69+1</f>
        <v/>
      </c>
      <c r="D70" s="17" t="n">
        <v>20200519</v>
      </c>
      <c r="E70" s="17" t="inlineStr">
        <is>
          <t>ASW</t>
        </is>
      </c>
      <c r="F70" s="17" t="inlineStr">
        <is>
          <t>BJEV_N60_2WD_4WD</t>
        </is>
      </c>
      <c r="G70" s="6" t="inlineStr">
        <is>
          <t>-</t>
        </is>
      </c>
      <c r="H70" s="17" t="n">
        <v>1474071</v>
      </c>
      <c r="I70" s="4" t="inlineStr">
        <is>
          <t>-</t>
        </is>
      </c>
      <c r="J70" s="17" t="inlineStr">
        <is>
          <t>EBC_RequestMode</t>
        </is>
      </c>
      <c r="K70" s="4" t="inlineStr">
        <is>
          <t>-</t>
        </is>
      </c>
      <c r="L70" s="17" t="inlineStr">
        <is>
          <t>Auto</t>
        </is>
      </c>
      <c r="M70" s="17" t="inlineStr">
        <is>
          <t>None</t>
        </is>
      </c>
      <c r="N70" s="17" t="inlineStr">
        <is>
          <t>BL73_SP02</t>
        </is>
      </c>
      <c r="O70" s="17" t="inlineStr">
        <is>
          <t>ESP93hevXEncapSWCust_ECU_CSW_BB97468.axl</t>
        </is>
      </c>
      <c r="P70" s="17" t="n">
        <v>1.2</v>
      </c>
      <c r="Q70" s="16" t="inlineStr">
        <is>
          <t>CHENG Jie (CC-AS/EVA-SW1-CN)</t>
        </is>
      </c>
      <c r="R70" s="5" t="n"/>
      <c r="S70" s="4" t="inlineStr">
        <is>
          <t>-</t>
        </is>
      </c>
      <c r="T70" s="17" t="inlineStr">
        <is>
          <t>duong.nguyen</t>
        </is>
      </c>
      <c r="U70" s="17" t="n"/>
      <c r="V70" s="17" t="n"/>
      <c r="W70" s="17" t="n">
        <v>20</v>
      </c>
      <c r="X70" s="17">
        <f>W70</f>
        <v/>
      </c>
      <c r="Y70" s="17">
        <f>X70</f>
        <v/>
      </c>
      <c r="Z70" s="17">
        <f>ROUNDDOWN(X70/HLOOKUP(E70,[1]Table!$C$3:$D$4,2,0)*8,2)</f>
        <v/>
      </c>
      <c r="AA70" s="17" t="n">
        <v>1</v>
      </c>
      <c r="AB70" s="17" t="inlineStr">
        <is>
          <t>Ready for PLC</t>
        </is>
      </c>
      <c r="AC70" s="35" t="n">
        <v>43977</v>
      </c>
      <c r="AD70" s="35" t="n">
        <v>43970</v>
      </c>
      <c r="AE70" s="35" t="n">
        <v>43977</v>
      </c>
      <c r="AF70" s="35" t="n">
        <v>43976</v>
      </c>
      <c r="AG70" s="35" t="n">
        <v>43976</v>
      </c>
      <c r="AH70" s="35" t="inlineStr">
        <is>
          <t>NG</t>
        </is>
      </c>
      <c r="AI70" s="8" t="n">
        <v>1</v>
      </c>
      <c r="AJ70" s="8" t="n">
        <v>1</v>
      </c>
      <c r="AK70" s="8" t="n">
        <v>0.875</v>
      </c>
      <c r="AL70" s="35" t="inlineStr">
        <is>
          <t>OPL</t>
        </is>
      </c>
      <c r="AM70" s="18" t="inlineStr">
        <is>
          <t>Line 11, can’t check FALSE case with MCDC True&amp;&amp;False due to conflict with condition at line 1.</t>
        </is>
      </c>
      <c r="AN70" s="18" t="inlineStr">
        <is>
          <t>-</t>
        </is>
      </c>
      <c r="AO70" s="18" t="inlineStr">
        <is>
          <t>-Owner confirm is no impact</t>
        </is>
      </c>
    </row>
    <row r="71">
      <c r="C71" s="15">
        <f>C70+1</f>
        <v/>
      </c>
      <c r="D71" s="17" t="n">
        <v>20200519</v>
      </c>
      <c r="E71" s="17" t="inlineStr">
        <is>
          <t>ASW</t>
        </is>
      </c>
      <c r="F71" s="17" t="inlineStr">
        <is>
          <t>BJEV_N60_2WD_4WD</t>
        </is>
      </c>
      <c r="G71" s="6" t="inlineStr">
        <is>
          <t>-</t>
        </is>
      </c>
      <c r="H71" s="17" t="n">
        <v>1475589</v>
      </c>
      <c r="I71" s="4" t="n"/>
      <c r="J71" s="17" t="inlineStr">
        <is>
          <t>RDA_VlcTarAx</t>
        </is>
      </c>
      <c r="K71" s="4" t="n"/>
      <c r="L71" s="17" t="inlineStr">
        <is>
          <t>Auto</t>
        </is>
      </c>
      <c r="M71" s="17" t="inlineStr">
        <is>
          <t>None</t>
        </is>
      </c>
      <c r="N71" s="17" t="inlineStr">
        <is>
          <t>BL73_SP02</t>
        </is>
      </c>
      <c r="O71" s="17" t="inlineStr">
        <is>
          <t>RPAESPHevXEncapSWCust_ECU_CSW_BB99704(1).axl</t>
        </is>
      </c>
      <c r="P71" s="16" t="n">
        <v>1.1</v>
      </c>
      <c r="Q71" s="16" t="inlineStr">
        <is>
          <t>ZHONG Yan (CC-AS/EVA-SW2-CN)</t>
        </is>
      </c>
      <c r="R71" s="5" t="n"/>
      <c r="S71" s="4" t="inlineStr">
        <is>
          <t>-</t>
        </is>
      </c>
      <c r="T71" s="17" t="inlineStr">
        <is>
          <t>duong.nguyen</t>
        </is>
      </c>
      <c r="U71" s="17" t="n"/>
      <c r="V71" s="17" t="n"/>
      <c r="W71" s="17" t="n">
        <v>16</v>
      </c>
      <c r="X71" s="17">
        <f>W71</f>
        <v/>
      </c>
      <c r="Y71" s="17">
        <f>X71</f>
        <v/>
      </c>
      <c r="Z71" s="17">
        <f>ROUNDDOWN(X71/HLOOKUP(E71,[1]Table!$C$3:$D$4,2,0)*8,2)</f>
        <v/>
      </c>
      <c r="AA71" s="17" t="n">
        <v>1</v>
      </c>
      <c r="AB71" s="17" t="inlineStr">
        <is>
          <t>Ready for PLC</t>
        </is>
      </c>
      <c r="AC71" s="35" t="n">
        <v>43977</v>
      </c>
      <c r="AD71" s="35" t="n">
        <v>43970</v>
      </c>
      <c r="AE71" s="35" t="n">
        <v>43977</v>
      </c>
      <c r="AF71" s="35" t="n">
        <v>43973</v>
      </c>
      <c r="AG71" s="35" t="n">
        <v>43973</v>
      </c>
      <c r="AH71" s="35" t="inlineStr">
        <is>
          <t>OK</t>
        </is>
      </c>
      <c r="AI71" s="8" t="n">
        <v>1</v>
      </c>
      <c r="AJ71" s="8" t="n">
        <v>1</v>
      </c>
      <c r="AK71" s="8" t="n">
        <v>1</v>
      </c>
      <c r="AL71" s="35" t="inlineStr">
        <is>
          <t>None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</row>
    <row r="72">
      <c r="C72" s="15">
        <f>C71+1</f>
        <v/>
      </c>
      <c r="D72" s="17" t="n">
        <v>20200519</v>
      </c>
      <c r="E72" s="17" t="inlineStr">
        <is>
          <t>ASW</t>
        </is>
      </c>
      <c r="F72" s="17" t="inlineStr">
        <is>
          <t>BJEV_N60_2WD_4WD</t>
        </is>
      </c>
      <c r="G72" s="6" t="inlineStr">
        <is>
          <t>-</t>
        </is>
      </c>
      <c r="H72" s="17" t="n">
        <v>1475589</v>
      </c>
      <c r="I72" s="4" t="inlineStr">
        <is>
          <t>-</t>
        </is>
      </c>
      <c r="J72" s="17" t="inlineStr">
        <is>
          <t>CDD_AxTarLim</t>
        </is>
      </c>
      <c r="K72" s="4" t="inlineStr">
        <is>
          <t>-</t>
        </is>
      </c>
      <c r="L72" s="17" t="inlineStr">
        <is>
          <t>Auto</t>
        </is>
      </c>
      <c r="M72" s="17" t="inlineStr">
        <is>
          <t>None</t>
        </is>
      </c>
      <c r="N72" s="17" t="inlineStr">
        <is>
          <t>BL73_SP02</t>
        </is>
      </c>
      <c r="O72" s="17" t="inlineStr">
        <is>
          <t>CDDiBooster_ECU_CSW_BB00001.axl</t>
        </is>
      </c>
      <c r="P72" s="16" t="inlineStr">
        <is>
          <t>1.2.146310.0</t>
        </is>
      </c>
      <c r="Q72" s="16" t="inlineStr">
        <is>
          <t>ZHONG Yan (CC-AS/EVA-SW2-CN)</t>
        </is>
      </c>
      <c r="R72" s="5" t="n"/>
      <c r="S72" s="4" t="inlineStr">
        <is>
          <t>-</t>
        </is>
      </c>
      <c r="T72" s="17" t="inlineStr">
        <is>
          <t>thanh.nguyen-kim</t>
        </is>
      </c>
      <c r="U72" s="17" t="n"/>
      <c r="V72" s="17" t="n"/>
      <c r="W72" s="17" t="n">
        <v>10</v>
      </c>
      <c r="X72" s="17">
        <f>W72</f>
        <v/>
      </c>
      <c r="Y72" s="17">
        <f>X72</f>
        <v/>
      </c>
      <c r="Z72" s="17">
        <f>ROUNDDOWN(X72/HLOOKUP(E72,[1]Table!$C$3:$D$4,2,0)*8,2)</f>
        <v/>
      </c>
      <c r="AA72" s="17" t="n">
        <v>0.5</v>
      </c>
      <c r="AB72" s="17" t="inlineStr">
        <is>
          <t>Ready for PLC</t>
        </is>
      </c>
      <c r="AC72" s="35" t="n">
        <v>43977</v>
      </c>
      <c r="AD72" s="35" t="n">
        <v>43970</v>
      </c>
      <c r="AE72" s="35" t="n">
        <v>43977</v>
      </c>
      <c r="AF72" s="35" t="n">
        <v>43971</v>
      </c>
      <c r="AG72" s="35" t="n">
        <v>43971</v>
      </c>
      <c r="AH72" s="35" t="inlineStr">
        <is>
          <t>NG</t>
        </is>
      </c>
      <c r="AI72" s="8" t="n">
        <v>0.83</v>
      </c>
      <c r="AJ72" s="8" t="n">
        <v>0.83</v>
      </c>
      <c r="AK72" s="8" t="n">
        <v>0.71</v>
      </c>
      <c r="AL72" s="35" t="inlineStr">
        <is>
          <t>None</t>
        </is>
      </c>
      <c r="AM72" s="17" t="inlineStr">
        <is>
          <t>Param1D C0,C1,MCDC not 100%.</t>
        </is>
      </c>
      <c r="AN72" s="14" t="n"/>
      <c r="AO72" s="14" t="n"/>
    </row>
    <row r="73">
      <c r="C73" s="15">
        <f>C72+1</f>
        <v/>
      </c>
      <c r="D73" s="17" t="n">
        <v>20200519</v>
      </c>
      <c r="E73" s="17" t="inlineStr">
        <is>
          <t>ASW</t>
        </is>
      </c>
      <c r="F73" s="17" t="inlineStr">
        <is>
          <t>BJEV_N60_2WD_4WD</t>
        </is>
      </c>
      <c r="G73" s="6" t="inlineStr">
        <is>
          <t>-</t>
        </is>
      </c>
      <c r="H73" s="17" t="n">
        <v>1475589</v>
      </c>
      <c r="I73" s="4" t="inlineStr">
        <is>
          <t>-</t>
        </is>
      </c>
      <c r="J73" s="17" t="inlineStr">
        <is>
          <t>RDA_CustDegradationAvlDeter</t>
        </is>
      </c>
      <c r="K73" s="4" t="inlineStr">
        <is>
          <t>-</t>
        </is>
      </c>
      <c r="L73" s="17" t="inlineStr">
        <is>
          <t>Auto</t>
        </is>
      </c>
      <c r="M73" s="17" t="inlineStr">
        <is>
          <t>None</t>
        </is>
      </c>
      <c r="N73" s="17" t="inlineStr">
        <is>
          <t>BL73_SP02</t>
        </is>
      </c>
      <c r="O73" s="17" t="inlineStr">
        <is>
          <t>RPAESPHevXEncapSWCust_ECU_CSW_BB99704.axl</t>
        </is>
      </c>
      <c r="P73" s="17" t="n">
        <v>1</v>
      </c>
      <c r="Q73" s="16" t="inlineStr">
        <is>
          <t>ZHONG Yan (CC-AS/EVA-SW2-CN)</t>
        </is>
      </c>
      <c r="R73" s="5" t="n"/>
      <c r="S73" s="4" t="inlineStr">
        <is>
          <t>-</t>
        </is>
      </c>
      <c r="T73" s="17" t="inlineStr">
        <is>
          <t>chung.ly</t>
        </is>
      </c>
      <c r="U73" s="17" t="n"/>
      <c r="V73" s="17" t="n"/>
      <c r="W73" s="17" t="n">
        <v>11</v>
      </c>
      <c r="X73" s="17">
        <f>W73</f>
        <v/>
      </c>
      <c r="Y73" s="17">
        <f>X73</f>
        <v/>
      </c>
      <c r="Z73" s="17">
        <f>ROUNDDOWN(X73/HLOOKUP(E73,[1]Table!$C$3:$D$4,2,0)*8,2)</f>
        <v/>
      </c>
      <c r="AA73" s="17" t="n">
        <v>0.5</v>
      </c>
      <c r="AB73" s="17" t="inlineStr">
        <is>
          <t>Ready for PLC</t>
        </is>
      </c>
      <c r="AC73" s="35" t="n">
        <v>43977</v>
      </c>
      <c r="AD73" s="35" t="n">
        <v>43970</v>
      </c>
      <c r="AE73" s="35" t="n">
        <v>43977</v>
      </c>
      <c r="AF73" s="35" t="n">
        <v>43971</v>
      </c>
      <c r="AG73" s="35" t="n">
        <v>43971</v>
      </c>
      <c r="AH73" s="35" t="inlineStr">
        <is>
          <t>NG</t>
        </is>
      </c>
      <c r="AI73" s="8" t="n">
        <v>1</v>
      </c>
      <c r="AJ73" s="8" t="n">
        <v>0.857</v>
      </c>
      <c r="AK73" s="8" t="inlineStr">
        <is>
          <t>N/A</t>
        </is>
      </c>
      <c r="AL73" s="35" t="inlineStr">
        <is>
          <t>None</t>
        </is>
      </c>
      <c r="AM73" s="18" t="inlineStr">
        <is>
          <t>-Can't cover for else condition</t>
        </is>
      </c>
      <c r="AN73" s="14" t="inlineStr">
        <is>
          <t>-</t>
        </is>
      </c>
      <c r="AO73" s="14" t="inlineStr">
        <is>
          <t>-</t>
        </is>
      </c>
    </row>
    <row r="74">
      <c r="C74" s="20">
        <f>C73+1</f>
        <v/>
      </c>
      <c r="D74" s="17" t="n">
        <v>20200520</v>
      </c>
      <c r="E74" s="17" t="inlineStr">
        <is>
          <t>PSW</t>
        </is>
      </c>
      <c r="F74" s="17" t="inlineStr">
        <is>
          <t>CNMS_179148_Carbon_ESP_BL07_SPRINT12</t>
        </is>
      </c>
      <c r="G74" s="6" t="inlineStr">
        <is>
          <t>CNMS_ESP_Carbon_Int\MainstreamF30\rb\as\cnms_core\app\net\scl\src\OBD\ComScl_Scl_OBD_Signal_Copy.c</t>
        </is>
      </c>
      <c r="H74" s="16" t="n">
        <v>1329906</v>
      </c>
      <c r="I74" s="4" t="inlineStr">
        <is>
          <t>-</t>
        </is>
      </c>
      <c r="J74" s="17" t="inlineStr">
        <is>
          <t>ComScl_Scl_OBD_Signal_Copy.c</t>
        </is>
      </c>
      <c r="K74" s="4" t="inlineStr">
        <is>
          <t>-</t>
        </is>
      </c>
      <c r="L74" s="17" t="inlineStr">
        <is>
          <t>Manual</t>
        </is>
      </c>
      <c r="M74" s="17" t="inlineStr">
        <is>
          <t>None</t>
        </is>
      </c>
      <c r="N74" s="17" t="inlineStr">
        <is>
          <t>BL07_SPRINT12</t>
        </is>
      </c>
      <c r="O74" s="17" t="inlineStr">
        <is>
          <t>CNMS_ESP_Carbon_Int</t>
        </is>
      </c>
      <c r="P74" s="16" t="inlineStr">
        <is>
          <t>-</t>
        </is>
      </c>
      <c r="Q74" s="16" t="inlineStr">
        <is>
          <t>YE Tianyu (CC-AS/ESW2-CN)</t>
        </is>
      </c>
      <c r="R74" s="5" t="n"/>
      <c r="S74" s="4" t="inlineStr">
        <is>
          <t>-</t>
        </is>
      </c>
      <c r="T74" s="17" t="inlineStr">
        <is>
          <t>phuong.nguyen-thanh</t>
        </is>
      </c>
      <c r="U74" s="17" t="n"/>
      <c r="V74" s="17" t="n"/>
      <c r="W74" s="17" t="n">
        <v>120</v>
      </c>
      <c r="X74" s="17">
        <f>W74</f>
        <v/>
      </c>
      <c r="Y74" s="17" t="n">
        <v>120</v>
      </c>
      <c r="Z74" s="17">
        <f>ROUNDDOWN(X74/HLOOKUP(E74,[1]Table!$C$3:$D$4,2,0)*8,2)</f>
        <v/>
      </c>
      <c r="AA74" s="17" t="n">
        <v>2</v>
      </c>
      <c r="AB74" s="17" t="inlineStr">
        <is>
          <t>Ready for review</t>
        </is>
      </c>
      <c r="AC74" s="35" t="n"/>
      <c r="AD74" s="35" t="n">
        <v>43971</v>
      </c>
      <c r="AE74" s="35" t="n">
        <v>43985</v>
      </c>
      <c r="AF74" s="35" t="n">
        <v>43971</v>
      </c>
      <c r="AG74" s="35" t="n">
        <v>43971</v>
      </c>
      <c r="AH74" s="35" t="inlineStr">
        <is>
          <t>OK</t>
        </is>
      </c>
      <c r="AI74" s="8" t="n">
        <v>1</v>
      </c>
      <c r="AJ74" s="8" t="n">
        <v>1</v>
      </c>
      <c r="AK74" s="8" t="n">
        <v>1</v>
      </c>
      <c r="AL74" s="35" t="inlineStr">
        <is>
          <t>None</t>
        </is>
      </c>
      <c r="AM74" s="14" t="inlineStr">
        <is>
          <t>-</t>
        </is>
      </c>
      <c r="AN74" s="14" t="inlineStr">
        <is>
          <t>-</t>
        </is>
      </c>
      <c r="AO74" s="10" t="inlineStr">
        <is>
          <t xml:space="preserve">Please comment follow ASPICE Standard </t>
        </is>
      </c>
    </row>
    <row r="75">
      <c r="C75" s="20">
        <f>C74+1</f>
        <v/>
      </c>
      <c r="D75" s="17" t="n">
        <v>20200520</v>
      </c>
      <c r="E75" s="17" t="inlineStr">
        <is>
          <t>PSW</t>
        </is>
      </c>
      <c r="F75" s="17" t="inlineStr">
        <is>
          <t>CNMS_179148_Carbon_ESP_BL07_SPRINT12</t>
        </is>
      </c>
      <c r="G75" s="6" t="inlineStr">
        <is>
          <t>CNMS_ESP_Carbon_Int\MainstreamF30\rb\as\cnms_core\app\net\scl\src\AxAyYrs\NET_SCL_Rx_Yrs.c</t>
        </is>
      </c>
      <c r="H75" s="16" t="n">
        <v>1329906</v>
      </c>
      <c r="I75" s="4" t="inlineStr">
        <is>
          <t>-</t>
        </is>
      </c>
      <c r="J75" s="17" t="inlineStr">
        <is>
          <t>NET_SCL_Rx_Yrs.c</t>
        </is>
      </c>
      <c r="K75" s="4" t="inlineStr">
        <is>
          <t>-</t>
        </is>
      </c>
      <c r="L75" s="17" t="inlineStr">
        <is>
          <t>Manual</t>
        </is>
      </c>
      <c r="M75" s="17" t="inlineStr">
        <is>
          <t>None</t>
        </is>
      </c>
      <c r="N75" s="17" t="inlineStr">
        <is>
          <t>BL07_SPRINT12</t>
        </is>
      </c>
      <c r="O75" s="17" t="inlineStr">
        <is>
          <t>CNMS_ESP_Carbon_Int</t>
        </is>
      </c>
      <c r="P75" s="16" t="inlineStr">
        <is>
          <t>-</t>
        </is>
      </c>
      <c r="Q75" s="16" t="inlineStr">
        <is>
          <t>YE Tianyu (CC-AS/ESW2-CN)</t>
        </is>
      </c>
      <c r="R75" s="5" t="n"/>
      <c r="S75" s="4" t="inlineStr">
        <is>
          <t>-</t>
        </is>
      </c>
      <c r="T75" s="17" t="inlineStr">
        <is>
          <t>loc.do-phu</t>
        </is>
      </c>
      <c r="U75" s="17" t="n"/>
      <c r="V75" s="17" t="n"/>
      <c r="W75" s="17" t="n">
        <v>800</v>
      </c>
      <c r="X75" s="17">
        <f>W75</f>
        <v/>
      </c>
      <c r="Y75" s="17">
        <f>X75</f>
        <v/>
      </c>
      <c r="Z75" s="17">
        <f>ROUNDDOWN(X75/HLOOKUP(E75,[1]Table!$C$3:$D$4,2,0)*8,2)</f>
        <v/>
      </c>
      <c r="AA75" s="17">
        <f>Z75</f>
        <v/>
      </c>
      <c r="AB75" s="14" t="inlineStr">
        <is>
          <t>Ready for review</t>
        </is>
      </c>
      <c r="AC75" s="35" t="n"/>
      <c r="AD75" s="35" t="n">
        <v>43971</v>
      </c>
      <c r="AE75" s="35" t="n">
        <v>43985</v>
      </c>
      <c r="AF75" s="13" t="n">
        <v>43978</v>
      </c>
      <c r="AG75" s="13" t="n">
        <v>43978</v>
      </c>
      <c r="AH75" s="13" t="inlineStr">
        <is>
          <t>OK</t>
        </is>
      </c>
      <c r="AI75" s="21" t="n">
        <v>1</v>
      </c>
      <c r="AJ75" s="21" t="n">
        <v>1</v>
      </c>
      <c r="AK75" s="21" t="n">
        <v>1</v>
      </c>
      <c r="AL75" s="13" t="inlineStr">
        <is>
          <t>None</t>
        </is>
      </c>
      <c r="AM75" s="17" t="n"/>
      <c r="AN75" s="17" t="n"/>
      <c r="AO75" s="10" t="inlineStr">
        <is>
          <t xml:space="preserve">Please comment follow ASPICE Standard </t>
        </is>
      </c>
    </row>
    <row r="76">
      <c r="C76" s="20">
        <f>C75+1</f>
        <v/>
      </c>
      <c r="D76" s="17" t="n">
        <v>20200520</v>
      </c>
      <c r="E76" s="17" t="inlineStr">
        <is>
          <t>PSW</t>
        </is>
      </c>
      <c r="F76" s="17" t="inlineStr">
        <is>
          <t>CNMS_179148_Carbon_ESP_BL07_SPRINT12</t>
        </is>
      </c>
      <c r="G76" s="6" t="inlineStr">
        <is>
          <t>CNMS_ESP_Carbon_Int\MainstreamF30\rb\as\cnms_core\app\net\scl\src\AxAyYrs\NET_SCL_Tx_AxExport.c</t>
        </is>
      </c>
      <c r="H76" s="16" t="n">
        <v>1329906</v>
      </c>
      <c r="I76" s="4" t="inlineStr">
        <is>
          <t>-</t>
        </is>
      </c>
      <c r="J76" s="17" t="inlineStr">
        <is>
          <t>NET_SCL_Tx_AxExport.c</t>
        </is>
      </c>
      <c r="K76" s="4" t="inlineStr">
        <is>
          <t>-</t>
        </is>
      </c>
      <c r="L76" s="17" t="inlineStr">
        <is>
          <t>Manual</t>
        </is>
      </c>
      <c r="M76" s="17" t="inlineStr">
        <is>
          <t>None</t>
        </is>
      </c>
      <c r="N76" s="17" t="inlineStr">
        <is>
          <t>BL07_SPRINT12</t>
        </is>
      </c>
      <c r="O76" s="17" t="inlineStr">
        <is>
          <t>CNMS_ESP_Carbon_Int</t>
        </is>
      </c>
      <c r="P76" s="16" t="inlineStr">
        <is>
          <t>-</t>
        </is>
      </c>
      <c r="Q76" s="16" t="inlineStr">
        <is>
          <t>YE Tianyu (CC-AS/ESW2-CN)</t>
        </is>
      </c>
      <c r="R76" s="5" t="n"/>
      <c r="S76" s="4" t="inlineStr">
        <is>
          <t>-</t>
        </is>
      </c>
      <c r="T76" s="17" t="inlineStr">
        <is>
          <t>phuong.nguyen-thanh</t>
        </is>
      </c>
      <c r="U76" s="17" t="n"/>
      <c r="V76" s="17" t="n"/>
      <c r="W76" s="17" t="n">
        <v>236</v>
      </c>
      <c r="X76" s="17">
        <f>W76</f>
        <v/>
      </c>
      <c r="Y76" s="17" t="n">
        <v>236</v>
      </c>
      <c r="Z76" s="17">
        <f>ROUNDDOWN(X76/HLOOKUP(E76,[1]Table!$C$3:$D$4,2,0)*8,2)</f>
        <v/>
      </c>
      <c r="AA76" s="17" t="n">
        <v>2</v>
      </c>
      <c r="AB76" s="17" t="inlineStr">
        <is>
          <t>Ready for review</t>
        </is>
      </c>
      <c r="AC76" s="35" t="n"/>
      <c r="AD76" s="35" t="n">
        <v>43971</v>
      </c>
      <c r="AE76" s="35" t="n">
        <v>43985</v>
      </c>
      <c r="AF76" s="35" t="n">
        <v>43971</v>
      </c>
      <c r="AG76" s="35" t="n">
        <v>43971</v>
      </c>
      <c r="AH76" s="35" t="inlineStr">
        <is>
          <t>OK</t>
        </is>
      </c>
      <c r="AI76" s="8" t="n">
        <v>1</v>
      </c>
      <c r="AJ76" s="8" t="n">
        <v>1</v>
      </c>
      <c r="AK76" s="8" t="n">
        <v>1</v>
      </c>
      <c r="AL76" s="35" t="inlineStr">
        <is>
          <t>None</t>
        </is>
      </c>
      <c r="AM76" s="14" t="inlineStr">
        <is>
          <t>-</t>
        </is>
      </c>
      <c r="AN76" s="14" t="inlineStr">
        <is>
          <t>-</t>
        </is>
      </c>
      <c r="AO76" s="10" t="inlineStr">
        <is>
          <t xml:space="preserve">Please comment follow ASPICE Standard </t>
        </is>
      </c>
    </row>
    <row r="77">
      <c r="C77" s="20">
        <f>C76+1</f>
        <v/>
      </c>
      <c r="D77" s="17" t="n">
        <v>20200520</v>
      </c>
      <c r="E77" s="17" t="inlineStr">
        <is>
          <t>PSW</t>
        </is>
      </c>
      <c r="F77" s="17" t="inlineStr">
        <is>
          <t>CNMS_179148_Carbon_ESP_BL07_SPRINT12</t>
        </is>
      </c>
      <c r="G77" s="6" t="inlineStr">
        <is>
          <t>CNMS_ESP_Carbon_Int\MainstreamF30\rb\as\cnms_core\app\net\scl\src\AxAyYrs\NET_SCL_Tx_AyExport.c</t>
        </is>
      </c>
      <c r="H77" s="16" t="n">
        <v>1329906</v>
      </c>
      <c r="I77" s="4" t="inlineStr">
        <is>
          <t>-</t>
        </is>
      </c>
      <c r="J77" s="17" t="inlineStr">
        <is>
          <t>NET_SCL_Tx_AyExport.c</t>
        </is>
      </c>
      <c r="K77" s="4" t="inlineStr">
        <is>
          <t>-</t>
        </is>
      </c>
      <c r="L77" s="17" t="inlineStr">
        <is>
          <t>Manual</t>
        </is>
      </c>
      <c r="M77" s="17" t="inlineStr">
        <is>
          <t>None</t>
        </is>
      </c>
      <c r="N77" s="17" t="inlineStr">
        <is>
          <t>BL07_SPRINT12</t>
        </is>
      </c>
      <c r="O77" s="17" t="inlineStr">
        <is>
          <t>CNMS_ESP_Carbon_Int</t>
        </is>
      </c>
      <c r="P77" s="16" t="inlineStr">
        <is>
          <t>-</t>
        </is>
      </c>
      <c r="Q77" s="16" t="inlineStr">
        <is>
          <t>YE Tianyu (CC-AS/ESW2-CN)</t>
        </is>
      </c>
      <c r="R77" s="5" t="n"/>
      <c r="S77" s="4" t="inlineStr">
        <is>
          <t>-</t>
        </is>
      </c>
      <c r="T77" s="17" t="inlineStr">
        <is>
          <t>phuong.nguyen-thanh</t>
        </is>
      </c>
      <c r="U77" s="17" t="n"/>
      <c r="V77" s="17" t="n"/>
      <c r="W77" s="17" t="n">
        <v>236</v>
      </c>
      <c r="X77" s="17">
        <f>W77</f>
        <v/>
      </c>
      <c r="Y77" s="17">
        <f>X77</f>
        <v/>
      </c>
      <c r="Z77" s="17">
        <f>ROUNDDOWN(X77/HLOOKUP(E77,[1]Table!$C$3:$D$4,2,0)*8,2)</f>
        <v/>
      </c>
      <c r="AA77" s="17" t="n">
        <v>2</v>
      </c>
      <c r="AB77" s="17" t="inlineStr">
        <is>
          <t>Ready for review</t>
        </is>
      </c>
      <c r="AC77" s="35" t="n"/>
      <c r="AD77" s="35" t="n">
        <v>43971</v>
      </c>
      <c r="AE77" s="35" t="n">
        <v>43985</v>
      </c>
      <c r="AF77" s="35" t="n">
        <v>43971</v>
      </c>
      <c r="AG77" s="35" t="n">
        <v>43971</v>
      </c>
      <c r="AH77" s="35" t="inlineStr">
        <is>
          <t>OK</t>
        </is>
      </c>
      <c r="AI77" s="8" t="n">
        <v>1</v>
      </c>
      <c r="AJ77" s="8" t="n">
        <v>1</v>
      </c>
      <c r="AK77" s="8" t="n">
        <v>1</v>
      </c>
      <c r="AL77" s="35" t="inlineStr">
        <is>
          <t>None</t>
        </is>
      </c>
      <c r="AM77" s="14" t="inlineStr">
        <is>
          <t>-</t>
        </is>
      </c>
      <c r="AN77" s="14" t="inlineStr">
        <is>
          <t>-</t>
        </is>
      </c>
      <c r="AO77" s="10" t="inlineStr">
        <is>
          <t xml:space="preserve">Please comment follow ASPICE Standard </t>
        </is>
      </c>
    </row>
    <row r="78">
      <c r="C78" s="20">
        <f>C77+1</f>
        <v/>
      </c>
      <c r="D78" s="17" t="n">
        <v>20200520</v>
      </c>
      <c r="E78" s="17" t="inlineStr">
        <is>
          <t>PSW</t>
        </is>
      </c>
      <c r="F78" s="17" t="inlineStr">
        <is>
          <t>CNMS_179148_Carbon_ESP_BL07_SPRINT12</t>
        </is>
      </c>
      <c r="G78" s="6" t="inlineStr">
        <is>
          <t>CNMS_ESP_Carbon_Int\MainstreamF30\rb\as\cnms_core\app\net\scl\src\AxAyYrs\NET_SCL_Tx_YrsExport.c</t>
        </is>
      </c>
      <c r="H78" s="16" t="n">
        <v>1329906</v>
      </c>
      <c r="I78" s="4" t="inlineStr">
        <is>
          <t>-</t>
        </is>
      </c>
      <c r="J78" s="17" t="inlineStr">
        <is>
          <t>NET_SCL_Tx_YrsExport.c</t>
        </is>
      </c>
      <c r="K78" s="4" t="inlineStr">
        <is>
          <t>-</t>
        </is>
      </c>
      <c r="L78" s="17" t="inlineStr">
        <is>
          <t>Manual</t>
        </is>
      </c>
      <c r="M78" s="17" t="inlineStr">
        <is>
          <t>None</t>
        </is>
      </c>
      <c r="N78" s="17" t="inlineStr">
        <is>
          <t>BL07_SPRINT12</t>
        </is>
      </c>
      <c r="O78" s="17" t="inlineStr">
        <is>
          <t>CNMS_ESP_Carbon_Int</t>
        </is>
      </c>
      <c r="P78" s="16" t="inlineStr">
        <is>
          <t>-</t>
        </is>
      </c>
      <c r="Q78" s="16" t="inlineStr">
        <is>
          <t>YE Tianyu (CC-AS/ESW2-CN)</t>
        </is>
      </c>
      <c r="R78" s="5" t="n"/>
      <c r="S78" s="4" t="inlineStr">
        <is>
          <t>-</t>
        </is>
      </c>
      <c r="T78" s="17" t="inlineStr">
        <is>
          <t>loc.do-phu</t>
        </is>
      </c>
      <c r="U78" s="17" t="n"/>
      <c r="V78" s="17" t="n"/>
      <c r="W78" s="17" t="n">
        <v>288</v>
      </c>
      <c r="X78" s="17">
        <f>W78</f>
        <v/>
      </c>
      <c r="Y78" s="17">
        <f>X78</f>
        <v/>
      </c>
      <c r="Z78" s="17">
        <f>ROUNDDOWN(X78/HLOOKUP(E78,[1]Table!$C$3:$D$4,2,0)*8,2)</f>
        <v/>
      </c>
      <c r="AA78" s="17">
        <f>Z78</f>
        <v/>
      </c>
      <c r="AB78" s="14" t="inlineStr">
        <is>
          <t>Ready for review</t>
        </is>
      </c>
      <c r="AC78" s="35" t="n"/>
      <c r="AD78" s="35" t="n">
        <v>43971</v>
      </c>
      <c r="AE78" s="35" t="n">
        <v>43985</v>
      </c>
      <c r="AF78" s="13" t="n">
        <v>43978</v>
      </c>
      <c r="AG78" s="13" t="n">
        <v>43978</v>
      </c>
      <c r="AH78" s="13" t="inlineStr">
        <is>
          <t>OK</t>
        </is>
      </c>
      <c r="AI78" s="21" t="n">
        <v>1</v>
      </c>
      <c r="AJ78" s="21" t="n">
        <v>1</v>
      </c>
      <c r="AK78" s="21" t="n">
        <v>1</v>
      </c>
      <c r="AL78" s="13" t="inlineStr">
        <is>
          <t>None</t>
        </is>
      </c>
      <c r="AM78" s="17" t="n"/>
      <c r="AN78" s="17" t="n"/>
      <c r="AO78" s="10" t="inlineStr">
        <is>
          <t xml:space="preserve">Please comment follow ASPICE Standard </t>
        </is>
      </c>
    </row>
    <row r="79">
      <c r="C79" s="20">
        <f>C78+1</f>
        <v/>
      </c>
      <c r="D79" s="17" t="n">
        <v>20200520</v>
      </c>
      <c r="E79" s="17" t="inlineStr">
        <is>
          <t>PSW</t>
        </is>
      </c>
      <c r="F79" s="17" t="inlineStr">
        <is>
          <t>CNMS_179148_Carbon_ESP_BL07_SPRINT12</t>
        </is>
      </c>
      <c r="G79" s="6" t="inlineStr">
        <is>
          <t>CNMS_ESP_Carbon_Int\MainstreamF30\rb\as\cnms_core\app\net\scl\src\Callout_Functions\RBA_NDS_ATS_Callout.c</t>
        </is>
      </c>
      <c r="H79" s="16" t="n">
        <v>1329906</v>
      </c>
      <c r="I79" s="4" t="inlineStr">
        <is>
          <t>-</t>
        </is>
      </c>
      <c r="J79" s="17" t="inlineStr">
        <is>
          <t>RBA_NDS_ATS_Callout.c</t>
        </is>
      </c>
      <c r="K79" s="4" t="inlineStr">
        <is>
          <t>-</t>
        </is>
      </c>
      <c r="L79" s="17" t="inlineStr">
        <is>
          <t>Manual</t>
        </is>
      </c>
      <c r="M79" s="17" t="inlineStr">
        <is>
          <t>None</t>
        </is>
      </c>
      <c r="N79" s="17" t="inlineStr">
        <is>
          <t>BL07_SPRINT12</t>
        </is>
      </c>
      <c r="O79" s="17" t="inlineStr">
        <is>
          <t>CNMS_ESP_Carbon_Int</t>
        </is>
      </c>
      <c r="P79" s="16" t="inlineStr">
        <is>
          <t>-</t>
        </is>
      </c>
      <c r="Q79" s="16" t="inlineStr">
        <is>
          <t>YE Tianyu (CC-AS/ESW2-CN)</t>
        </is>
      </c>
      <c r="R79" s="5" t="n"/>
      <c r="S79" s="4" t="inlineStr">
        <is>
          <t>-</t>
        </is>
      </c>
      <c r="T79" s="17" t="inlineStr">
        <is>
          <t>chung.ly</t>
        </is>
      </c>
      <c r="U79" s="17" t="n"/>
      <c r="V79" s="17" t="n"/>
      <c r="W79" s="17" t="n">
        <v>124</v>
      </c>
      <c r="X79" s="17">
        <f>W79</f>
        <v/>
      </c>
      <c r="Y79" s="17">
        <f>X79</f>
        <v/>
      </c>
      <c r="Z79" s="17">
        <f>ROUNDDOWN(X79/HLOOKUP(E79,[1]Table!$C$3:$D$4,2,0)*8,2)</f>
        <v/>
      </c>
      <c r="AA79" s="17" t="n">
        <v>0.5</v>
      </c>
      <c r="AB79" s="17" t="inlineStr">
        <is>
          <t>Ready for review</t>
        </is>
      </c>
      <c r="AC79" s="35" t="n"/>
      <c r="AD79" s="35" t="n">
        <v>43971</v>
      </c>
      <c r="AE79" s="35" t="n">
        <v>43985</v>
      </c>
      <c r="AF79" s="35" t="n">
        <v>43971</v>
      </c>
      <c r="AG79" s="35" t="n">
        <v>43971</v>
      </c>
      <c r="AH79" s="35" t="inlineStr">
        <is>
          <t>NG</t>
        </is>
      </c>
      <c r="AI79" s="8" t="n">
        <v>1</v>
      </c>
      <c r="AJ79" s="8" t="n">
        <v>1</v>
      </c>
      <c r="AK79" s="8" t="n">
        <v>0.5</v>
      </c>
      <c r="AL79" s="35" t="inlineStr">
        <is>
          <t>None</t>
        </is>
      </c>
      <c r="AM79" s="18" t="inlineStr">
        <is>
          <t>-Can't cover for false condition</t>
        </is>
      </c>
      <c r="AN79" s="14" t="inlineStr">
        <is>
          <t>-</t>
        </is>
      </c>
      <c r="AO79" s="10" t="inlineStr">
        <is>
          <t xml:space="preserve">Please comment follow ASPICE Standard </t>
        </is>
      </c>
    </row>
    <row r="80">
      <c r="C80" s="20">
        <f>C79+1</f>
        <v/>
      </c>
      <c r="D80" s="17" t="n">
        <v>20200520</v>
      </c>
      <c r="E80" s="17" t="inlineStr">
        <is>
          <t>PSW</t>
        </is>
      </c>
      <c r="F80" s="17" t="inlineStr">
        <is>
          <t>CNMS_179148_Carbon_ESP_BL07_SPRINT12</t>
        </is>
      </c>
      <c r="G80" s="6" t="inlineStr">
        <is>
          <t>CNMS_ESP_Carbon_Int\MainstreamF30\rb\as\cnms_core\app\net\scl\src\Callout_Functions\RBA_NDS_Engine_Callout.c</t>
        </is>
      </c>
      <c r="H80" s="16" t="n">
        <v>1329906</v>
      </c>
      <c r="I80" s="4" t="inlineStr">
        <is>
          <t>-</t>
        </is>
      </c>
      <c r="J80" s="17" t="inlineStr">
        <is>
          <t>RBA_NDS_Engine_Callout.c</t>
        </is>
      </c>
      <c r="K80" s="4" t="inlineStr">
        <is>
          <t>-</t>
        </is>
      </c>
      <c r="L80" s="17" t="inlineStr">
        <is>
          <t>Manual</t>
        </is>
      </c>
      <c r="M80" s="17" t="inlineStr">
        <is>
          <t>None</t>
        </is>
      </c>
      <c r="N80" s="17" t="inlineStr">
        <is>
          <t>BL07_SPRINT12</t>
        </is>
      </c>
      <c r="O80" s="17" t="inlineStr">
        <is>
          <t>CNMS_ESP_Carbon_Int</t>
        </is>
      </c>
      <c r="P80" s="16" t="inlineStr">
        <is>
          <t>-</t>
        </is>
      </c>
      <c r="Q80" s="16" t="inlineStr">
        <is>
          <t>YE Tianyu (CC-AS/ESW2-CN)</t>
        </is>
      </c>
      <c r="R80" s="5" t="n"/>
      <c r="S80" s="4" t="inlineStr">
        <is>
          <t>-</t>
        </is>
      </c>
      <c r="T80" s="17" t="inlineStr">
        <is>
          <t>thanh.nguyen-kim</t>
        </is>
      </c>
      <c r="U80" s="17" t="n"/>
      <c r="V80" s="17" t="n"/>
      <c r="W80" s="17" t="n">
        <v>724</v>
      </c>
      <c r="X80" s="17">
        <f>W80</f>
        <v/>
      </c>
      <c r="Y80" s="17">
        <f>X80</f>
        <v/>
      </c>
      <c r="Z80" s="17">
        <f>ROUNDDOWN(X80/HLOOKUP(E80,[1]Table!$C$3:$D$4,2,0)*8,2)</f>
        <v/>
      </c>
      <c r="AA80" s="17" t="n">
        <v>8</v>
      </c>
      <c r="AB80" s="17" t="inlineStr">
        <is>
          <t>Ready for review</t>
        </is>
      </c>
      <c r="AC80" s="35" t="n"/>
      <c r="AD80" s="35" t="n">
        <v>43971</v>
      </c>
      <c r="AE80" s="35" t="n">
        <v>43985</v>
      </c>
      <c r="AF80" s="35" t="n">
        <v>43973</v>
      </c>
      <c r="AG80" s="35" t="n">
        <v>43973</v>
      </c>
      <c r="AH80" s="35" t="inlineStr">
        <is>
          <t>OK</t>
        </is>
      </c>
      <c r="AI80" s="8" t="n">
        <v>1</v>
      </c>
      <c r="AJ80" s="8" t="n">
        <v>1</v>
      </c>
      <c r="AK80" s="8" t="n">
        <v>1</v>
      </c>
      <c r="AL80" s="35" t="inlineStr">
        <is>
          <t>None</t>
        </is>
      </c>
      <c r="AM80" s="17" t="n"/>
      <c r="AN80" s="17" t="n"/>
      <c r="AO80" s="10" t="inlineStr">
        <is>
          <t xml:space="preserve">Please comment follow ASPICE Standard </t>
        </is>
      </c>
    </row>
    <row r="81">
      <c r="B81" s="22" t="n"/>
      <c r="C81" s="23">
        <f>C80+1</f>
        <v/>
      </c>
      <c r="D81" s="14" t="n">
        <v>20200520</v>
      </c>
      <c r="E81" s="14" t="inlineStr">
        <is>
          <t>PSW</t>
        </is>
      </c>
      <c r="F81" s="14" t="inlineStr">
        <is>
          <t>CNMS_179148_Carbon_ESP_BL07_SPRINT12</t>
        </is>
      </c>
      <c r="G81" s="19" t="inlineStr">
        <is>
          <t>CNMS_ESP_Carbon_Int\MainstreamF30\rb\as\cnms_core\app\net\scl\src\Callout_Functions\RBA_NDS_SystemInfo.c</t>
        </is>
      </c>
      <c r="H81" s="18" t="n">
        <v>1329906</v>
      </c>
      <c r="I81" s="7" t="inlineStr">
        <is>
          <t>-</t>
        </is>
      </c>
      <c r="J81" s="14" t="inlineStr">
        <is>
          <t>RBA_NDS_SystemInfo.c</t>
        </is>
      </c>
      <c r="K81" s="7" t="inlineStr">
        <is>
          <t>-</t>
        </is>
      </c>
      <c r="L81" s="14" t="inlineStr">
        <is>
          <t>Manual</t>
        </is>
      </c>
      <c r="M81" s="14" t="inlineStr">
        <is>
          <t>None</t>
        </is>
      </c>
      <c r="N81" s="14" t="inlineStr">
        <is>
          <t>BL07_SPRINT12</t>
        </is>
      </c>
      <c r="O81" s="14" t="inlineStr">
        <is>
          <t>CNMS_ESP_Carbon_Int</t>
        </is>
      </c>
      <c r="P81" s="18" t="inlineStr">
        <is>
          <t>-</t>
        </is>
      </c>
      <c r="Q81" s="18" t="inlineStr">
        <is>
          <t>YE Tianyu (CC-AS/ESW2-CN)</t>
        </is>
      </c>
      <c r="R81" s="24" t="n"/>
      <c r="S81" s="7" t="inlineStr">
        <is>
          <t>-</t>
        </is>
      </c>
      <c r="T81" s="14" t="inlineStr">
        <is>
          <t>loc.do-phu</t>
        </is>
      </c>
      <c r="U81" s="25" t="n"/>
      <c r="V81" s="25" t="n"/>
      <c r="W81" s="14" t="n">
        <v>796</v>
      </c>
      <c r="X81" s="14">
        <f>W81</f>
        <v/>
      </c>
      <c r="Y81" s="14">
        <f>X81</f>
        <v/>
      </c>
      <c r="Z81" s="14">
        <f>ROUNDDOWN(X81/HLOOKUP(E81,[1]Table!$C$3:$D$4,2,0)*8,2)</f>
        <v/>
      </c>
      <c r="AA81" s="14">
        <f>Z81</f>
        <v/>
      </c>
      <c r="AB81" s="14" t="inlineStr">
        <is>
          <t>Ready for review</t>
        </is>
      </c>
      <c r="AC81" s="13" t="n"/>
      <c r="AD81" s="13" t="n">
        <v>43971</v>
      </c>
      <c r="AE81" s="13" t="n">
        <v>43985</v>
      </c>
      <c r="AF81" s="13" t="n">
        <v>43978</v>
      </c>
      <c r="AG81" s="13" t="n">
        <v>43978</v>
      </c>
      <c r="AH81" s="26" t="inlineStr">
        <is>
          <t>OK</t>
        </is>
      </c>
      <c r="AI81" s="21" t="n">
        <v>1</v>
      </c>
      <c r="AJ81" s="21" t="n">
        <v>1</v>
      </c>
      <c r="AK81" s="21" t="n">
        <v>1</v>
      </c>
      <c r="AL81" s="21" t="inlineStr">
        <is>
          <t>None</t>
        </is>
      </c>
      <c r="AM81" s="25" t="n"/>
      <c r="AN81" s="25" t="n"/>
      <c r="AO81" s="27" t="inlineStr">
        <is>
          <t xml:space="preserve">Please comment follow ASPICE Standard </t>
        </is>
      </c>
      <c r="AP81" s="22" t="n"/>
      <c r="AQ81" s="22" t="n"/>
      <c r="AR81" s="22" t="n"/>
      <c r="AS81" s="22" t="n"/>
    </row>
    <row r="82">
      <c r="C82" s="20">
        <f>C81+1</f>
        <v/>
      </c>
      <c r="D82" s="17" t="n">
        <v>20200520</v>
      </c>
      <c r="E82" s="17" t="inlineStr">
        <is>
          <t>PSW</t>
        </is>
      </c>
      <c r="F82" s="17" t="inlineStr">
        <is>
          <t>CNMS_179148_Carbon_ESP_BL07_SPRINT12</t>
        </is>
      </c>
      <c r="G82" s="6" t="inlineStr">
        <is>
          <t>CNMS_ESP_Carbon_Int\MainstreamF30\rb\as\cnms_core\app\net\scl\src\Callout_Functions\RBA_NDS_TOD_Callout.c</t>
        </is>
      </c>
      <c r="H82" s="16" t="n">
        <v>1329906</v>
      </c>
      <c r="I82" s="4" t="inlineStr">
        <is>
          <t>-</t>
        </is>
      </c>
      <c r="J82" s="17" t="inlineStr">
        <is>
          <t>RBA_NDS_TOD_Callout.c</t>
        </is>
      </c>
      <c r="K82" s="4" t="inlineStr">
        <is>
          <t>-</t>
        </is>
      </c>
      <c r="L82" s="17" t="inlineStr">
        <is>
          <t>Manual</t>
        </is>
      </c>
      <c r="M82" s="17" t="inlineStr">
        <is>
          <t>None</t>
        </is>
      </c>
      <c r="N82" s="17" t="inlineStr">
        <is>
          <t>BL07_SPRINT12</t>
        </is>
      </c>
      <c r="O82" s="17" t="inlineStr">
        <is>
          <t>CNMS_ESP_Carbon_Int</t>
        </is>
      </c>
      <c r="P82" s="16" t="inlineStr">
        <is>
          <t>-</t>
        </is>
      </c>
      <c r="Q82" s="16" t="inlineStr">
        <is>
          <t>YE Tianyu (CC-AS/ESW2-CN)</t>
        </is>
      </c>
      <c r="R82" s="5" t="n"/>
      <c r="S82" s="4" t="inlineStr">
        <is>
          <t>-</t>
        </is>
      </c>
      <c r="T82" s="17" t="inlineStr">
        <is>
          <t>thanh.nguyen-kim</t>
        </is>
      </c>
      <c r="U82" s="17" t="n"/>
      <c r="V82" s="17" t="n"/>
      <c r="W82" s="17" t="n">
        <v>476</v>
      </c>
      <c r="X82" s="17">
        <f>W82</f>
        <v/>
      </c>
      <c r="Y82" s="17">
        <f>X82</f>
        <v/>
      </c>
      <c r="Z82" s="17">
        <f>ROUNDDOWN(X82/HLOOKUP(E82,[1]Table!$C$3:$D$4,2,0)*8,2)</f>
        <v/>
      </c>
      <c r="AA82" s="17" t="n">
        <v>8</v>
      </c>
      <c r="AB82" s="17" t="inlineStr">
        <is>
          <t>Ready for review</t>
        </is>
      </c>
      <c r="AC82" s="35" t="n"/>
      <c r="AD82" s="35" t="n">
        <v>43971</v>
      </c>
      <c r="AE82" s="35" t="n">
        <v>43985</v>
      </c>
      <c r="AF82" s="35" t="n">
        <v>43976</v>
      </c>
      <c r="AG82" s="35" t="n">
        <v>43976</v>
      </c>
      <c r="AH82" s="35" t="inlineStr">
        <is>
          <t>OK</t>
        </is>
      </c>
      <c r="AI82" s="8" t="n">
        <v>1</v>
      </c>
      <c r="AJ82" s="8" t="n">
        <v>1</v>
      </c>
      <c r="AK82" s="8" t="n">
        <v>1</v>
      </c>
      <c r="AL82" s="35" t="inlineStr">
        <is>
          <t>None</t>
        </is>
      </c>
      <c r="AM82" s="17" t="n"/>
      <c r="AN82" s="17" t="n"/>
      <c r="AO82" s="10" t="inlineStr">
        <is>
          <t xml:space="preserve">Please comment follow ASPICE Standard </t>
        </is>
      </c>
    </row>
    <row r="83">
      <c r="B83" s="40" t="n"/>
      <c r="C83" s="20">
        <f>C82+1</f>
        <v/>
      </c>
      <c r="D83" s="14" t="n">
        <v>20200520</v>
      </c>
      <c r="E83" s="14" t="inlineStr">
        <is>
          <t>PSW</t>
        </is>
      </c>
      <c r="F83" s="14" t="inlineStr">
        <is>
          <t>CNMS_179148_Carbon_ESP_BL07_SPRINT12</t>
        </is>
      </c>
      <c r="G83" s="6" t="inlineStr">
        <is>
          <t>CNMS_ESP_Carbon_Int\MainstreamF30\rb\as\cnms_core\app\net\scl\src\Callout_Functions\RBA_NDS_WheelOdoEdges_Callout.c</t>
        </is>
      </c>
      <c r="H83" s="18" t="n">
        <v>1329906</v>
      </c>
      <c r="I83" s="4" t="inlineStr">
        <is>
          <t>-</t>
        </is>
      </c>
      <c r="J83" s="14" t="inlineStr">
        <is>
          <t>RBA_NDS_WheelOdoEdges_Callout.c</t>
        </is>
      </c>
      <c r="K83" s="4" t="inlineStr">
        <is>
          <t>-</t>
        </is>
      </c>
      <c r="L83" s="14" t="inlineStr">
        <is>
          <t>Manual</t>
        </is>
      </c>
      <c r="M83" s="14" t="inlineStr">
        <is>
          <t>None</t>
        </is>
      </c>
      <c r="N83" s="14" t="inlineStr">
        <is>
          <t>BL07_SPRINT12</t>
        </is>
      </c>
      <c r="O83" s="14" t="inlineStr">
        <is>
          <t>CNMS_ESP_Carbon_Int</t>
        </is>
      </c>
      <c r="P83" s="18" t="inlineStr">
        <is>
          <t>-</t>
        </is>
      </c>
      <c r="Q83" s="18" t="inlineStr">
        <is>
          <t>YE Tianyu (CC-AS/ESW2-CN)</t>
        </is>
      </c>
      <c r="R83" s="5" t="n"/>
      <c r="S83" s="4" t="inlineStr">
        <is>
          <t>-</t>
        </is>
      </c>
      <c r="T83" s="14" t="inlineStr">
        <is>
          <t>loc.do-phu</t>
        </is>
      </c>
      <c r="U83" s="14" t="n"/>
      <c r="V83" s="14" t="n"/>
      <c r="W83" s="14" t="n">
        <v>424</v>
      </c>
      <c r="X83" s="14">
        <f>W83</f>
        <v/>
      </c>
      <c r="Y83" s="14">
        <f>X83</f>
        <v/>
      </c>
      <c r="Z83" s="14">
        <f>ROUNDDOWN(X83/HLOOKUP(E83,[1]Table!$C$3:$D$4,2,0)*8,2)</f>
        <v/>
      </c>
      <c r="AA83" s="14">
        <f>Z83</f>
        <v/>
      </c>
      <c r="AB83" s="14" t="inlineStr">
        <is>
          <t>Ready for review</t>
        </is>
      </c>
      <c r="AC83" s="13" t="n"/>
      <c r="AD83" s="13" t="n">
        <v>43971</v>
      </c>
      <c r="AE83" s="13" t="n">
        <v>43985</v>
      </c>
      <c r="AF83" s="13" t="n">
        <v>43973</v>
      </c>
      <c r="AG83" s="13" t="n">
        <v>43973</v>
      </c>
      <c r="AH83" s="13" t="inlineStr">
        <is>
          <t>OK</t>
        </is>
      </c>
      <c r="AI83" s="21" t="n">
        <v>1</v>
      </c>
      <c r="AJ83" s="21" t="n">
        <v>1</v>
      </c>
      <c r="AK83" s="21" t="n">
        <v>1</v>
      </c>
      <c r="AL83" s="13" t="inlineStr">
        <is>
          <t>None</t>
        </is>
      </c>
      <c r="AM83" s="14" t="n"/>
      <c r="AN83" s="14" t="n"/>
      <c r="AO83" s="10" t="inlineStr">
        <is>
          <t xml:space="preserve">Please comment follow ASPICE Standard </t>
        </is>
      </c>
      <c r="AP83" s="40" t="n"/>
      <c r="AQ83" s="40" t="n"/>
      <c r="AR83" s="40" t="n"/>
      <c r="AS83" s="40" t="n"/>
    </row>
    <row r="84">
      <c r="B84" s="40" t="n"/>
      <c r="C84" s="20">
        <f>C83+1</f>
        <v/>
      </c>
      <c r="D84" s="14" t="n">
        <v>20200520</v>
      </c>
      <c r="E84" s="14" t="inlineStr">
        <is>
          <t>PSW</t>
        </is>
      </c>
      <c r="F84" s="14" t="inlineStr">
        <is>
          <t>CNMS_179148_Carbon_ESP_BL07_SPRINT12</t>
        </is>
      </c>
      <c r="G84" s="6" t="inlineStr">
        <is>
          <t>CNMS_ESP_Carbon_Int\MainstreamF30\rb\as\cnms_core\app\net\scl\src\Callout_Functions\RBA_NDS_WSS_FailureInfo_Callout.c</t>
        </is>
      </c>
      <c r="H84" s="18" t="n">
        <v>1329906</v>
      </c>
      <c r="I84" s="4" t="inlineStr">
        <is>
          <t>-</t>
        </is>
      </c>
      <c r="J84" s="14" t="inlineStr">
        <is>
          <t>RBA_NDS_WSS_FailureInfo_Callout.c</t>
        </is>
      </c>
      <c r="K84" s="4" t="inlineStr">
        <is>
          <t>-</t>
        </is>
      </c>
      <c r="L84" s="14" t="inlineStr">
        <is>
          <t>Manual</t>
        </is>
      </c>
      <c r="M84" s="14" t="inlineStr">
        <is>
          <t>None</t>
        </is>
      </c>
      <c r="N84" s="14" t="inlineStr">
        <is>
          <t>BL07_SPRINT12</t>
        </is>
      </c>
      <c r="O84" s="14" t="inlineStr">
        <is>
          <t>CNMS_ESP_Carbon_Int</t>
        </is>
      </c>
      <c r="P84" s="18" t="inlineStr">
        <is>
          <t>-</t>
        </is>
      </c>
      <c r="Q84" s="18" t="inlineStr">
        <is>
          <t>YE Tianyu (CC-AS/ESW2-CN)</t>
        </is>
      </c>
      <c r="R84" s="5" t="n"/>
      <c r="S84" s="4" t="inlineStr">
        <is>
          <t>-</t>
        </is>
      </c>
      <c r="T84" s="14" t="inlineStr">
        <is>
          <t>loc.do-phu</t>
        </is>
      </c>
      <c r="U84" s="14" t="n"/>
      <c r="V84" s="14" t="n"/>
      <c r="W84" s="14" t="n">
        <v>948</v>
      </c>
      <c r="X84" s="27">
        <f>474</f>
        <v/>
      </c>
      <c r="Y84" s="14">
        <f>X84</f>
        <v/>
      </c>
      <c r="Z84" s="14">
        <f>ROUNDDOWN(X84/HLOOKUP(E84,[1]Table!$C$3:$D$4,2,0)*8,2)</f>
        <v/>
      </c>
      <c r="AA84" s="14">
        <f>Z84</f>
        <v/>
      </c>
      <c r="AB84" s="14" t="inlineStr">
        <is>
          <t>Ready for review</t>
        </is>
      </c>
      <c r="AC84" s="35" t="n"/>
      <c r="AD84" s="13" t="n">
        <v>43971</v>
      </c>
      <c r="AE84" s="13" t="n">
        <v>43976</v>
      </c>
      <c r="AF84" s="13" t="n">
        <v>43972</v>
      </c>
      <c r="AG84" s="13" t="n">
        <v>43972</v>
      </c>
      <c r="AH84" s="13" t="inlineStr">
        <is>
          <t>OK</t>
        </is>
      </c>
      <c r="AI84" s="21" t="n">
        <v>1</v>
      </c>
      <c r="AJ84" s="21" t="n">
        <v>1</v>
      </c>
      <c r="AK84" s="21" t="n">
        <v>1</v>
      </c>
      <c r="AL84" s="13" t="inlineStr">
        <is>
          <t>None</t>
        </is>
      </c>
      <c r="AM84" s="14" t="n"/>
      <c r="AN84" s="14" t="n"/>
      <c r="AO84" s="10" t="inlineStr">
        <is>
          <t xml:space="preserve">Please comment follow ASPICE Standard </t>
        </is>
      </c>
      <c r="AP84" s="40" t="n"/>
      <c r="AQ84" s="40" t="n"/>
      <c r="AR84" s="40" t="n"/>
      <c r="AS84" s="40" t="n"/>
    </row>
    <row r="85">
      <c r="C85" s="20">
        <f>C84+1</f>
        <v/>
      </c>
      <c r="D85" s="17" t="n">
        <v>20200520</v>
      </c>
      <c r="E85" s="17" t="inlineStr">
        <is>
          <t>PSW</t>
        </is>
      </c>
      <c r="F85" s="17" t="inlineStr">
        <is>
          <t>CNMS_179148_Carbon_ESP_BL07_SPRINT12</t>
        </is>
      </c>
      <c r="G85" s="6" t="inlineStr">
        <is>
          <t>CNMS_ESP_Carbon_Int\MainstreamF30\rb\as\cnms_core\app\net\scl\src\Callout_Functions\RBA_NDS_YAWRATE_Callout.c</t>
        </is>
      </c>
      <c r="H85" s="16" t="n">
        <v>1329906</v>
      </c>
      <c r="I85" s="4" t="inlineStr">
        <is>
          <t>-</t>
        </is>
      </c>
      <c r="J85" s="17" t="inlineStr">
        <is>
          <t>RBA_NDS_YAWRATE_Callout.c</t>
        </is>
      </c>
      <c r="K85" s="4" t="inlineStr">
        <is>
          <t>-</t>
        </is>
      </c>
      <c r="L85" s="17" t="inlineStr">
        <is>
          <t>Manual</t>
        </is>
      </c>
      <c r="M85" s="17" t="inlineStr">
        <is>
          <t>None</t>
        </is>
      </c>
      <c r="N85" s="17" t="inlineStr">
        <is>
          <t>BL07_SPRINT12</t>
        </is>
      </c>
      <c r="O85" s="17" t="inlineStr">
        <is>
          <t>CNMS_ESP_Carbon_Int</t>
        </is>
      </c>
      <c r="P85" s="16" t="inlineStr">
        <is>
          <t>-</t>
        </is>
      </c>
      <c r="Q85" s="16" t="inlineStr">
        <is>
          <t>YE Tianyu (CC-AS/ESW2-CN)</t>
        </is>
      </c>
      <c r="R85" s="5" t="n"/>
      <c r="S85" s="4" t="inlineStr">
        <is>
          <t>-</t>
        </is>
      </c>
      <c r="T85" s="17" t="inlineStr">
        <is>
          <t>chung.ly</t>
        </is>
      </c>
      <c r="U85" s="17" t="n"/>
      <c r="V85" s="17" t="n"/>
      <c r="W85" s="17" t="n">
        <v>360</v>
      </c>
      <c r="X85" s="17">
        <f>W85</f>
        <v/>
      </c>
      <c r="Y85" s="17">
        <f>X85</f>
        <v/>
      </c>
      <c r="Z85" s="17">
        <f>ROUNDDOWN(X85/HLOOKUP(E85,[1]Table!$C$3:$D$4,2,0)*8,2)</f>
        <v/>
      </c>
      <c r="AA85" s="17" t="n">
        <v>0.5</v>
      </c>
      <c r="AB85" s="17" t="inlineStr">
        <is>
          <t>Ready for review</t>
        </is>
      </c>
      <c r="AC85" s="35" t="n"/>
      <c r="AD85" s="35" t="n">
        <v>43971</v>
      </c>
      <c r="AE85" s="35" t="n">
        <v>43976</v>
      </c>
      <c r="AF85" s="35" t="n">
        <v>43971</v>
      </c>
      <c r="AG85" s="35" t="n">
        <v>43971</v>
      </c>
      <c r="AH85" s="35" t="inlineStr">
        <is>
          <t>OK</t>
        </is>
      </c>
      <c r="AI85" s="8" t="n">
        <v>1</v>
      </c>
      <c r="AJ85" s="8" t="n">
        <v>1</v>
      </c>
      <c r="AK85" s="8" t="n">
        <v>1</v>
      </c>
      <c r="AL85" s="35" t="inlineStr">
        <is>
          <t>None</t>
        </is>
      </c>
      <c r="AM85" s="14" t="inlineStr">
        <is>
          <t>-</t>
        </is>
      </c>
      <c r="AN85" s="14" t="inlineStr">
        <is>
          <t>-</t>
        </is>
      </c>
      <c r="AO85" s="10" t="inlineStr">
        <is>
          <t xml:space="preserve">Please comment follow ASPICE Standard </t>
        </is>
      </c>
    </row>
    <row r="86">
      <c r="C86" s="20">
        <f>C85+1</f>
        <v/>
      </c>
      <c r="D86" s="17" t="n">
        <v>20200520</v>
      </c>
      <c r="E86" s="17" t="inlineStr">
        <is>
          <t>PSW</t>
        </is>
      </c>
      <c r="F86" s="17" t="inlineStr">
        <is>
          <t>CNMS_179148_Carbon_ESP_BL07_SPRINT12</t>
        </is>
      </c>
      <c r="G86" s="6" t="inlineStr">
        <is>
          <t>CNMS_ESP_Carbon_Int\MainstreamF30\rb\as\cnms_core\app\net\scl\src\Steering\SAS_Functions.c</t>
        </is>
      </c>
      <c r="H86" s="16" t="n">
        <v>1329906</v>
      </c>
      <c r="I86" s="4" t="inlineStr">
        <is>
          <t>-</t>
        </is>
      </c>
      <c r="J86" s="17" t="inlineStr">
        <is>
          <t>SAS_Functions.c</t>
        </is>
      </c>
      <c r="K86" s="4" t="inlineStr">
        <is>
          <t>-</t>
        </is>
      </c>
      <c r="L86" s="17" t="inlineStr">
        <is>
          <t>Manual</t>
        </is>
      </c>
      <c r="M86" s="17" t="inlineStr">
        <is>
          <t>None</t>
        </is>
      </c>
      <c r="N86" s="17" t="inlineStr">
        <is>
          <t>BL07_SPRINT12</t>
        </is>
      </c>
      <c r="O86" s="17" t="inlineStr">
        <is>
          <t>CNMS_ESP_Carbon_Int</t>
        </is>
      </c>
      <c r="P86" s="16" t="inlineStr">
        <is>
          <t>-</t>
        </is>
      </c>
      <c r="Q86" s="16" t="inlineStr">
        <is>
          <t>YE Tianyu (CC-AS/ESW2-CN)</t>
        </is>
      </c>
      <c r="R86" s="5" t="n"/>
      <c r="S86" s="4" t="inlineStr">
        <is>
          <t>-</t>
        </is>
      </c>
      <c r="T86" s="17" t="inlineStr">
        <is>
          <t>chung.ly</t>
        </is>
      </c>
      <c r="U86" s="17" t="n"/>
      <c r="V86" s="17" t="n"/>
      <c r="W86" s="17" t="n">
        <v>604</v>
      </c>
      <c r="X86" s="17">
        <f>W86</f>
        <v/>
      </c>
      <c r="Y86" s="17">
        <f>X86</f>
        <v/>
      </c>
      <c r="Z86" s="17">
        <f>ROUNDDOWN(X86/HLOOKUP(E86,[1]Table!$C$3:$D$4,2,0)*8,2)</f>
        <v/>
      </c>
      <c r="AA86" s="17" t="n">
        <v>1</v>
      </c>
      <c r="AB86" s="17" t="inlineStr">
        <is>
          <t>Ready for review</t>
        </is>
      </c>
      <c r="AC86" s="35" t="n"/>
      <c r="AD86" s="35" t="n">
        <v>43971</v>
      </c>
      <c r="AE86" s="35" t="n">
        <v>43976</v>
      </c>
      <c r="AF86" s="35" t="n">
        <v>43971</v>
      </c>
      <c r="AG86" s="35" t="n">
        <v>43971</v>
      </c>
      <c r="AH86" s="35" t="inlineStr">
        <is>
          <t>OK</t>
        </is>
      </c>
      <c r="AI86" s="8" t="n">
        <v>1</v>
      </c>
      <c r="AJ86" s="8" t="n">
        <v>1</v>
      </c>
      <c r="AK86" s="8" t="n">
        <v>1</v>
      </c>
      <c r="AL86" s="35" t="inlineStr">
        <is>
          <t>None</t>
        </is>
      </c>
      <c r="AM86" s="14" t="inlineStr">
        <is>
          <t>-</t>
        </is>
      </c>
      <c r="AN86" s="14" t="inlineStr">
        <is>
          <t>-</t>
        </is>
      </c>
      <c r="AO86" s="10" t="inlineStr">
        <is>
          <t xml:space="preserve">Please comment follow ASPICE Standard </t>
        </is>
      </c>
    </row>
    <row r="87">
      <c r="C87" s="20">
        <f>C86+1</f>
        <v/>
      </c>
      <c r="D87" s="17" t="n">
        <v>20200520</v>
      </c>
      <c r="E87" s="17" t="inlineStr">
        <is>
          <t>PSW</t>
        </is>
      </c>
      <c r="F87" s="17" t="inlineStr">
        <is>
          <t>CNMS_179148_Carbon_ESP_BL07_SPRINT12</t>
        </is>
      </c>
      <c r="G87" s="6" t="inlineStr">
        <is>
          <t>CNMS_ESP_Carbon_Int\MainstreamF30\rb\as\cnms_core\app\net\scl\src\Steering\SAS_LWS_Standard.c</t>
        </is>
      </c>
      <c r="H87" s="16" t="n">
        <v>1329906</v>
      </c>
      <c r="I87" s="4" t="inlineStr">
        <is>
          <t>-</t>
        </is>
      </c>
      <c r="J87" s="17" t="inlineStr">
        <is>
          <t>SAS_LWS_Standard.c</t>
        </is>
      </c>
      <c r="K87" s="4" t="inlineStr">
        <is>
          <t>-</t>
        </is>
      </c>
      <c r="L87" s="17" t="inlineStr">
        <is>
          <t>Manual</t>
        </is>
      </c>
      <c r="M87" s="17" t="inlineStr">
        <is>
          <t>None</t>
        </is>
      </c>
      <c r="N87" s="17" t="inlineStr">
        <is>
          <t>BL07_SPRINT12</t>
        </is>
      </c>
      <c r="O87" s="17" t="inlineStr">
        <is>
          <t>CNMS_ESP_Carbon_Int</t>
        </is>
      </c>
      <c r="P87" s="16" t="inlineStr">
        <is>
          <t>-</t>
        </is>
      </c>
      <c r="Q87" s="16" t="inlineStr">
        <is>
          <t>YE Tianyu (CC-AS/ESW2-CN)</t>
        </is>
      </c>
      <c r="R87" s="5" t="n"/>
      <c r="S87" s="4" t="inlineStr">
        <is>
          <t>-</t>
        </is>
      </c>
      <c r="T87" s="17" t="inlineStr">
        <is>
          <t>thanh.nguyen-kim</t>
        </is>
      </c>
      <c r="U87" s="17" t="n"/>
      <c r="V87" s="17" t="n"/>
      <c r="W87" s="17" t="n">
        <v>708</v>
      </c>
      <c r="X87" s="17">
        <f>W87</f>
        <v/>
      </c>
      <c r="Y87" s="17">
        <f>X87</f>
        <v/>
      </c>
      <c r="Z87" s="17">
        <f>ROUNDDOWN(X87/HLOOKUP(E87,[1]Table!$C$3:$D$4,2,0)*8,2)</f>
        <v/>
      </c>
      <c r="AA87" s="17" t="n">
        <v>8</v>
      </c>
      <c r="AB87" s="17" t="inlineStr">
        <is>
          <t>Ready for review</t>
        </is>
      </c>
      <c r="AC87" s="35" t="n"/>
      <c r="AD87" s="35" t="n">
        <v>43971</v>
      </c>
      <c r="AE87" s="35" t="n">
        <v>43976</v>
      </c>
      <c r="AF87" s="35" t="n">
        <v>43972</v>
      </c>
      <c r="AG87" s="35" t="n">
        <v>43972</v>
      </c>
      <c r="AH87" s="35" t="inlineStr">
        <is>
          <t>OK</t>
        </is>
      </c>
      <c r="AI87" s="8" t="n">
        <v>1</v>
      </c>
      <c r="AJ87" s="8" t="n">
        <v>1</v>
      </c>
      <c r="AK87" s="8" t="n">
        <v>1</v>
      </c>
      <c r="AL87" s="35" t="inlineStr">
        <is>
          <t>None</t>
        </is>
      </c>
      <c r="AM87" s="17" t="n"/>
      <c r="AN87" s="17" t="n"/>
      <c r="AO87" s="10" t="inlineStr">
        <is>
          <t xml:space="preserve">Please comment follow ASPICE Standard </t>
        </is>
      </c>
    </row>
    <row r="88">
      <c r="C88" s="20">
        <f>C87+1</f>
        <v/>
      </c>
      <c r="D88" s="17" t="n">
        <v>20200520</v>
      </c>
      <c r="E88" s="17" t="inlineStr">
        <is>
          <t>PSW</t>
        </is>
      </c>
      <c r="F88" s="17" t="inlineStr">
        <is>
          <t>CNMS_179148_Carbon_ESP_BL07_SPRINT12</t>
        </is>
      </c>
      <c r="G88" s="6" t="inlineStr">
        <is>
          <t>CNMS_ESP_Carbon_Int\MainstreamF30\rb\as\cnms_core\app\net\scl\src\Callout_Functions\RBA_NDS_WSS_FailureInfo_Callout.c</t>
        </is>
      </c>
      <c r="H88" s="17" t="n">
        <v>1470767</v>
      </c>
      <c r="I88" s="4" t="inlineStr">
        <is>
          <t>-</t>
        </is>
      </c>
      <c r="J88" s="17" t="inlineStr">
        <is>
          <t>RBA_NDS_WSS_FailureInfo_Callout.c</t>
        </is>
      </c>
      <c r="K88" s="4" t="inlineStr">
        <is>
          <t>-</t>
        </is>
      </c>
      <c r="L88" s="17" t="inlineStr">
        <is>
          <t>Manual</t>
        </is>
      </c>
      <c r="M88" s="17" t="inlineStr">
        <is>
          <t>None</t>
        </is>
      </c>
      <c r="N88" s="17" t="inlineStr">
        <is>
          <t>BL07_SPRINT12</t>
        </is>
      </c>
      <c r="O88" s="17" t="inlineStr">
        <is>
          <t>CNMS_ESP_Carbon_Int</t>
        </is>
      </c>
      <c r="P88" s="16" t="inlineStr">
        <is>
          <t>-</t>
        </is>
      </c>
      <c r="Q88" s="16" t="inlineStr">
        <is>
          <t>HUANG Kaibing (CC-AS/ESW2-CN)</t>
        </is>
      </c>
      <c r="R88" s="5" t="n"/>
      <c r="S88" s="4" t="inlineStr">
        <is>
          <t>-</t>
        </is>
      </c>
      <c r="T88" s="17" t="inlineStr">
        <is>
          <t>thanh.nguyen-kim</t>
        </is>
      </c>
      <c r="U88" s="17" t="n"/>
      <c r="V88" s="17" t="n"/>
      <c r="W88" s="17" t="n">
        <v>474</v>
      </c>
      <c r="X88" s="17">
        <f>W88</f>
        <v/>
      </c>
      <c r="Y88" s="17">
        <f>X88</f>
        <v/>
      </c>
      <c r="Z88" s="17">
        <f>ROUNDDOWN(X88/HLOOKUP(E88,[1]Table!$C$3:$D$4,2,0)*8,2)</f>
        <v/>
      </c>
      <c r="AA88" s="17" t="n">
        <v>4</v>
      </c>
      <c r="AB88" s="17" t="inlineStr">
        <is>
          <t>Ready for review</t>
        </is>
      </c>
      <c r="AC88" s="35" t="n"/>
      <c r="AD88" s="35" t="n">
        <v>43971</v>
      </c>
      <c r="AE88" s="35" t="n">
        <v>43976</v>
      </c>
      <c r="AF88" s="35" t="n">
        <v>43972</v>
      </c>
      <c r="AG88" s="35" t="n">
        <v>43972</v>
      </c>
      <c r="AH88" s="35" t="inlineStr">
        <is>
          <t>OK</t>
        </is>
      </c>
      <c r="AI88" s="8" t="n">
        <v>1</v>
      </c>
      <c r="AJ88" s="8" t="n">
        <v>1</v>
      </c>
      <c r="AK88" s="8" t="n">
        <v>1</v>
      </c>
      <c r="AL88" s="35" t="inlineStr">
        <is>
          <t>None</t>
        </is>
      </c>
      <c r="AM88" s="17" t="n"/>
      <c r="AN88" s="17" t="n"/>
      <c r="AO88" s="10" t="inlineStr">
        <is>
          <t xml:space="preserve">Please comment follow ASPICE Standard </t>
        </is>
      </c>
    </row>
    <row r="89">
      <c r="C89" s="20">
        <f>C88+1</f>
        <v/>
      </c>
      <c r="D89" s="17" t="n">
        <v>20200520</v>
      </c>
      <c r="E89" s="17" t="inlineStr">
        <is>
          <t>PSW</t>
        </is>
      </c>
      <c r="F89" s="17" t="inlineStr">
        <is>
          <t>CNMS_203173_Carbon_HevX_BL03_SP08</t>
        </is>
      </c>
      <c r="G89" s="6" t="inlineStr">
        <is>
          <t>CNMS_ESPHevX_Carbon_Int\CNMSESPHevX\rb\as\cnms_core\app\net\scl\src\Callout_Functions\RBA_NDS_WSS_FailureInfo_Callout.c</t>
        </is>
      </c>
      <c r="H89" s="17" t="n">
        <v>1470769</v>
      </c>
      <c r="I89" s="4" t="inlineStr">
        <is>
          <t>-</t>
        </is>
      </c>
      <c r="J89" s="17" t="inlineStr">
        <is>
          <t>RBA_NDS_WSS_FailureInfo_Callout.c</t>
        </is>
      </c>
      <c r="K89" s="4" t="inlineStr">
        <is>
          <t>-</t>
        </is>
      </c>
      <c r="L89" s="17" t="inlineStr">
        <is>
          <t>Manual</t>
        </is>
      </c>
      <c r="M89" s="17" t="inlineStr">
        <is>
          <t>None</t>
        </is>
      </c>
      <c r="N89" s="17" t="inlineStr">
        <is>
          <t>BL03_SP08</t>
        </is>
      </c>
      <c r="O89" s="17" t="inlineStr">
        <is>
          <t>CNMS_ESPHevX_Carbon_Int</t>
        </is>
      </c>
      <c r="P89" s="16" t="inlineStr">
        <is>
          <t>-</t>
        </is>
      </c>
      <c r="Q89" s="16" t="inlineStr">
        <is>
          <t>HUANG Kaibing (CC-AS/ESW2-CN)</t>
        </is>
      </c>
      <c r="R89" s="5" t="n"/>
      <c r="S89" s="4" t="inlineStr">
        <is>
          <t>-</t>
        </is>
      </c>
      <c r="T89" s="17" t="inlineStr">
        <is>
          <t>thanh.nguyen-kim</t>
        </is>
      </c>
      <c r="U89" s="17" t="n"/>
      <c r="V89" s="17" t="n"/>
      <c r="W89" s="17" t="n">
        <v>474</v>
      </c>
      <c r="X89" s="17">
        <f>W89</f>
        <v/>
      </c>
      <c r="Y89" s="17">
        <f>X89</f>
        <v/>
      </c>
      <c r="Z89" s="17">
        <f>ROUNDDOWN(X89/HLOOKUP(E89,[1]Table!$C$3:$D$4,2,0)*8,2)</f>
        <v/>
      </c>
      <c r="AA89" s="17" t="n">
        <v>4</v>
      </c>
      <c r="AB89" s="17" t="inlineStr">
        <is>
          <t>Ready for review</t>
        </is>
      </c>
      <c r="AC89" s="35" t="n"/>
      <c r="AD89" s="35" t="n">
        <v>43971</v>
      </c>
      <c r="AE89" s="35" t="n">
        <v>43976</v>
      </c>
      <c r="AF89" s="35" t="n">
        <v>43972</v>
      </c>
      <c r="AG89" s="35" t="n">
        <v>43972</v>
      </c>
      <c r="AH89" s="35" t="inlineStr">
        <is>
          <t>OK</t>
        </is>
      </c>
      <c r="AI89" s="8" t="n">
        <v>1</v>
      </c>
      <c r="AJ89" s="8" t="n">
        <v>1</v>
      </c>
      <c r="AK89" s="8" t="n">
        <v>1</v>
      </c>
      <c r="AL89" s="35" t="inlineStr">
        <is>
          <t>None</t>
        </is>
      </c>
      <c r="AM89" s="17" t="n"/>
      <c r="AN89" s="17" t="n"/>
      <c r="AO89" s="10" t="inlineStr">
        <is>
          <t xml:space="preserve">Please comment follow ASPICE Standard </t>
        </is>
      </c>
    </row>
    <row r="90">
      <c r="C90" s="20">
        <f>C89+1</f>
        <v/>
      </c>
      <c r="D90" s="17" t="n">
        <v>20200520</v>
      </c>
      <c r="E90" s="17" t="inlineStr">
        <is>
          <t>PSW</t>
        </is>
      </c>
      <c r="F90" s="17" t="inlineStr">
        <is>
          <t>CNMS_203173_Carbon_HevX_BL03_SP08</t>
        </is>
      </c>
      <c r="G90" s="6" t="inlineStr">
        <is>
          <t>CNMS_ESPHevX_Carbon_Int\CNMSESPHevX\rb\as\rbcn\core\app\dcom\RBAPLCust\src\common\RBAPLCUST_PreConditionsMode04.c</t>
        </is>
      </c>
      <c r="H90" s="17" t="n">
        <v>1459843</v>
      </c>
      <c r="I90" s="4" t="inlineStr">
        <is>
          <t>-</t>
        </is>
      </c>
      <c r="J90" s="17" t="inlineStr">
        <is>
          <t>RBAPLCUST_PreConditionsMode04.c</t>
        </is>
      </c>
      <c r="K90" s="4" t="inlineStr">
        <is>
          <t>-</t>
        </is>
      </c>
      <c r="L90" s="17" t="inlineStr">
        <is>
          <t>Manual</t>
        </is>
      </c>
      <c r="M90" s="17" t="inlineStr">
        <is>
          <t>None</t>
        </is>
      </c>
      <c r="N90" s="17" t="inlineStr">
        <is>
          <t>BL03_SP08</t>
        </is>
      </c>
      <c r="O90" s="17" t="inlineStr">
        <is>
          <t>CNMS_ESPHevX_Carbon_Int</t>
        </is>
      </c>
      <c r="P90" s="16" t="inlineStr">
        <is>
          <t>-</t>
        </is>
      </c>
      <c r="Q90" s="16" t="inlineStr">
        <is>
          <t>WANG Bei (CC-AS/ESW3-CN)</t>
        </is>
      </c>
      <c r="R90" s="5" t="n"/>
      <c r="S90" s="4" t="inlineStr">
        <is>
          <t>-</t>
        </is>
      </c>
      <c r="T90" s="17" t="inlineStr">
        <is>
          <t>loc.do-phu</t>
        </is>
      </c>
      <c r="U90" s="17" t="n"/>
      <c r="V90" s="17" t="n"/>
      <c r="W90" s="17" t="n">
        <v>20</v>
      </c>
      <c r="X90" s="17">
        <f>W90</f>
        <v/>
      </c>
      <c r="Y90" s="17">
        <f>X90</f>
        <v/>
      </c>
      <c r="Z90" s="17">
        <f>ROUNDDOWN(X90/HLOOKUP(E90,[1]Table!$C$3:$D$4,2,0)*8,2)</f>
        <v/>
      </c>
      <c r="AA90" s="17">
        <f>Z90</f>
        <v/>
      </c>
      <c r="AB90" s="17" t="inlineStr">
        <is>
          <t>Ready for review</t>
        </is>
      </c>
      <c r="AC90" s="35" t="n"/>
      <c r="AD90" s="35" t="n">
        <v>43971</v>
      </c>
      <c r="AE90" s="35" t="n">
        <v>43976</v>
      </c>
      <c r="AF90" s="35" t="n">
        <v>43972</v>
      </c>
      <c r="AG90" s="35" t="n">
        <v>43972</v>
      </c>
      <c r="AH90" s="35" t="inlineStr">
        <is>
          <t>OK</t>
        </is>
      </c>
      <c r="AI90" s="8" t="n">
        <v>1</v>
      </c>
      <c r="AJ90" s="8" t="n">
        <v>1</v>
      </c>
      <c r="AK90" s="8" t="n">
        <v>1</v>
      </c>
      <c r="AL90" s="35" t="inlineStr">
        <is>
          <t>None</t>
        </is>
      </c>
      <c r="AM90" s="17" t="n"/>
      <c r="AN90" s="17" t="n"/>
      <c r="AO90" s="10" t="inlineStr">
        <is>
          <t xml:space="preserve">Please comment follow ASPICE Standard </t>
        </is>
      </c>
    </row>
    <row r="91">
      <c r="C91" s="20">
        <f>C90+1</f>
        <v/>
      </c>
      <c r="D91" s="17" t="n">
        <v>20200520</v>
      </c>
      <c r="E91" s="17" t="inlineStr">
        <is>
          <t>PSW</t>
        </is>
      </c>
      <c r="F91" s="17" t="inlineStr">
        <is>
          <t>CNMS_203173_Carbon_HevX_BL03_SP08</t>
        </is>
      </c>
      <c r="G91" s="6" t="inlineStr">
        <is>
          <t>CNMS_ESPHevX_Carbon_Int\CNMSESPHevX\rb\as\rbcn\core\app\dcom\RBAPLOBD\src\RBAPLOBD_Mode04.c</t>
        </is>
      </c>
      <c r="H91" s="17" t="n">
        <v>1459843</v>
      </c>
      <c r="I91" s="4" t="inlineStr">
        <is>
          <t>-</t>
        </is>
      </c>
      <c r="J91" s="17" t="inlineStr">
        <is>
          <t>RBAPLOBD_Mode04.c</t>
        </is>
      </c>
      <c r="K91" s="4" t="inlineStr">
        <is>
          <t>-</t>
        </is>
      </c>
      <c r="L91" s="17" t="inlineStr">
        <is>
          <t>Manual</t>
        </is>
      </c>
      <c r="M91" s="17" t="inlineStr">
        <is>
          <t>None</t>
        </is>
      </c>
      <c r="N91" s="17" t="inlineStr">
        <is>
          <t>BL03_SP08</t>
        </is>
      </c>
      <c r="O91" s="17" t="inlineStr">
        <is>
          <t>CNMS_ESPHevX_Carbon_Int</t>
        </is>
      </c>
      <c r="P91" s="16" t="inlineStr">
        <is>
          <t>-</t>
        </is>
      </c>
      <c r="Q91" s="16" t="inlineStr">
        <is>
          <t>WANG Bei (CC-AS/ESW3-CN)</t>
        </is>
      </c>
      <c r="R91" s="5" t="n"/>
      <c r="S91" s="4" t="inlineStr">
        <is>
          <t>-</t>
        </is>
      </c>
      <c r="T91" s="17" t="inlineStr">
        <is>
          <t>loc.do-phu</t>
        </is>
      </c>
      <c r="U91" s="17" t="n"/>
      <c r="V91" s="17" t="n"/>
      <c r="W91" s="17" t="n">
        <v>64</v>
      </c>
      <c r="X91" s="17">
        <f>W91</f>
        <v/>
      </c>
      <c r="Y91" s="17">
        <f>X91</f>
        <v/>
      </c>
      <c r="Z91" s="17">
        <f>ROUNDDOWN(X91/HLOOKUP(E91,[1]Table!$C$3:$D$4,2,0)*8,2)</f>
        <v/>
      </c>
      <c r="AA91" s="17">
        <f>Z91</f>
        <v/>
      </c>
      <c r="AB91" s="17" t="inlineStr">
        <is>
          <t>Ready for review</t>
        </is>
      </c>
      <c r="AC91" s="35" t="n"/>
      <c r="AD91" s="35" t="n">
        <v>43971</v>
      </c>
      <c r="AE91" s="35" t="n">
        <v>43976</v>
      </c>
      <c r="AF91" s="35" t="n">
        <v>43972</v>
      </c>
      <c r="AG91" s="35" t="n">
        <v>43972</v>
      </c>
      <c r="AH91" s="35" t="inlineStr">
        <is>
          <t>OK</t>
        </is>
      </c>
      <c r="AI91" s="8" t="n">
        <v>1</v>
      </c>
      <c r="AJ91" s="8" t="n">
        <v>1</v>
      </c>
      <c r="AK91" s="8" t="n">
        <v>1</v>
      </c>
      <c r="AL91" s="35" t="inlineStr">
        <is>
          <t>None</t>
        </is>
      </c>
      <c r="AM91" s="17" t="n"/>
      <c r="AN91" s="17" t="n"/>
      <c r="AO91" s="10" t="inlineStr">
        <is>
          <t xml:space="preserve">Please comment follow ASPICE Standard </t>
        </is>
      </c>
    </row>
    <row r="92">
      <c r="C92" s="20">
        <f>C91+1</f>
        <v/>
      </c>
      <c r="D92" s="17" t="n">
        <v>20200520</v>
      </c>
      <c r="E92" s="17" t="inlineStr">
        <is>
          <t>PSW</t>
        </is>
      </c>
      <c r="F92" s="17" t="inlineStr">
        <is>
          <t>CNMS_179148_Carbon_ESP_BL07_SPRINT12</t>
        </is>
      </c>
      <c r="G92" s="6" t="inlineStr">
        <is>
          <t>CNMS_ESP_Carbon_Int\MainstreamF30\rb\as\rbcn\core\app\dcom\RBAPLCust\src\ESP\RBAPLCUST_InputOutputControl.c</t>
        </is>
      </c>
      <c r="H92" s="16" t="n">
        <v>1373116</v>
      </c>
      <c r="I92" s="4" t="inlineStr">
        <is>
          <t>-</t>
        </is>
      </c>
      <c r="J92" s="17" t="inlineStr">
        <is>
          <t xml:space="preserve">RBAPLCUST_InputOutputControl.c </t>
        </is>
      </c>
      <c r="K92" s="4" t="inlineStr">
        <is>
          <t>-</t>
        </is>
      </c>
      <c r="L92" s="17" t="inlineStr">
        <is>
          <t>Manual</t>
        </is>
      </c>
      <c r="M92" s="17" t="inlineStr">
        <is>
          <t>None</t>
        </is>
      </c>
      <c r="N92" s="17" t="inlineStr">
        <is>
          <t>BL07_SPRINT12</t>
        </is>
      </c>
      <c r="O92" s="17" t="inlineStr">
        <is>
          <t>CNMS_ESP_Carbon_Int</t>
        </is>
      </c>
      <c r="P92" s="16" t="inlineStr">
        <is>
          <t>-</t>
        </is>
      </c>
      <c r="Q92" s="16" t="inlineStr">
        <is>
          <t>YE Tianyu (CC-AS/ESW2-CN)</t>
        </is>
      </c>
      <c r="R92" s="5" t="n"/>
      <c r="S92" s="4" t="inlineStr">
        <is>
          <t>-</t>
        </is>
      </c>
      <c r="T92" s="17" t="inlineStr">
        <is>
          <t>duong.nguyen</t>
        </is>
      </c>
      <c r="U92" s="17" t="n"/>
      <c r="V92" s="17" t="n"/>
      <c r="W92" s="17" t="n">
        <v>2892</v>
      </c>
      <c r="X92" s="17">
        <f>W92</f>
        <v/>
      </c>
      <c r="Y92" s="17">
        <f>X92</f>
        <v/>
      </c>
      <c r="Z92" s="17">
        <f>ROUNDDOWN(X92/HLOOKUP(E92,[1]Table!$C$3:$D$4,2,0)*8,2)</f>
        <v/>
      </c>
      <c r="AA92" s="17" t="n">
        <v>12</v>
      </c>
      <c r="AB92" s="17" t="inlineStr">
        <is>
          <t>Ready for review</t>
        </is>
      </c>
      <c r="AC92" s="35" t="n"/>
      <c r="AD92" s="35" t="n">
        <v>43971</v>
      </c>
      <c r="AE92" s="35" t="n">
        <v>43985</v>
      </c>
      <c r="AF92" s="35" t="n">
        <v>43979</v>
      </c>
      <c r="AG92" s="35" t="n">
        <v>43979</v>
      </c>
      <c r="AH92" s="35" t="inlineStr">
        <is>
          <t>OK</t>
        </is>
      </c>
      <c r="AI92" s="8" t="n">
        <v>1</v>
      </c>
      <c r="AJ92" s="8" t="n">
        <v>1</v>
      </c>
      <c r="AK92" s="8" t="n">
        <v>1</v>
      </c>
      <c r="AL92" s="35" t="inlineStr">
        <is>
          <t>None</t>
        </is>
      </c>
      <c r="AM92" s="18" t="inlineStr">
        <is>
          <t>-</t>
        </is>
      </c>
      <c r="AN92" s="18" t="inlineStr">
        <is>
          <t>-</t>
        </is>
      </c>
      <c r="AO92" s="10" t="inlineStr">
        <is>
          <t xml:space="preserve">Please comment follow ASPICE Standard </t>
        </is>
      </c>
    </row>
    <row r="93">
      <c r="C93" s="20">
        <f>C92+1</f>
        <v/>
      </c>
      <c r="D93" s="17" t="n">
        <v>20200520</v>
      </c>
      <c r="E93" s="17" t="inlineStr">
        <is>
          <t>PSW</t>
        </is>
      </c>
      <c r="F93" s="17" t="inlineStr">
        <is>
          <t>CNMS_179148_Carbon_ESP_BL07_SPRINT12</t>
        </is>
      </c>
      <c r="G93" s="6" t="inlineStr">
        <is>
          <t>CNMS_ESP_Carbon_Int\MainstreamF30\rb\as\rbcn\core\app\dcom\RBAPLCust\src\ESP\RBAPLCUST_RDBI_IOCtrlState.c</t>
        </is>
      </c>
      <c r="H93" s="16" t="n">
        <v>1373116</v>
      </c>
      <c r="I93" s="4" t="inlineStr">
        <is>
          <t>-</t>
        </is>
      </c>
      <c r="J93" s="17" t="inlineStr">
        <is>
          <t xml:space="preserve">RBAPLCUST_RDBI_IOCtrlState.c </t>
        </is>
      </c>
      <c r="K93" s="4" t="inlineStr">
        <is>
          <t>-</t>
        </is>
      </c>
      <c r="L93" s="17" t="inlineStr">
        <is>
          <t>Manual</t>
        </is>
      </c>
      <c r="M93" s="17" t="inlineStr">
        <is>
          <t>None</t>
        </is>
      </c>
      <c r="N93" s="17" t="inlineStr">
        <is>
          <t>BL07_SPRINT12</t>
        </is>
      </c>
      <c r="O93" s="17" t="inlineStr">
        <is>
          <t>CNMS_ESP_Carbon_Int</t>
        </is>
      </c>
      <c r="P93" s="16" t="inlineStr">
        <is>
          <t>-</t>
        </is>
      </c>
      <c r="Q93" s="16" t="inlineStr">
        <is>
          <t>YE Tianyu (CC-AS/ESW2-CN)</t>
        </is>
      </c>
      <c r="R93" s="5" t="n"/>
      <c r="S93" s="4" t="inlineStr">
        <is>
          <t>-</t>
        </is>
      </c>
      <c r="T93" s="17" t="inlineStr">
        <is>
          <t>thanh.nguyen-kim</t>
        </is>
      </c>
      <c r="U93" s="17" t="n"/>
      <c r="V93" s="17" t="n"/>
      <c r="W93" s="17" t="n">
        <v>808</v>
      </c>
      <c r="X93" s="10">
        <f>W93-W93+404</f>
        <v/>
      </c>
      <c r="Y93" s="17">
        <f>X93</f>
        <v/>
      </c>
      <c r="Z93" s="17">
        <f>ROUNDDOWN(X93/HLOOKUP(E93,[1]Table!$C$3:$D$4,2,0)*8,2)</f>
        <v/>
      </c>
      <c r="AA93" s="17" t="n">
        <v>8</v>
      </c>
      <c r="AB93" s="17" t="inlineStr">
        <is>
          <t>Ready for review</t>
        </is>
      </c>
      <c r="AC93" s="35" t="n"/>
      <c r="AD93" s="35" t="n">
        <v>43971</v>
      </c>
      <c r="AE93" s="35" t="n">
        <v>43985</v>
      </c>
      <c r="AF93" s="35" t="n">
        <v>43977</v>
      </c>
      <c r="AG93" s="35" t="n">
        <v>43977</v>
      </c>
      <c r="AH93" s="35" t="inlineStr">
        <is>
          <t>OK</t>
        </is>
      </c>
      <c r="AI93" s="8" t="n">
        <v>1</v>
      </c>
      <c r="AJ93" s="8" t="n">
        <v>1</v>
      </c>
      <c r="AK93" s="8" t="n">
        <v>1</v>
      </c>
      <c r="AL93" s="35" t="inlineStr">
        <is>
          <t>None</t>
        </is>
      </c>
      <c r="AM93" s="18" t="inlineStr">
        <is>
          <t>-</t>
        </is>
      </c>
      <c r="AN93" s="18" t="inlineStr">
        <is>
          <t>-</t>
        </is>
      </c>
      <c r="AO93" s="10" t="inlineStr">
        <is>
          <t xml:space="preserve">Please comment follow ASPICE Standard </t>
        </is>
      </c>
    </row>
    <row r="94">
      <c r="C94" s="28">
        <f>C93+1</f>
        <v/>
      </c>
      <c r="D94" s="17" t="n">
        <v>20200520</v>
      </c>
      <c r="E94" s="17" t="inlineStr">
        <is>
          <t>PSW</t>
        </is>
      </c>
      <c r="F94" s="17" t="inlineStr">
        <is>
          <t>GEELY_BX11_ESPHEVX_BL06_SP02</t>
        </is>
      </c>
      <c r="G94" s="6" t="inlineStr">
        <is>
          <t>GeelyNL5P_ESPHevX_Int\ESPhevXGeely\rb\as\ESPhevX\Geely\app\dsm\RBVAR\src\RBVAR_SystemStateManagement_PROJECT.c</t>
        </is>
      </c>
      <c r="H94" s="16" t="n">
        <v>1452940</v>
      </c>
      <c r="I94" s="4" t="inlineStr">
        <is>
          <t>-</t>
        </is>
      </c>
      <c r="J94" s="17" t="inlineStr">
        <is>
          <t>RBVAR_SystemStateManagement_PROJECT.c</t>
        </is>
      </c>
      <c r="K94" s="4" t="inlineStr">
        <is>
          <t>-</t>
        </is>
      </c>
      <c r="L94" s="17" t="inlineStr">
        <is>
          <t>Auto</t>
        </is>
      </c>
      <c r="M94" s="17" t="inlineStr">
        <is>
          <t>None</t>
        </is>
      </c>
      <c r="N94" s="17" t="inlineStr">
        <is>
          <t>BL06_SP02</t>
        </is>
      </c>
      <c r="O94" s="17" t="inlineStr">
        <is>
          <t>GeelyNL5P_ESPHevX_Int</t>
        </is>
      </c>
      <c r="P94" s="16" t="inlineStr">
        <is>
          <t>-</t>
        </is>
      </c>
      <c r="Q94" s="16" t="inlineStr">
        <is>
          <t>ZHANG Guorong (CC-AS/EVA-SW32-CN)</t>
        </is>
      </c>
      <c r="R94" s="5" t="n"/>
      <c r="S94" s="4" t="inlineStr">
        <is>
          <t>-</t>
        </is>
      </c>
      <c r="T94" s="17" t="inlineStr">
        <is>
          <t>hau.nguyen-tai</t>
        </is>
      </c>
      <c r="U94" s="17" t="n"/>
      <c r="V94" s="17" t="n"/>
      <c r="W94" s="17" t="n">
        <v>35</v>
      </c>
      <c r="X94" s="17">
        <f>W94</f>
        <v/>
      </c>
      <c r="Y94" s="17">
        <f>X94</f>
        <v/>
      </c>
      <c r="Z94" s="17">
        <f>ROUNDDOWN(X94/HLOOKUP(E94,[1]Table!$C$3:$D$4,2,0)*8,2)</f>
        <v/>
      </c>
      <c r="AA94" s="17" t="n">
        <v>0.5</v>
      </c>
      <c r="AB94" s="17" t="inlineStr">
        <is>
          <t>Complete &amp; Closed</t>
        </is>
      </c>
      <c r="AC94" s="35" t="n">
        <v>43973</v>
      </c>
      <c r="AD94" s="35" t="n">
        <v>43971</v>
      </c>
      <c r="AE94" s="35" t="n">
        <v>43973</v>
      </c>
      <c r="AF94" s="35" t="n">
        <v>43971</v>
      </c>
      <c r="AG94" s="35" t="n">
        <v>43971</v>
      </c>
      <c r="AH94" s="35" t="inlineStr">
        <is>
          <t>OK</t>
        </is>
      </c>
      <c r="AI94" s="8" t="n">
        <v>1</v>
      </c>
      <c r="AJ94" s="8" t="n">
        <v>1</v>
      </c>
      <c r="AK94" s="8" t="n">
        <v>1</v>
      </c>
      <c r="AL94" s="35" t="inlineStr">
        <is>
          <t>None</t>
        </is>
      </c>
      <c r="AM94" s="17" t="n"/>
      <c r="AN94" s="17" t="n"/>
      <c r="AO94" s="17" t="n"/>
    </row>
    <row r="95">
      <c r="C95" s="28">
        <f>C94+1</f>
        <v/>
      </c>
      <c r="D95" s="17" t="n">
        <v>20200520</v>
      </c>
      <c r="E95" s="17" t="inlineStr">
        <is>
          <t>PSW</t>
        </is>
      </c>
      <c r="F95" s="17" t="inlineStr">
        <is>
          <t>GEELY_BX11_ESPHEVX_BL06_SP02</t>
        </is>
      </c>
      <c r="G95" s="6" t="inlineStr">
        <is>
          <t>GeelyNL5P_ESPHevX_Int\ESPhevXGeely\rb\as\ESPhevX\Geely\app\dsm\RBHMI\src\RBHMI_ExtStateCalculation_PRJ.c</t>
        </is>
      </c>
      <c r="H95" s="16" t="n">
        <v>1452940</v>
      </c>
      <c r="I95" s="4" t="inlineStr">
        <is>
          <t>-</t>
        </is>
      </c>
      <c r="J95" s="17" t="inlineStr">
        <is>
          <t>RBHMI_ExtStateCalculation_PRJ.c</t>
        </is>
      </c>
      <c r="K95" s="4" t="inlineStr">
        <is>
          <t>-</t>
        </is>
      </c>
      <c r="L95" s="17" t="inlineStr">
        <is>
          <t>Auto</t>
        </is>
      </c>
      <c r="M95" s="17" t="inlineStr">
        <is>
          <t>None</t>
        </is>
      </c>
      <c r="N95" s="17" t="inlineStr">
        <is>
          <t>BL06_SP02</t>
        </is>
      </c>
      <c r="O95" s="17" t="inlineStr">
        <is>
          <t>GeelyNL5P_ESPHevX_Int</t>
        </is>
      </c>
      <c r="P95" s="16" t="inlineStr">
        <is>
          <t>-</t>
        </is>
      </c>
      <c r="Q95" s="16" t="inlineStr">
        <is>
          <t>ZHANG Guorong (CC-AS/EVA-SW32-CN)</t>
        </is>
      </c>
      <c r="R95" s="5" t="n"/>
      <c r="S95" s="4" t="inlineStr">
        <is>
          <t>-</t>
        </is>
      </c>
      <c r="T95" s="17" t="inlineStr">
        <is>
          <t>hau.nguyen-tai</t>
        </is>
      </c>
      <c r="U95" s="17" t="n"/>
      <c r="V95" s="17" t="n"/>
      <c r="W95" s="17" t="n">
        <v>249</v>
      </c>
      <c r="X95" s="17">
        <f>W95</f>
        <v/>
      </c>
      <c r="Y95" s="17">
        <f>X95</f>
        <v/>
      </c>
      <c r="Z95" s="17">
        <f>ROUNDDOWN(X95/HLOOKUP(E95,[1]Table!$C$3:$D$4,2,0)*8,2)</f>
        <v/>
      </c>
      <c r="AA95" s="17" t="n">
        <v>1</v>
      </c>
      <c r="AB95" s="17" t="inlineStr">
        <is>
          <t>Complete &amp; Closed</t>
        </is>
      </c>
      <c r="AC95" s="35" t="n">
        <v>43973</v>
      </c>
      <c r="AD95" s="35" t="n">
        <v>43971</v>
      </c>
      <c r="AE95" s="35" t="n">
        <v>43973</v>
      </c>
      <c r="AF95" s="35" t="n">
        <v>43971</v>
      </c>
      <c r="AG95" s="35" t="n">
        <v>43971</v>
      </c>
      <c r="AH95" s="35" t="inlineStr">
        <is>
          <t>OK</t>
        </is>
      </c>
      <c r="AI95" s="8" t="n">
        <v>1</v>
      </c>
      <c r="AJ95" s="8" t="n">
        <v>1</v>
      </c>
      <c r="AK95" s="8" t="n">
        <v>1</v>
      </c>
      <c r="AL95" s="35" t="inlineStr">
        <is>
          <t>None</t>
        </is>
      </c>
      <c r="AM95" s="17" t="n"/>
      <c r="AN95" s="17" t="n"/>
      <c r="AO95" s="17" t="n"/>
    </row>
    <row r="96">
      <c r="C96" s="28">
        <f>C95+1</f>
        <v/>
      </c>
      <c r="D96" s="17" t="n">
        <v>20200520</v>
      </c>
      <c r="E96" s="17" t="inlineStr">
        <is>
          <t>PSW</t>
        </is>
      </c>
      <c r="F96" s="17" t="inlineStr">
        <is>
          <t>MC_239507_SGMW_CN210S_PHEV_ESP9.3Cpi</t>
        </is>
      </c>
      <c r="G96" s="6" t="inlineStr">
        <is>
          <t>SGMW_ESP93_Carbon_Int\MainstreamF30\rb\as\sgmw\CN210S\app\net\RBScl\RBScl_SGMW\src\NET_SCL_Rx_SGMW.c</t>
        </is>
      </c>
      <c r="H96" s="16" t="n">
        <v>1474097</v>
      </c>
      <c r="I96" s="4" t="inlineStr">
        <is>
          <t>-</t>
        </is>
      </c>
      <c r="J96" s="17" t="inlineStr">
        <is>
          <t>NET_SCL_Rx_SGMW.c</t>
        </is>
      </c>
      <c r="K96" s="4" t="inlineStr">
        <is>
          <t>-</t>
        </is>
      </c>
      <c r="L96" s="17" t="inlineStr">
        <is>
          <t>Auto</t>
        </is>
      </c>
      <c r="M96" s="17" t="inlineStr">
        <is>
          <t>BB81377</t>
        </is>
      </c>
      <c r="N96" s="17" t="inlineStr">
        <is>
          <t>BL03-Sp01</t>
        </is>
      </c>
      <c r="O96" s="17" t="inlineStr">
        <is>
          <t>SGMW_ESP93_Carbon_Int</t>
        </is>
      </c>
      <c r="P96" s="16" t="inlineStr">
        <is>
          <t>-</t>
        </is>
      </c>
      <c r="Q96" s="16" t="inlineStr">
        <is>
          <t>BAO Eric (CC-AS/EVA-SW32-CN)</t>
        </is>
      </c>
      <c r="R96" s="5" t="n"/>
      <c r="S96" s="4" t="inlineStr">
        <is>
          <t>-</t>
        </is>
      </c>
      <c r="T96" s="17" t="inlineStr">
        <is>
          <t>hieu.nguyen-trung</t>
        </is>
      </c>
      <c r="U96" s="17" t="n"/>
      <c r="V96" s="17" t="n"/>
      <c r="W96" s="17" t="n">
        <v>641</v>
      </c>
      <c r="X96" s="10" t="n">
        <v>60</v>
      </c>
      <c r="Y96" s="17">
        <f>X96</f>
        <v/>
      </c>
      <c r="Z96" s="17">
        <f>ROUNDDOWN(X96/HLOOKUP(E96,[1]Table!$C$3:$D$4,2,0)*8,2)</f>
        <v/>
      </c>
      <c r="AA96" s="17" t="n">
        <v>1</v>
      </c>
      <c r="AB96" s="17" t="inlineStr">
        <is>
          <t>Complete &amp; Closed</t>
        </is>
      </c>
      <c r="AC96" s="35" t="n">
        <v>43973</v>
      </c>
      <c r="AD96" s="35" t="n">
        <v>43971</v>
      </c>
      <c r="AE96" s="35" t="n">
        <v>43973</v>
      </c>
      <c r="AF96" s="35" t="n">
        <v>43972</v>
      </c>
      <c r="AG96" s="35" t="n">
        <v>43972</v>
      </c>
      <c r="AH96" s="35" t="inlineStr">
        <is>
          <t>OK</t>
        </is>
      </c>
      <c r="AI96" s="8" t="n">
        <v>1</v>
      </c>
      <c r="AJ96" s="8" t="n">
        <v>1</v>
      </c>
      <c r="AK96" s="8" t="n">
        <v>1</v>
      </c>
      <c r="AL96" s="35" t="inlineStr">
        <is>
          <t>None</t>
        </is>
      </c>
      <c r="AM96" s="17" t="n"/>
      <c r="AN96" s="17" t="n"/>
      <c r="AO96" s="17" t="inlineStr">
        <is>
          <t>Actual LOC: 60</t>
        </is>
      </c>
    </row>
    <row r="97">
      <c r="C97" s="28">
        <f>C96+1</f>
        <v/>
      </c>
      <c r="D97" s="17" t="n">
        <v>20200520</v>
      </c>
      <c r="E97" s="17" t="inlineStr">
        <is>
          <t>PSW</t>
        </is>
      </c>
      <c r="F97" s="17" t="inlineStr">
        <is>
          <t>MC_247874_Geely_KC2A_ESP9.3HB_RC1</t>
        </is>
      </c>
      <c r="G97" s="6" t="inlineStr">
        <is>
          <t>Geely_Beryllium2_OBD_China6_Int\MainstreamF30\rb\as\geely\project\app\net\RBScl\src\Rcv\NET_SCL_Rx_AEB.c</t>
        </is>
      </c>
      <c r="H97" s="16" t="n">
        <v>1478932</v>
      </c>
      <c r="I97" s="4" t="inlineStr">
        <is>
          <t>-</t>
        </is>
      </c>
      <c r="J97" s="17" t="inlineStr">
        <is>
          <t>NET_SCL_Rx_AEB.c</t>
        </is>
      </c>
      <c r="K97" s="4" t="inlineStr">
        <is>
          <t>-</t>
        </is>
      </c>
      <c r="L97" s="17" t="inlineStr">
        <is>
          <t>Auto</t>
        </is>
      </c>
      <c r="M97" s="17" t="inlineStr">
        <is>
          <t>BB82738</t>
        </is>
      </c>
      <c r="N97" s="17" t="inlineStr">
        <is>
          <t>None</t>
        </is>
      </c>
      <c r="O97" s="17" t="inlineStr">
        <is>
          <t>Geely_Beryllium2_OBD_China6_Int</t>
        </is>
      </c>
      <c r="P97" s="16" t="inlineStr">
        <is>
          <t>-</t>
        </is>
      </c>
      <c r="Q97" s="16" t="inlineStr">
        <is>
          <t>VELLAISAMY Senthil Kumar (CC-AS/EVA-SW32-CN)</t>
        </is>
      </c>
      <c r="R97" s="5" t="n"/>
      <c r="S97" s="4" t="inlineStr">
        <is>
          <t>-</t>
        </is>
      </c>
      <c r="T97" s="17" t="inlineStr">
        <is>
          <t>hau.nguyen-tai</t>
        </is>
      </c>
      <c r="U97" s="17" t="n"/>
      <c r="V97" s="17" t="n"/>
      <c r="W97" s="17" t="n">
        <v>81</v>
      </c>
      <c r="X97" s="17">
        <f>W97</f>
        <v/>
      </c>
      <c r="Y97" s="17">
        <f>X97</f>
        <v/>
      </c>
      <c r="Z97" s="17">
        <f>ROUNDDOWN(X97/HLOOKUP(E97,[1]Table!$C$3:$D$4,2,0)*8,2)</f>
        <v/>
      </c>
      <c r="AA97" s="17" t="n">
        <v>1</v>
      </c>
      <c r="AB97" s="17" t="inlineStr">
        <is>
          <t>Ready for PLC</t>
        </is>
      </c>
      <c r="AC97" s="35" t="n">
        <v>43972</v>
      </c>
      <c r="AD97" s="35" t="n">
        <v>43971</v>
      </c>
      <c r="AE97" s="35" t="n">
        <v>43972</v>
      </c>
      <c r="AF97" s="35" t="n">
        <v>43972</v>
      </c>
      <c r="AG97" s="35" t="n">
        <v>43972</v>
      </c>
      <c r="AH97" s="35" t="inlineStr">
        <is>
          <t>OK</t>
        </is>
      </c>
      <c r="AI97" s="8" t="n">
        <v>1</v>
      </c>
      <c r="AJ97" s="8" t="n">
        <v>1</v>
      </c>
      <c r="AK97" s="8" t="n">
        <v>1</v>
      </c>
      <c r="AL97" s="35" t="inlineStr">
        <is>
          <t>None</t>
        </is>
      </c>
      <c r="AM97" s="17" t="n"/>
      <c r="AN97" s="17" t="n"/>
      <c r="AO97" s="17" t="n"/>
    </row>
    <row r="98">
      <c r="C98" s="28">
        <f>C97+1</f>
        <v/>
      </c>
      <c r="D98" s="17" t="n">
        <v>20200520</v>
      </c>
      <c r="E98" s="17" t="inlineStr">
        <is>
          <t>PSW</t>
        </is>
      </c>
      <c r="F98" s="17" t="inlineStr">
        <is>
          <t>MC_247874_Geely_KC2A_ESP9.3HB_RC1</t>
        </is>
      </c>
      <c r="G98" s="6" t="inlineStr">
        <is>
          <t>Geely_Beryllium2_Int\MainstreamF30\rb\as\geely\project\app\net\RBScl\src\Rcv\NET_SCL_Rx_AEB.c</t>
        </is>
      </c>
      <c r="H98" s="16" t="n">
        <v>1478932</v>
      </c>
      <c r="I98" s="4" t="inlineStr">
        <is>
          <t>-</t>
        </is>
      </c>
      <c r="J98" s="17" t="inlineStr">
        <is>
          <t>NET_SCL_Rx_AEB.c</t>
        </is>
      </c>
      <c r="K98" s="4" t="inlineStr">
        <is>
          <t>-</t>
        </is>
      </c>
      <c r="L98" s="17" t="inlineStr">
        <is>
          <t>Auto</t>
        </is>
      </c>
      <c r="M98" s="17" t="inlineStr">
        <is>
          <t>BB82739</t>
        </is>
      </c>
      <c r="N98" s="17" t="inlineStr">
        <is>
          <t>None</t>
        </is>
      </c>
      <c r="O98" s="17" t="inlineStr">
        <is>
          <t>Geely_Beryllium2_Int</t>
        </is>
      </c>
      <c r="P98" s="16" t="inlineStr">
        <is>
          <t>-</t>
        </is>
      </c>
      <c r="Q98" s="16" t="inlineStr">
        <is>
          <t>VELLAISAMY Senthil Kumar (CC-AS/EVA-SW32-CN)</t>
        </is>
      </c>
      <c r="R98" s="5" t="n"/>
      <c r="S98" s="4" t="inlineStr">
        <is>
          <t>-</t>
        </is>
      </c>
      <c r="T98" s="17" t="inlineStr">
        <is>
          <t>hau.nguyen-tai</t>
        </is>
      </c>
      <c r="U98" s="17" t="n"/>
      <c r="V98" s="17" t="n"/>
      <c r="W98" s="17" t="n">
        <v>81</v>
      </c>
      <c r="X98" s="17">
        <f>W98</f>
        <v/>
      </c>
      <c r="Y98" s="17">
        <f>X98</f>
        <v/>
      </c>
      <c r="Z98" s="17">
        <f>ROUNDDOWN(X98/HLOOKUP(E98,[1]Table!$C$3:$D$4,2,0)*8,2)</f>
        <v/>
      </c>
      <c r="AA98" s="17" t="n">
        <v>1</v>
      </c>
      <c r="AB98" s="17" t="inlineStr">
        <is>
          <t>Ready for PLC</t>
        </is>
      </c>
      <c r="AC98" s="35" t="n">
        <v>43972</v>
      </c>
      <c r="AD98" s="35" t="n">
        <v>43971</v>
      </c>
      <c r="AE98" s="35" t="n">
        <v>43972</v>
      </c>
      <c r="AF98" s="35" t="n">
        <v>43972</v>
      </c>
      <c r="AG98" s="35" t="n">
        <v>43972</v>
      </c>
      <c r="AH98" s="35" t="inlineStr">
        <is>
          <t>OK</t>
        </is>
      </c>
      <c r="AI98" s="8" t="n">
        <v>1</v>
      </c>
      <c r="AJ98" s="8" t="n">
        <v>1</v>
      </c>
      <c r="AK98" s="8" t="n">
        <v>1</v>
      </c>
      <c r="AL98" s="35" t="inlineStr">
        <is>
          <t>None</t>
        </is>
      </c>
      <c r="AM98" s="17" t="n"/>
      <c r="AN98" s="17" t="n"/>
      <c r="AO98" s="17" t="n"/>
    </row>
    <row r="99">
      <c r="C99" s="28">
        <f>C98+1</f>
        <v/>
      </c>
      <c r="D99" s="17" t="n">
        <v>20200520</v>
      </c>
      <c r="E99" s="17" t="inlineStr">
        <is>
          <t>PSW</t>
        </is>
      </c>
      <c r="F99" s="17" t="inlineStr">
        <is>
          <t>BYD_COMMON_DEFECT</t>
        </is>
      </c>
      <c r="G99" s="6" t="inlineStr">
        <is>
          <t>BYD_ESP93_Int\MainstreamF30\rb\as\BYD\Mainstream151\app\dsm\RBVAR\src\RBVAR_VarCode_PROJECT.c</t>
        </is>
      </c>
      <c r="H99" s="16" t="n">
        <v>1478344</v>
      </c>
      <c r="I99" s="4" t="inlineStr">
        <is>
          <t>-</t>
        </is>
      </c>
      <c r="J99" s="17" t="inlineStr">
        <is>
          <t>RBVAR_VarCode_PROJECT.c</t>
        </is>
      </c>
      <c r="K99" s="4" t="inlineStr">
        <is>
          <t>-</t>
        </is>
      </c>
      <c r="L99" s="17" t="inlineStr">
        <is>
          <t>Auto</t>
        </is>
      </c>
      <c r="M99" s="17" t="inlineStr">
        <is>
          <t>BB80912</t>
        </is>
      </c>
      <c r="N99" s="17" t="inlineStr">
        <is>
          <t>None</t>
        </is>
      </c>
      <c r="O99" s="17" t="inlineStr">
        <is>
          <t>BYD_ESP93_Int</t>
        </is>
      </c>
      <c r="P99" s="16" t="inlineStr">
        <is>
          <t>-</t>
        </is>
      </c>
      <c r="Q99" s="16" t="inlineStr">
        <is>
          <t>MA Python (CC-AS/EVA-SW31-CN)</t>
        </is>
      </c>
      <c r="R99" s="5" t="n"/>
      <c r="S99" s="4" t="inlineStr">
        <is>
          <t>-</t>
        </is>
      </c>
      <c r="T99" s="17" t="inlineStr">
        <is>
          <t>hau.nguyen-tai</t>
        </is>
      </c>
      <c r="U99" s="17" t="n"/>
      <c r="V99" s="17" t="n"/>
      <c r="W99" s="17" t="n">
        <v>42</v>
      </c>
      <c r="X99" s="17">
        <f>W99</f>
        <v/>
      </c>
      <c r="Y99" s="17">
        <f>X99</f>
        <v/>
      </c>
      <c r="Z99" s="17">
        <f>ROUNDDOWN(X99/HLOOKUP(E99,[1]Table!$C$3:$D$4,2,0)*8,2)</f>
        <v/>
      </c>
      <c r="AA99" s="17" t="n">
        <v>1</v>
      </c>
      <c r="AB99" s="17" t="inlineStr">
        <is>
          <t>Ready for PLC</t>
        </is>
      </c>
      <c r="AC99" s="35" t="n">
        <v>43972</v>
      </c>
      <c r="AD99" s="35" t="n">
        <v>43971</v>
      </c>
      <c r="AE99" s="35" t="n">
        <v>43972</v>
      </c>
      <c r="AF99" s="35" t="n">
        <v>43972</v>
      </c>
      <c r="AG99" s="35" t="n">
        <v>43972</v>
      </c>
      <c r="AH99" s="35" t="inlineStr">
        <is>
          <t>OK</t>
        </is>
      </c>
      <c r="AI99" s="8" t="n">
        <v>1</v>
      </c>
      <c r="AJ99" s="8" t="n">
        <v>1</v>
      </c>
      <c r="AK99" s="8" t="n">
        <v>1</v>
      </c>
      <c r="AL99" s="35" t="inlineStr">
        <is>
          <t>None</t>
        </is>
      </c>
      <c r="AM99" s="17" t="n"/>
      <c r="AN99" s="17" t="n"/>
      <c r="AO99" s="17" t="n"/>
    </row>
    <row r="100">
      <c r="C100" s="29">
        <f>C99+1</f>
        <v/>
      </c>
      <c r="D100" s="17" t="n">
        <v>20200521</v>
      </c>
      <c r="E100" s="17" t="inlineStr">
        <is>
          <t>PSW</t>
        </is>
      </c>
      <c r="F100" s="17" t="inlineStr">
        <is>
          <t xml:space="preserve">SAIC EP22 M2 noneDA ESP9.3 237432 </t>
        </is>
      </c>
      <c r="G100" s="6" t="inlineStr">
        <is>
          <t>SAIC_A_ARCH_CMP_ESP93_Carbon_Int\MainstreamF30\rb\as\saic\CpiwAPB\app\net\RBScl\EP22_M2\src\NET_BrkVamPumpSts.c</t>
        </is>
      </c>
      <c r="H100" s="16" t="n">
        <v>1455638</v>
      </c>
      <c r="I100" s="4" t="inlineStr">
        <is>
          <t>-</t>
        </is>
      </c>
      <c r="J100" s="17" t="inlineStr">
        <is>
          <t>NET_BrkVamPumpSts.c</t>
        </is>
      </c>
      <c r="K100" s="4" t="inlineStr">
        <is>
          <t>-</t>
        </is>
      </c>
      <c r="L100" s="17" t="inlineStr">
        <is>
          <t>Auto</t>
        </is>
      </c>
      <c r="M100" s="17" t="inlineStr">
        <is>
          <t>BB81433/81853</t>
        </is>
      </c>
      <c r="N100" s="17" t="inlineStr">
        <is>
          <t>None</t>
        </is>
      </c>
      <c r="O100" s="17" t="inlineStr">
        <is>
          <t>SAIC_A_ARCH_CMP_ESP93_Carbon_Int</t>
        </is>
      </c>
      <c r="P100" s="16" t="inlineStr">
        <is>
          <t>-</t>
        </is>
      </c>
      <c r="Q100" s="16" t="inlineStr">
        <is>
          <t>CAI Tantan (CC-AS/EVA-SW31-CN)</t>
        </is>
      </c>
      <c r="R100" s="5" t="n"/>
      <c r="S100" s="4" t="inlineStr">
        <is>
          <t>-</t>
        </is>
      </c>
      <c r="T100" s="17" t="inlineStr">
        <is>
          <t>bang.nguyen-duy</t>
        </is>
      </c>
      <c r="U100" s="17" t="n"/>
      <c r="V100" s="17" t="n"/>
      <c r="W100" s="17" t="n">
        <v>66</v>
      </c>
      <c r="X100" s="17">
        <f>W100</f>
        <v/>
      </c>
      <c r="Y100" s="17">
        <f>X100</f>
        <v/>
      </c>
      <c r="Z100" s="17">
        <f>ROUNDDOWN(X100/HLOOKUP(E100,[1]Table!$C$3:$D$4,2,0)*8,2)</f>
        <v/>
      </c>
      <c r="AA100" s="17" t="n">
        <v>1</v>
      </c>
      <c r="AB100" s="17" t="inlineStr">
        <is>
          <t>Complete &amp; Closed</t>
        </is>
      </c>
      <c r="AC100" s="35" t="n">
        <v>43973</v>
      </c>
      <c r="AD100" s="35" t="n">
        <v>43972</v>
      </c>
      <c r="AE100" s="35" t="n">
        <v>43973</v>
      </c>
      <c r="AF100" s="35" t="n">
        <v>43971</v>
      </c>
      <c r="AG100" s="35" t="n">
        <v>43971</v>
      </c>
      <c r="AH100" s="35" t="inlineStr">
        <is>
          <t>OK</t>
        </is>
      </c>
      <c r="AI100" s="8" t="n">
        <v>1</v>
      </c>
      <c r="AJ100" s="8" t="n">
        <v>1</v>
      </c>
      <c r="AK100" s="8" t="n">
        <v>1</v>
      </c>
      <c r="AL100" s="35" t="inlineStr">
        <is>
          <t>None</t>
        </is>
      </c>
      <c r="AM100" s="17" t="n"/>
      <c r="AN100" s="17" t="n"/>
      <c r="AO100" s="17" t="n"/>
    </row>
    <row r="101">
      <c r="C101" s="29">
        <f>C100+1</f>
        <v/>
      </c>
      <c r="D101" s="17" t="n">
        <v>20200521</v>
      </c>
      <c r="E101" s="17" t="inlineStr">
        <is>
          <t>PSW</t>
        </is>
      </c>
      <c r="F101" s="17" t="inlineStr">
        <is>
          <t xml:space="preserve">SAIC EP22 M2 noneDA ESP9.3 237432 </t>
        </is>
      </c>
      <c r="G101" s="6" t="inlineStr">
        <is>
          <t>SAIC_A_ARCH_CMP_ESP93_Carbon_Int\MainstreamF30\rb\as\saic\CpiwAPB\app\net\RBScl\EP22_M2\src\NET_Complex_SignalHandling.c</t>
        </is>
      </c>
      <c r="H101" s="16" t="n">
        <v>1455638</v>
      </c>
      <c r="I101" s="4" t="inlineStr">
        <is>
          <t>-</t>
        </is>
      </c>
      <c r="J101" s="17" t="inlineStr">
        <is>
          <t>NET_Complex_SignalHandling.c</t>
        </is>
      </c>
      <c r="K101" s="4" t="inlineStr">
        <is>
          <t>-</t>
        </is>
      </c>
      <c r="L101" s="17" t="inlineStr">
        <is>
          <t>Auto</t>
        </is>
      </c>
      <c r="M101" s="17" t="inlineStr">
        <is>
          <t>BB81433/81853</t>
        </is>
      </c>
      <c r="N101" s="17" t="inlineStr">
        <is>
          <t>None</t>
        </is>
      </c>
      <c r="O101" s="17" t="inlineStr">
        <is>
          <t>SAIC_A_ARCH_CMP_ESP93_Carbon_Int</t>
        </is>
      </c>
      <c r="P101" s="16" t="inlineStr">
        <is>
          <t>-</t>
        </is>
      </c>
      <c r="Q101" s="16" t="inlineStr">
        <is>
          <t>CAI Tantan (CC-AS/EVA-SW31-CN)</t>
        </is>
      </c>
      <c r="R101" s="5" t="n"/>
      <c r="S101" s="4" t="inlineStr">
        <is>
          <t>-</t>
        </is>
      </c>
      <c r="T101" s="17" t="inlineStr">
        <is>
          <t>bang.nguyen-duy</t>
        </is>
      </c>
      <c r="U101" s="17" t="n"/>
      <c r="V101" s="17" t="n"/>
      <c r="W101" s="17" t="n">
        <v>149</v>
      </c>
      <c r="X101" s="17">
        <f>W101</f>
        <v/>
      </c>
      <c r="Y101" s="17">
        <f>X101</f>
        <v/>
      </c>
      <c r="Z101" s="17">
        <f>ROUNDDOWN(X101/HLOOKUP(E101,[1]Table!$C$3:$D$4,2,0)*8,2)</f>
        <v/>
      </c>
      <c r="AA101" s="17" t="n">
        <v>1</v>
      </c>
      <c r="AB101" s="17" t="inlineStr">
        <is>
          <t>Complete &amp; Closed</t>
        </is>
      </c>
      <c r="AC101" s="35" t="n">
        <v>43973</v>
      </c>
      <c r="AD101" s="35" t="n">
        <v>43972</v>
      </c>
      <c r="AE101" s="35" t="n">
        <v>43973</v>
      </c>
      <c r="AF101" s="35" t="n">
        <v>43971</v>
      </c>
      <c r="AG101" s="35" t="n">
        <v>43971</v>
      </c>
      <c r="AH101" s="35" t="inlineStr">
        <is>
          <t>OK</t>
        </is>
      </c>
      <c r="AI101" s="8" t="n">
        <v>1</v>
      </c>
      <c r="AJ101" s="8" t="n">
        <v>1</v>
      </c>
      <c r="AK101" s="8" t="n">
        <v>1</v>
      </c>
      <c r="AL101" s="35" t="inlineStr">
        <is>
          <t>None</t>
        </is>
      </c>
      <c r="AM101" s="17" t="n"/>
      <c r="AN101" s="17" t="n"/>
      <c r="AO101" s="17" t="n"/>
    </row>
    <row r="102">
      <c r="C102" s="29">
        <f>C101+1</f>
        <v/>
      </c>
      <c r="D102" s="17" t="n">
        <v>20200521</v>
      </c>
      <c r="E102" s="17" t="inlineStr">
        <is>
          <t>PSW</t>
        </is>
      </c>
      <c r="F102" s="17" t="inlineStr">
        <is>
          <t xml:space="preserve">SAIC EP22 M2 noneDA ESP9.3 237432 </t>
        </is>
      </c>
      <c r="G102" s="6" t="inlineStr">
        <is>
          <t>SAIC_A_ARCH_CMP_ESP93_Carbon_Int\MainstreamF30\rb\as\saic\CpiwAPB\app\net\RBScl\Common\src\NET_InternalIF.c</t>
        </is>
      </c>
      <c r="H102" s="16" t="n">
        <v>1455638</v>
      </c>
      <c r="I102" s="4" t="inlineStr">
        <is>
          <t>-</t>
        </is>
      </c>
      <c r="J102" s="17" t="inlineStr">
        <is>
          <t>NET_InternalIF.c</t>
        </is>
      </c>
      <c r="K102" s="4" t="inlineStr">
        <is>
          <t>-</t>
        </is>
      </c>
      <c r="L102" s="17" t="inlineStr">
        <is>
          <t>Auto</t>
        </is>
      </c>
      <c r="M102" s="17" t="inlineStr">
        <is>
          <t>BB81433/81853</t>
        </is>
      </c>
      <c r="N102" s="17" t="inlineStr">
        <is>
          <t>None</t>
        </is>
      </c>
      <c r="O102" s="17" t="inlineStr">
        <is>
          <t>SAIC_A_ARCH_CMP_ESP93_Carbon_Int</t>
        </is>
      </c>
      <c r="P102" s="16" t="inlineStr">
        <is>
          <t>-</t>
        </is>
      </c>
      <c r="Q102" s="16" t="inlineStr">
        <is>
          <t>CAI Tantan (CC-AS/EVA-SW31-CN)</t>
        </is>
      </c>
      <c r="R102" s="5" t="n"/>
      <c r="S102" s="4" t="inlineStr">
        <is>
          <t>-</t>
        </is>
      </c>
      <c r="T102" s="17" t="inlineStr">
        <is>
          <t>bang.nguyen-duy</t>
        </is>
      </c>
      <c r="U102" s="17" t="n"/>
      <c r="V102" s="17" t="n"/>
      <c r="W102" s="17" t="n">
        <v>4</v>
      </c>
      <c r="X102" s="17">
        <f>W102</f>
        <v/>
      </c>
      <c r="Y102" s="17">
        <f>X102</f>
        <v/>
      </c>
      <c r="Z102" s="17">
        <f>ROUNDDOWN(X102/HLOOKUP(E102,[1]Table!$C$3:$D$4,2,0)*8,2)</f>
        <v/>
      </c>
      <c r="AA102" s="17" t="n">
        <v>0</v>
      </c>
      <c r="AB102" s="17" t="inlineStr">
        <is>
          <t>Complete &amp; Closed</t>
        </is>
      </c>
      <c r="AC102" s="35" t="n">
        <v>43973</v>
      </c>
      <c r="AD102" s="35" t="n">
        <v>43972</v>
      </c>
      <c r="AE102" s="35" t="n">
        <v>43973</v>
      </c>
      <c r="AF102" s="35" t="n">
        <v>43971</v>
      </c>
      <c r="AG102" s="35" t="n">
        <v>43971</v>
      </c>
      <c r="AH102" s="35" t="inlineStr">
        <is>
          <t>OK</t>
        </is>
      </c>
      <c r="AI102" s="38" t="inlineStr">
        <is>
          <t>-</t>
        </is>
      </c>
      <c r="AJ102" s="38" t="inlineStr">
        <is>
          <t>-</t>
        </is>
      </c>
      <c r="AK102" s="38" t="inlineStr">
        <is>
          <t>-</t>
        </is>
      </c>
      <c r="AL102" s="35" t="inlineStr">
        <is>
          <t>None</t>
        </is>
      </c>
      <c r="AM102" s="17" t="n"/>
      <c r="AN102" s="17" t="n"/>
      <c r="AO102" s="17" t="inlineStr">
        <is>
          <t>No function to test</t>
        </is>
      </c>
    </row>
    <row r="103">
      <c r="C103" s="29">
        <f>C102+1</f>
        <v/>
      </c>
      <c r="D103" s="17" t="n">
        <v>20200521</v>
      </c>
      <c r="E103" s="17" t="inlineStr">
        <is>
          <t>PSW</t>
        </is>
      </c>
      <c r="F103" s="17" t="inlineStr">
        <is>
          <t>GWM_P3011RC2</t>
        </is>
      </c>
      <c r="G103" s="6" t="inlineStr">
        <is>
          <t>GWM_CP_Stream_Int\MainstreamF30\rb\as\gwm\core\app\net\scl\LDMFunctions\VAF\src\GWM_NET_SCL_Rx_VAF.c</t>
        </is>
      </c>
      <c r="H103" s="16" t="n">
        <v>1479500</v>
      </c>
      <c r="I103" s="4" t="inlineStr">
        <is>
          <t>-</t>
        </is>
      </c>
      <c r="J103" s="17" t="inlineStr">
        <is>
          <t>GWM_NET_SCL_Rx_VAF.c</t>
        </is>
      </c>
      <c r="K103" s="4" t="inlineStr">
        <is>
          <t>-</t>
        </is>
      </c>
      <c r="L103" s="17" t="inlineStr">
        <is>
          <t>Auto</t>
        </is>
      </c>
      <c r="M103" s="17" t="inlineStr">
        <is>
          <t>None</t>
        </is>
      </c>
      <c r="N103" s="17" t="inlineStr">
        <is>
          <t>BSS14</t>
        </is>
      </c>
      <c r="O103" s="17" t="inlineStr">
        <is>
          <t>GWM_CP_Stream_Int</t>
        </is>
      </c>
      <c r="P103" s="16" t="inlineStr">
        <is>
          <t>-</t>
        </is>
      </c>
      <c r="Q103" s="16" t="inlineStr">
        <is>
          <t>LI Chengcheng (CC-AS/EVA-SW33-CN)</t>
        </is>
      </c>
      <c r="R103" s="5" t="n"/>
      <c r="S103" s="4" t="inlineStr">
        <is>
          <t>-</t>
        </is>
      </c>
      <c r="T103" s="17" t="inlineStr">
        <is>
          <t>bang.nguyen-duy</t>
        </is>
      </c>
      <c r="U103" s="17" t="n"/>
      <c r="V103" s="17" t="n"/>
      <c r="W103" s="17" t="n">
        <v>825</v>
      </c>
      <c r="X103" s="17">
        <f>W103</f>
        <v/>
      </c>
      <c r="Y103" s="17">
        <f>X103</f>
        <v/>
      </c>
      <c r="Z103" s="17">
        <f>ROUNDDOWN(X103/HLOOKUP(E103,[1]Table!$C$3:$D$4,2,0)*8,2)</f>
        <v/>
      </c>
      <c r="AA103" s="17" t="n">
        <v>2</v>
      </c>
      <c r="AB103" s="17" t="inlineStr">
        <is>
          <t>Complete &amp; Closed</t>
        </is>
      </c>
      <c r="AC103" s="35" t="n">
        <v>43973</v>
      </c>
      <c r="AD103" s="35" t="n">
        <v>43972</v>
      </c>
      <c r="AE103" s="35" t="n">
        <v>43973</v>
      </c>
      <c r="AF103" s="35" t="n">
        <v>43971</v>
      </c>
      <c r="AG103" s="35" t="n">
        <v>43971</v>
      </c>
      <c r="AH103" s="35" t="inlineStr">
        <is>
          <t>OK</t>
        </is>
      </c>
      <c r="AI103" s="8" t="n">
        <v>1</v>
      </c>
      <c r="AJ103" s="8" t="n">
        <v>1</v>
      </c>
      <c r="AK103" s="8" t="n">
        <v>1</v>
      </c>
      <c r="AL103" s="35" t="inlineStr">
        <is>
          <t>None</t>
        </is>
      </c>
      <c r="AM103" s="17" t="n"/>
      <c r="AN103" s="17" t="n"/>
      <c r="AO103" s="17" t="n"/>
    </row>
    <row r="104">
      <c r="C104" s="30">
        <f>C103+1</f>
        <v/>
      </c>
      <c r="D104" s="17" t="n">
        <v>20200522</v>
      </c>
      <c r="E104" s="17" t="inlineStr">
        <is>
          <t>PSW</t>
        </is>
      </c>
      <c r="F104" s="17" t="inlineStr">
        <is>
          <t>GWM_AB30_CP 7DCT</t>
        </is>
      </c>
      <c r="G104" s="6" t="inlineStr">
        <is>
          <t>GWM_AB30_CP_Int\MainstreamF30\rb\as\gwm\cp\app\net\RBScl\src\ComScl_Scl_Complex_proc.c</t>
        </is>
      </c>
      <c r="H104" s="16" t="n">
        <v>1481262</v>
      </c>
      <c r="I104" s="4" t="inlineStr">
        <is>
          <t>-</t>
        </is>
      </c>
      <c r="J104" s="17" t="inlineStr">
        <is>
          <t>ComScl_Scl_Complex_proc.c</t>
        </is>
      </c>
      <c r="K104" s="4" t="inlineStr">
        <is>
          <t>-</t>
        </is>
      </c>
      <c r="L104" s="17" t="inlineStr">
        <is>
          <t>Auto</t>
        </is>
      </c>
      <c r="M104" s="17" t="inlineStr">
        <is>
          <t>None</t>
        </is>
      </c>
      <c r="N104" s="17" t="inlineStr">
        <is>
          <t>None</t>
        </is>
      </c>
      <c r="O104" s="17" t="inlineStr">
        <is>
          <t>GWM_AB30_CP_Int</t>
        </is>
      </c>
      <c r="P104" s="16" t="inlineStr">
        <is>
          <t>-</t>
        </is>
      </c>
      <c r="Q104" s="16" t="inlineStr">
        <is>
          <t>LI Chengcheng (CC-AS/EVA-SW33-CN)</t>
        </is>
      </c>
      <c r="R104" s="5" t="n"/>
      <c r="S104" s="4" t="inlineStr">
        <is>
          <t>-</t>
        </is>
      </c>
      <c r="T104" s="17" t="inlineStr">
        <is>
          <t>bang.nguyen-duy</t>
        </is>
      </c>
      <c r="U104" s="17" t="n"/>
      <c r="V104" s="17" t="n"/>
      <c r="W104" s="17" t="n">
        <v>106</v>
      </c>
      <c r="X104" s="17">
        <f>W104</f>
        <v/>
      </c>
      <c r="Y104" s="17">
        <f>X104</f>
        <v/>
      </c>
      <c r="Z104" s="17">
        <f>ROUNDDOWN(X104/HLOOKUP(E104,[1]Table!$C$3:$D$4,2,0)*8,2)</f>
        <v/>
      </c>
      <c r="AA104" s="17" t="n">
        <v>1</v>
      </c>
      <c r="AB104" s="17" t="inlineStr">
        <is>
          <t>Ready for PLC</t>
        </is>
      </c>
      <c r="AC104" s="35" t="n">
        <v>43978</v>
      </c>
      <c r="AD104" s="35" t="n">
        <v>43973</v>
      </c>
      <c r="AE104" s="35" t="n">
        <v>43984</v>
      </c>
      <c r="AF104" s="35" t="n">
        <v>43977</v>
      </c>
      <c r="AG104" s="35" t="n">
        <v>43977</v>
      </c>
      <c r="AH104" s="35" t="inlineStr">
        <is>
          <t>OK</t>
        </is>
      </c>
      <c r="AI104" s="8" t="n">
        <v>1</v>
      </c>
      <c r="AJ104" s="8" t="n">
        <v>1</v>
      </c>
      <c r="AK104" s="8" t="n">
        <v>1</v>
      </c>
      <c r="AL104" s="35" t="inlineStr">
        <is>
          <t>None</t>
        </is>
      </c>
      <c r="AM104" s="17" t="n"/>
      <c r="AN104" s="17" t="n"/>
      <c r="AO104" s="17" t="n"/>
    </row>
    <row r="105">
      <c r="C105" s="30">
        <f>C104+1</f>
        <v/>
      </c>
      <c r="D105" s="17" t="n">
        <v>20200522</v>
      </c>
      <c r="E105" s="17" t="inlineStr">
        <is>
          <t>PSW</t>
        </is>
      </c>
      <c r="F105" s="17" t="inlineStr">
        <is>
          <t>GAC_Carbon_RPA_iBooster_Mainpath_BL06</t>
        </is>
      </c>
      <c r="G105" s="6" t="inlineStr">
        <is>
          <t>GAC_IB2_HADHAP_Int\iBoosterGen2\rb\as\gaig\core\app\dsm\RBVAR\A20FPA\src\RBVAR_OutputDriver_PROJECT.c</t>
        </is>
      </c>
      <c r="H105" s="16" t="n">
        <v>1481558</v>
      </c>
      <c r="I105" s="4" t="inlineStr">
        <is>
          <t>-</t>
        </is>
      </c>
      <c r="J105" s="17" t="inlineStr">
        <is>
          <t>RBVAR_OutputDriver_PROJECT.c</t>
        </is>
      </c>
      <c r="K105" s="4" t="inlineStr">
        <is>
          <t>-</t>
        </is>
      </c>
      <c r="L105" s="17" t="inlineStr">
        <is>
          <t>Auto</t>
        </is>
      </c>
      <c r="M105" s="17" t="inlineStr">
        <is>
          <t>BB81614; BB99300; BB81296;BB99202</t>
        </is>
      </c>
      <c r="N105" s="17" t="inlineStr">
        <is>
          <t>BL06</t>
        </is>
      </c>
      <c r="O105" s="17" t="inlineStr">
        <is>
          <t>GAC_IB2_HADHAP_Int</t>
        </is>
      </c>
      <c r="P105" s="16" t="inlineStr">
        <is>
          <t>-</t>
        </is>
      </c>
      <c r="Q105" s="16" t="inlineStr">
        <is>
          <t>RUBAGAN Varunidhan (CC-AS/EVA-SW2-CN)</t>
        </is>
      </c>
      <c r="R105" s="5" t="n"/>
      <c r="S105" s="4" t="inlineStr">
        <is>
          <t>-</t>
        </is>
      </c>
      <c r="T105" s="17" t="inlineStr">
        <is>
          <t>bang.nguyen-duy</t>
        </is>
      </c>
      <c r="U105" s="17" t="n"/>
      <c r="V105" s="17" t="n"/>
      <c r="W105" s="17" t="n">
        <v>42</v>
      </c>
      <c r="X105" s="17">
        <f>W105</f>
        <v/>
      </c>
      <c r="Y105" s="17">
        <f>X105</f>
        <v/>
      </c>
      <c r="Z105" s="17">
        <f>ROUNDDOWN(X105/HLOOKUP(E105,[1]Table!$C$3:$D$4,2,0)*8,2)</f>
        <v/>
      </c>
      <c r="AA105" s="17" t="n">
        <v>0.5</v>
      </c>
      <c r="AB105" s="17" t="inlineStr">
        <is>
          <t>Ready for PLC</t>
        </is>
      </c>
      <c r="AC105" s="35" t="n">
        <v>43978</v>
      </c>
      <c r="AD105" s="35" t="n">
        <v>43973</v>
      </c>
      <c r="AE105" s="35" t="n">
        <v>43982</v>
      </c>
      <c r="AF105" s="35" t="n">
        <v>43978</v>
      </c>
      <c r="AG105" s="35" t="n">
        <v>43978</v>
      </c>
      <c r="AH105" s="35" t="inlineStr">
        <is>
          <t>OK</t>
        </is>
      </c>
      <c r="AI105" s="8" t="n">
        <v>1</v>
      </c>
      <c r="AJ105" s="8" t="n">
        <v>1</v>
      </c>
      <c r="AK105" s="8" t="n">
        <v>1</v>
      </c>
      <c r="AL105" s="35" t="inlineStr">
        <is>
          <t>None</t>
        </is>
      </c>
      <c r="AM105" s="17" t="n"/>
      <c r="AN105" s="17" t="n"/>
      <c r="AO105" s="17" t="n"/>
    </row>
    <row r="106">
      <c r="C106" s="30">
        <f>C105+1</f>
        <v/>
      </c>
      <c r="D106" s="17" t="n">
        <v>20200522</v>
      </c>
      <c r="E106" s="17" t="inlineStr">
        <is>
          <t>PSW</t>
        </is>
      </c>
      <c r="F106" s="17" t="inlineStr">
        <is>
          <t>GAC_Carbon_RPA_iBooster_Mainpath_BL06</t>
        </is>
      </c>
      <c r="G106" s="6" t="inlineStr">
        <is>
          <t>GAC_IB2_HADHAP_Int\iBoosterGen2\rb\as\gaig\core\app\dsm\RBVAR\A12FPA\src\RBVAR_OutputDriver_PROJECT.c</t>
        </is>
      </c>
      <c r="H106" s="16" t="n">
        <v>1481558</v>
      </c>
      <c r="I106" s="4" t="inlineStr">
        <is>
          <t>-</t>
        </is>
      </c>
      <c r="J106" s="17" t="inlineStr">
        <is>
          <t>RBVAR_OutputDriver_PROJECT.c</t>
        </is>
      </c>
      <c r="K106" s="4" t="inlineStr">
        <is>
          <t>-</t>
        </is>
      </c>
      <c r="L106" s="17" t="inlineStr">
        <is>
          <t>Auto</t>
        </is>
      </c>
      <c r="M106" s="17" t="inlineStr">
        <is>
          <t>BB81614; BB99300; BB81296;BB99202</t>
        </is>
      </c>
      <c r="N106" s="17" t="inlineStr">
        <is>
          <t>BL06</t>
        </is>
      </c>
      <c r="O106" s="17" t="inlineStr">
        <is>
          <t>GAC_IB2_HADHAP_Int</t>
        </is>
      </c>
      <c r="P106" s="16" t="inlineStr">
        <is>
          <t>-</t>
        </is>
      </c>
      <c r="Q106" s="16" t="inlineStr">
        <is>
          <t>RUBAGAN Varunidhan (CC-AS/EVA-SW2-CN)</t>
        </is>
      </c>
      <c r="R106" s="5" t="n"/>
      <c r="S106" s="4" t="inlineStr">
        <is>
          <t>-</t>
        </is>
      </c>
      <c r="T106" s="17" t="inlineStr">
        <is>
          <t>bang.nguyen-duy</t>
        </is>
      </c>
      <c r="U106" s="17" t="n"/>
      <c r="V106" s="17" t="n"/>
      <c r="W106" s="17" t="n">
        <v>42</v>
      </c>
      <c r="X106" s="17">
        <f>W106</f>
        <v/>
      </c>
      <c r="Y106" s="17">
        <f>X106</f>
        <v/>
      </c>
      <c r="Z106" s="17">
        <f>ROUNDDOWN(X106/HLOOKUP(E106,[1]Table!$C$3:$D$4,2,0)*8,2)</f>
        <v/>
      </c>
      <c r="AA106" s="17" t="n">
        <v>0.5</v>
      </c>
      <c r="AB106" s="17" t="inlineStr">
        <is>
          <t>Ready for PLC</t>
        </is>
      </c>
      <c r="AC106" s="35" t="n">
        <v>43978</v>
      </c>
      <c r="AD106" s="35" t="n">
        <v>43973</v>
      </c>
      <c r="AE106" s="35" t="n">
        <v>43982</v>
      </c>
      <c r="AF106" s="35" t="n">
        <v>43978</v>
      </c>
      <c r="AG106" s="35" t="n">
        <v>43978</v>
      </c>
      <c r="AH106" s="35" t="inlineStr">
        <is>
          <t>OK</t>
        </is>
      </c>
      <c r="AI106" s="8" t="n">
        <v>1</v>
      </c>
      <c r="AJ106" s="8" t="n">
        <v>1</v>
      </c>
      <c r="AK106" s="8" t="n">
        <v>1</v>
      </c>
      <c r="AL106" s="35" t="inlineStr">
        <is>
          <t>None</t>
        </is>
      </c>
      <c r="AM106" s="17" t="n"/>
      <c r="AN106" s="17" t="n"/>
      <c r="AO106" s="17" t="n"/>
    </row>
    <row r="107">
      <c r="C107" s="30">
        <f>C106+1</f>
        <v/>
      </c>
      <c r="D107" s="17" t="n">
        <v>20200522</v>
      </c>
      <c r="E107" s="17" t="inlineStr">
        <is>
          <t>PSW</t>
        </is>
      </c>
      <c r="F107" s="17" t="inlineStr">
        <is>
          <t>BYD_IPB_SW_Mainstream_BL05_SP14</t>
        </is>
      </c>
      <c r="G107" s="6" t="inlineStr">
        <is>
          <t>BYD_IPB_BL05_Int\BYDIPB\rb\as\BYD\ipb\app\net\RBScl\src\rba_SCL_Settings.c</t>
        </is>
      </c>
      <c r="H107" s="16" t="n">
        <v>1479486</v>
      </c>
      <c r="I107" s="4" t="inlineStr">
        <is>
          <t>-</t>
        </is>
      </c>
      <c r="J107" s="17" t="inlineStr">
        <is>
          <t>rba_SCL_Settings.c</t>
        </is>
      </c>
      <c r="K107" s="4" t="inlineStr">
        <is>
          <t>-</t>
        </is>
      </c>
      <c r="L107" s="17" t="inlineStr">
        <is>
          <t>Auto</t>
        </is>
      </c>
      <c r="M107" s="17" t="inlineStr">
        <is>
          <t>None</t>
        </is>
      </c>
      <c r="N107" s="17" t="inlineStr">
        <is>
          <t>BL05_SP14</t>
        </is>
      </c>
      <c r="O107" s="17" t="inlineStr">
        <is>
          <t>BYD_IPB_BL05_Int</t>
        </is>
      </c>
      <c r="P107" s="16" t="inlineStr">
        <is>
          <t>-</t>
        </is>
      </c>
      <c r="Q107" s="16" t="inlineStr">
        <is>
          <t>GUO Sasa (CC-AS/EVA-SW3-CN)</t>
        </is>
      </c>
      <c r="R107" s="5" t="n"/>
      <c r="S107" s="4" t="inlineStr">
        <is>
          <t>-</t>
        </is>
      </c>
      <c r="T107" s="17" t="inlineStr">
        <is>
          <t>bang.nguyen-duy</t>
        </is>
      </c>
      <c r="U107" s="17" t="n"/>
      <c r="V107" s="17" t="n"/>
      <c r="W107" s="17" t="n">
        <v>259</v>
      </c>
      <c r="X107" s="17">
        <f>W107</f>
        <v/>
      </c>
      <c r="Y107" s="17">
        <f>X107</f>
        <v/>
      </c>
      <c r="Z107" s="17">
        <f>ROUNDDOWN(X107/HLOOKUP(E107,[1]Table!$C$3:$D$4,2,0)*8,2)</f>
        <v/>
      </c>
      <c r="AA107" s="17" t="n">
        <v>0.5</v>
      </c>
      <c r="AB107" s="17" t="inlineStr">
        <is>
          <t>Ready for PLC</t>
        </is>
      </c>
      <c r="AC107" s="35" t="n">
        <v>43978</v>
      </c>
      <c r="AD107" s="35" t="n">
        <v>43973</v>
      </c>
      <c r="AE107" s="35" t="n">
        <v>43982</v>
      </c>
      <c r="AF107" s="35" t="n">
        <v>43977</v>
      </c>
      <c r="AG107" s="35" t="n">
        <v>43977</v>
      </c>
      <c r="AH107" s="35" t="inlineStr">
        <is>
          <t>NG</t>
        </is>
      </c>
      <c r="AI107" s="8" t="n">
        <v>1</v>
      </c>
      <c r="AJ107" s="8" t="n">
        <v>1</v>
      </c>
      <c r="AK107" s="8" t="n">
        <v>0.97</v>
      </c>
      <c r="AL107" s="35" t="inlineStr">
        <is>
          <t>OPL</t>
        </is>
      </c>
      <c r="AM107" s="17" t="inlineStr">
        <is>
          <t>Cannot cover branch "/*4WD ACC/AEB function variants: 1~4/7~8/11~20/22/24~32*/"  at line 330 because l_RBVarcode_ST.RBVarCode_UB &lt; 24.</t>
        </is>
      </c>
      <c r="AN107" s="17" t="n"/>
      <c r="AO107" s="17" t="inlineStr">
        <is>
          <t>Waiting owner</t>
        </is>
      </c>
    </row>
    <row r="108">
      <c r="C108" s="30">
        <f>C107+1</f>
        <v/>
      </c>
      <c r="D108" s="17" t="n">
        <v>20200522</v>
      </c>
      <c r="E108" s="17" t="inlineStr">
        <is>
          <t>ASW</t>
        </is>
      </c>
      <c r="F108" s="17" t="inlineStr">
        <is>
          <t>GEEA2.0_ESP9.3_CMP_BL07 (BG1) Sprint4</t>
        </is>
      </c>
      <c r="G108" s="16" t="inlineStr">
        <is>
          <t>-</t>
        </is>
      </c>
      <c r="H108" s="16" t="n">
        <v>1481813</v>
      </c>
      <c r="I108" s="4" t="inlineStr">
        <is>
          <t>-</t>
        </is>
      </c>
      <c r="J108" s="17" t="inlineStr">
        <is>
          <t>SCM_AxTar_Calculation</t>
        </is>
      </c>
      <c r="K108" s="4" t="inlineStr">
        <is>
          <t>-</t>
        </is>
      </c>
      <c r="L108" s="17" t="inlineStr">
        <is>
          <t>Manual</t>
        </is>
      </c>
      <c r="M108" s="16" t="inlineStr">
        <is>
          <t>-</t>
        </is>
      </c>
      <c r="N108" s="17" t="inlineStr">
        <is>
          <t>BL07</t>
        </is>
      </c>
      <c r="O108" s="17" t="inlineStr">
        <is>
          <t>GEEA</t>
        </is>
      </c>
      <c r="P108" s="16" t="inlineStr">
        <is>
          <t>v (1.2.160.3)</t>
        </is>
      </c>
      <c r="Q108" s="16" t="inlineStr">
        <is>
          <t>XU Xueming (CC-AS/EVA-SW2-CN)</t>
        </is>
      </c>
      <c r="R108" s="5" t="n"/>
      <c r="S108" s="4" t="inlineStr">
        <is>
          <t>-</t>
        </is>
      </c>
      <c r="T108" s="17" t="inlineStr">
        <is>
          <t>hau.nguyen-tai</t>
        </is>
      </c>
      <c r="U108" s="17" t="n"/>
      <c r="V108" s="17" t="n"/>
      <c r="W108" s="17" t="n">
        <v>30</v>
      </c>
      <c r="X108" s="17">
        <f>W108</f>
        <v/>
      </c>
      <c r="Y108" s="17">
        <f>X108</f>
        <v/>
      </c>
      <c r="Z108" s="17">
        <f>ROUNDDOWN(X108/HLOOKUP(E108,[1]Table!$C$3:$D$4,2,0)*8,2)</f>
        <v/>
      </c>
      <c r="AA108" s="17" t="n">
        <v>1</v>
      </c>
      <c r="AB108" s="17" t="inlineStr">
        <is>
          <t>Ready for PLC</t>
        </is>
      </c>
      <c r="AC108" s="35" t="n">
        <v>43978</v>
      </c>
      <c r="AD108" s="35" t="n">
        <v>43973</v>
      </c>
      <c r="AE108" s="35" t="n">
        <v>43983</v>
      </c>
      <c r="AF108" s="35" t="n">
        <v>43976</v>
      </c>
      <c r="AG108" s="35" t="n">
        <v>43976</v>
      </c>
      <c r="AH108" s="35" t="inlineStr">
        <is>
          <t>NG</t>
        </is>
      </c>
      <c r="AI108" s="8" t="n">
        <v>0.773</v>
      </c>
      <c r="AJ108" s="8" t="n">
        <v>0.8</v>
      </c>
      <c r="AK108" s="8" t="n">
        <v>0.75</v>
      </c>
      <c r="AL108" s="35" t="inlineStr">
        <is>
          <t>OPL</t>
        </is>
      </c>
      <c r="AM108" s="16" t="inlineStr">
        <is>
          <t>+ At line #9, condition "BrkPedlSts == BrkPedlSts_OK" with FALSE case is can’t occur.
'+ Can't cover out max assignment to ScmAxTar at lines #7, #11, #15, #20, #24. Because max value of imported parameters "P_SCM_AxTar_Backup", "P_SCM_AxTar_FrontCrash", "P_SCM_AxTar_Fullbrake" is equal to zero.</t>
        </is>
      </c>
      <c r="AN108" s="17" t="n"/>
      <c r="AO108" s="17" t="inlineStr">
        <is>
          <t>Owner confirm no impact</t>
        </is>
      </c>
    </row>
    <row r="109">
      <c r="C109" s="30">
        <f>C108+1</f>
        <v/>
      </c>
      <c r="D109" s="17" t="n">
        <v>20200522</v>
      </c>
      <c r="E109" s="17" t="inlineStr">
        <is>
          <t>ASW</t>
        </is>
      </c>
      <c r="F109" s="17" t="inlineStr">
        <is>
          <t>GEEA2.0_ESP9.3_CMP_BL07 (BG1) Sprint4</t>
        </is>
      </c>
      <c r="G109" s="16" t="inlineStr">
        <is>
          <t>-</t>
        </is>
      </c>
      <c r="H109" s="16" t="n">
        <v>1482132</v>
      </c>
      <c r="I109" s="4" t="inlineStr">
        <is>
          <t>-</t>
        </is>
      </c>
      <c r="J109" s="17" t="inlineStr">
        <is>
          <t>AWB_SignalMonitoring</t>
        </is>
      </c>
      <c r="K109" s="4" t="inlineStr">
        <is>
          <t>-</t>
        </is>
      </c>
      <c r="L109" s="17" t="inlineStr">
        <is>
          <t>Manual</t>
        </is>
      </c>
      <c r="M109" s="17" t="inlineStr">
        <is>
          <t>-</t>
        </is>
      </c>
      <c r="N109" s="17" t="inlineStr">
        <is>
          <t>BL07</t>
        </is>
      </c>
      <c r="O109" s="17" t="inlineStr">
        <is>
          <t>GEEA</t>
        </is>
      </c>
      <c r="P109" s="16" t="inlineStr">
        <is>
          <t>v (4.1.160.8)</t>
        </is>
      </c>
      <c r="Q109" s="16" t="inlineStr">
        <is>
          <t>XU Xueming (CC-AS/EVA-SW2-CN)</t>
        </is>
      </c>
      <c r="R109" s="5" t="n"/>
      <c r="S109" s="4" t="inlineStr">
        <is>
          <t>-</t>
        </is>
      </c>
      <c r="T109" s="17" t="inlineStr">
        <is>
          <t>hau.nguyen-tai</t>
        </is>
      </c>
      <c r="U109" s="17" t="n"/>
      <c r="V109" s="17" t="n"/>
      <c r="W109" s="17" t="n">
        <v>50</v>
      </c>
      <c r="X109" s="17">
        <f>W109</f>
        <v/>
      </c>
      <c r="Y109" s="17">
        <f>X109</f>
        <v/>
      </c>
      <c r="Z109" s="17">
        <f>ROUNDDOWN(X109/HLOOKUP(E109,[1]Table!$C$3:$D$4,2,0)*8,2)</f>
        <v/>
      </c>
      <c r="AA109" s="17" t="n">
        <v>3</v>
      </c>
      <c r="AB109" s="17" t="inlineStr">
        <is>
          <t>Ready for PLC</t>
        </is>
      </c>
      <c r="AC109" s="35" t="n">
        <v>43978</v>
      </c>
      <c r="AD109" s="35" t="n">
        <v>43973</v>
      </c>
      <c r="AE109" s="35" t="n">
        <v>43983</v>
      </c>
      <c r="AF109" s="35" t="n">
        <v>43976</v>
      </c>
      <c r="AG109" s="35" t="n">
        <v>43976</v>
      </c>
      <c r="AH109" s="35" t="inlineStr">
        <is>
          <t>OK</t>
        </is>
      </c>
      <c r="AI109" s="8" t="n">
        <v>1</v>
      </c>
      <c r="AJ109" s="8" t="n">
        <v>1</v>
      </c>
      <c r="AK109" s="8" t="n">
        <v>1</v>
      </c>
      <c r="AL109" s="35" t="inlineStr">
        <is>
          <t>None</t>
        </is>
      </c>
      <c r="AM109" s="17" t="n"/>
      <c r="AN109" s="17" t="n"/>
      <c r="AO109" s="17" t="n"/>
    </row>
    <row r="110">
      <c r="C110" s="30">
        <f>C109+1</f>
        <v/>
      </c>
      <c r="D110" s="17" t="n">
        <v>20200522</v>
      </c>
      <c r="E110" s="17" t="inlineStr">
        <is>
          <t>PSW</t>
        </is>
      </c>
      <c r="F110" s="17" t="inlineStr">
        <is>
          <t xml:space="preserve">SAIC EP22 M2 noneDA ESP9.3 237432 </t>
        </is>
      </c>
      <c r="G110" s="6" t="inlineStr">
        <is>
          <t>SAIC_A_ARCH_CMP_ESP93_Carbon_Int\MainstreamF30\rb\as\saic\CpiwAPB\app\net\RBScl\EP22_M2\src\PATA_CAN.c</t>
        </is>
      </c>
      <c r="H110" s="16" t="n">
        <v>1479179</v>
      </c>
      <c r="I110" s="4" t="inlineStr">
        <is>
          <t>-</t>
        </is>
      </c>
      <c r="J110" s="17" t="inlineStr">
        <is>
          <t>PATA_CAN.c</t>
        </is>
      </c>
      <c r="K110" s="4" t="inlineStr">
        <is>
          <t>-</t>
        </is>
      </c>
      <c r="L110" s="17" t="inlineStr">
        <is>
          <t>Auto</t>
        </is>
      </c>
      <c r="M110" s="17" t="inlineStr">
        <is>
          <t>BB81433 / BB81853</t>
        </is>
      </c>
      <c r="N110" s="17" t="n"/>
      <c r="O110" s="17" t="inlineStr">
        <is>
          <t>SAIC_A_ARCH_CMP_ESP93_Carbon_Int</t>
        </is>
      </c>
      <c r="P110" s="16" t="inlineStr">
        <is>
          <t>-</t>
        </is>
      </c>
      <c r="Q110" s="16" t="inlineStr">
        <is>
          <t>ZHANG Xuetao (CC-AS/EVA-SW31-CN)</t>
        </is>
      </c>
      <c r="R110" s="5" t="n"/>
      <c r="S110" s="4" t="inlineStr">
        <is>
          <t>-</t>
        </is>
      </c>
      <c r="T110" s="17" t="inlineStr">
        <is>
          <t>bang.nguyen-duy</t>
        </is>
      </c>
      <c r="U110" s="17" t="n"/>
      <c r="V110" s="17" t="n"/>
      <c r="W110" s="17" t="n">
        <v>26</v>
      </c>
      <c r="X110" s="17">
        <f>W110</f>
        <v/>
      </c>
      <c r="Y110" s="17">
        <f>X110</f>
        <v/>
      </c>
      <c r="Z110" s="17">
        <f>ROUNDDOWN(X110/HLOOKUP(E110,[1]Table!$C$3:$D$4,2,0)*8,2)</f>
        <v/>
      </c>
      <c r="AA110" s="17" t="n">
        <v>0.5</v>
      </c>
      <c r="AB110" s="17" t="inlineStr">
        <is>
          <t>Ready for PLC</t>
        </is>
      </c>
      <c r="AC110" s="35" t="n">
        <v>43977</v>
      </c>
      <c r="AD110" s="35" t="n">
        <v>43973</v>
      </c>
      <c r="AE110" s="35" t="n">
        <v>43977</v>
      </c>
      <c r="AF110" s="35" t="n">
        <v>43977</v>
      </c>
      <c r="AG110" s="35" t="n">
        <v>43977</v>
      </c>
      <c r="AH110" s="35" t="inlineStr">
        <is>
          <t>OK</t>
        </is>
      </c>
      <c r="AI110" s="8" t="n">
        <v>1</v>
      </c>
      <c r="AJ110" s="8" t="n">
        <v>1</v>
      </c>
      <c r="AK110" s="8" t="n">
        <v>1</v>
      </c>
      <c r="AL110" s="35" t="inlineStr">
        <is>
          <t>None</t>
        </is>
      </c>
      <c r="AM110" s="17" t="n"/>
      <c r="AN110" s="17" t="n"/>
      <c r="AO110" s="17" t="n"/>
    </row>
    <row r="111">
      <c r="C111" s="30">
        <f>C110+1</f>
        <v/>
      </c>
      <c r="D111" s="17" t="n">
        <v>20200522</v>
      </c>
      <c r="E111" s="17" t="inlineStr">
        <is>
          <t>PSW</t>
        </is>
      </c>
      <c r="F111" s="17" t="inlineStr">
        <is>
          <t>SGMW CN202SR India RC2 CPi 242816 BB81722</t>
        </is>
      </c>
      <c r="G111" s="6" t="inlineStr">
        <is>
          <t>SGMW_ESP93_Mainstream_RBVH_Int\MainstreamF30\rb\as\sgmw\CN210S\app\net\RBScl\RBScl_SGMW\src\NET_SCL_Tx_SGMW.c</t>
        </is>
      </c>
      <c r="H111" s="16" t="n">
        <v>1481841</v>
      </c>
      <c r="I111" s="4" t="inlineStr">
        <is>
          <t>-</t>
        </is>
      </c>
      <c r="J111" s="17" t="inlineStr">
        <is>
          <t>NET_SCL_Tx_SGMW.c</t>
        </is>
      </c>
      <c r="K111" s="4" t="inlineStr">
        <is>
          <t>-</t>
        </is>
      </c>
      <c r="L111" s="17" t="inlineStr">
        <is>
          <t>Auto</t>
        </is>
      </c>
      <c r="M111" s="17" t="inlineStr">
        <is>
          <t>BB81722</t>
        </is>
      </c>
      <c r="N111" s="17" t="inlineStr">
        <is>
          <t>None</t>
        </is>
      </c>
      <c r="O111" s="17" t="inlineStr">
        <is>
          <t>SGMW_ESP93_Mainstream_RBVH_Int</t>
        </is>
      </c>
      <c r="P111" s="16" t="inlineStr">
        <is>
          <t>-</t>
        </is>
      </c>
      <c r="Q111" s="16" t="inlineStr">
        <is>
          <t>To Trong Khoa (RBVH/EAS11)</t>
        </is>
      </c>
      <c r="R111" s="5" t="n"/>
      <c r="S111" s="4" t="inlineStr">
        <is>
          <t>-</t>
        </is>
      </c>
      <c r="T111" s="17" t="inlineStr">
        <is>
          <t>hieu.nguyen-trung</t>
        </is>
      </c>
      <c r="U111" s="17" t="n"/>
      <c r="V111" s="17" t="n"/>
      <c r="W111" s="17" t="n">
        <v>296</v>
      </c>
      <c r="X111" s="17">
        <f>W111</f>
        <v/>
      </c>
      <c r="Y111" s="17">
        <f>X111</f>
        <v/>
      </c>
      <c r="Z111" s="17">
        <f>ROUNDDOWN(X111/HLOOKUP(E111,[1]Table!$C$3:$D$4,2,0)*8,2)</f>
        <v/>
      </c>
      <c r="AA111" s="17" t="n">
        <v>2</v>
      </c>
      <c r="AB111" s="17" t="inlineStr">
        <is>
          <t>Ready for PLC</t>
        </is>
      </c>
      <c r="AC111" s="35" t="n">
        <v>43978</v>
      </c>
      <c r="AD111" s="35" t="n">
        <v>43973</v>
      </c>
      <c r="AE111" s="35" t="n">
        <v>43979</v>
      </c>
      <c r="AF111" s="35" t="n">
        <v>43977</v>
      </c>
      <c r="AG111" s="35" t="n">
        <v>43977</v>
      </c>
      <c r="AH111" s="35" t="inlineStr">
        <is>
          <t>OK</t>
        </is>
      </c>
      <c r="AI111" s="8" t="n">
        <v>1</v>
      </c>
      <c r="AJ111" s="8" t="n">
        <v>1</v>
      </c>
      <c r="AK111" s="8" t="n">
        <v>1</v>
      </c>
      <c r="AL111" s="35" t="inlineStr">
        <is>
          <t>None</t>
        </is>
      </c>
      <c r="AM111" s="17" t="n"/>
      <c r="AN111" s="17" t="n"/>
      <c r="AO111" s="17" t="n"/>
    </row>
    <row r="112">
      <c r="C112" s="30">
        <f>C111+1</f>
        <v/>
      </c>
      <c r="D112" s="17" t="n">
        <v>20200522</v>
      </c>
      <c r="E112" s="17" t="inlineStr">
        <is>
          <t>PSW</t>
        </is>
      </c>
      <c r="F112" s="17" t="inlineStr">
        <is>
          <t>SGMW CN202SR India RC2 CPi 242816 BB81722</t>
        </is>
      </c>
      <c r="G112" s="6" t="inlineStr">
        <is>
          <t>SGMW_ESP93_Mainstream_RBVH_Int\MainstreamF30\rb\as\sgmw\CN210S\app\net\RBScl\RBScl_SGMW\src\NET_SCL_Rx_SGMW_RemoteControl.c</t>
        </is>
      </c>
      <c r="H112" s="16" t="n">
        <v>1481841</v>
      </c>
      <c r="I112" s="4" t="inlineStr">
        <is>
          <t>-</t>
        </is>
      </c>
      <c r="J112" s="17" t="inlineStr">
        <is>
          <t>NET_SCL_Rx_SGMW_RemoteControl.c</t>
        </is>
      </c>
      <c r="K112" s="4" t="inlineStr">
        <is>
          <t>-</t>
        </is>
      </c>
      <c r="L112" s="17" t="inlineStr">
        <is>
          <t>Auto</t>
        </is>
      </c>
      <c r="M112" s="17" t="inlineStr">
        <is>
          <t>BB81722</t>
        </is>
      </c>
      <c r="N112" s="17" t="inlineStr">
        <is>
          <t>None</t>
        </is>
      </c>
      <c r="O112" s="17" t="inlineStr">
        <is>
          <t>SGMW_ESP93_Mainstream_RBVH_Int</t>
        </is>
      </c>
      <c r="P112" s="16" t="inlineStr">
        <is>
          <t>-</t>
        </is>
      </c>
      <c r="Q112" s="16" t="inlineStr">
        <is>
          <t>To Trong Khoa (RBVH/EAS11)</t>
        </is>
      </c>
      <c r="R112" s="5" t="n"/>
      <c r="S112" s="4" t="inlineStr">
        <is>
          <t>-</t>
        </is>
      </c>
      <c r="T112" s="17" t="inlineStr">
        <is>
          <t>hieu.nguyen-trung</t>
        </is>
      </c>
      <c r="U112" s="17" t="n"/>
      <c r="V112" s="17" t="n"/>
      <c r="W112" s="17" t="n">
        <v>184</v>
      </c>
      <c r="X112" s="17">
        <f>W112</f>
        <v/>
      </c>
      <c r="Y112" s="17">
        <f>X112</f>
        <v/>
      </c>
      <c r="Z112" s="17">
        <f>ROUNDDOWN(X112/HLOOKUP(E112,[1]Table!$C$3:$D$4,2,0)*8,2)</f>
        <v/>
      </c>
      <c r="AA112" s="17" t="n">
        <v>1</v>
      </c>
      <c r="AB112" s="17" t="inlineStr">
        <is>
          <t>Ready for PLC</t>
        </is>
      </c>
      <c r="AC112" s="35" t="n">
        <v>43978</v>
      </c>
      <c r="AD112" s="35" t="n">
        <v>43973</v>
      </c>
      <c r="AE112" s="35" t="n">
        <v>43979</v>
      </c>
      <c r="AF112" s="35" t="n">
        <v>43977</v>
      </c>
      <c r="AG112" s="35" t="n">
        <v>43977</v>
      </c>
      <c r="AH112" s="35" t="inlineStr">
        <is>
          <t>OK</t>
        </is>
      </c>
      <c r="AI112" s="8" t="n">
        <v>1</v>
      </c>
      <c r="AJ112" s="8" t="n">
        <v>1</v>
      </c>
      <c r="AK112" s="8" t="n">
        <v>1</v>
      </c>
      <c r="AL112" s="35" t="inlineStr">
        <is>
          <t>None</t>
        </is>
      </c>
      <c r="AM112" s="17" t="n"/>
      <c r="AN112" s="17" t="n"/>
      <c r="AO112" s="17" t="n"/>
    </row>
    <row r="113">
      <c r="C113" s="30">
        <f>C112+1</f>
        <v/>
      </c>
      <c r="D113" s="17" t="n">
        <v>20200522</v>
      </c>
      <c r="E113" s="17" t="inlineStr">
        <is>
          <t>PSW</t>
        </is>
      </c>
      <c r="F113" s="17" t="inlineStr">
        <is>
          <t>SGMW CN202SR India RC2 CPi 242816 BB81722</t>
        </is>
      </c>
      <c r="G113" s="6" t="inlineStr">
        <is>
          <t>SGMW_ESP93_Mainstream_RBVH_Int\MainstreamF30\rb\as\sgmw\CN210S\app\net\RBScl\RBScl_SGMW\src\NET_SCL_Rx_SGMW.c</t>
        </is>
      </c>
      <c r="H113" s="16" t="n">
        <v>1481841</v>
      </c>
      <c r="I113" s="4" t="inlineStr">
        <is>
          <t>-</t>
        </is>
      </c>
      <c r="J113" s="17" t="inlineStr">
        <is>
          <t>NET_SCL_Rx_SGMW.c</t>
        </is>
      </c>
      <c r="K113" s="4" t="inlineStr">
        <is>
          <t>-</t>
        </is>
      </c>
      <c r="L113" s="17" t="inlineStr">
        <is>
          <t>Auto</t>
        </is>
      </c>
      <c r="M113" s="17" t="inlineStr">
        <is>
          <t>BB81722</t>
        </is>
      </c>
      <c r="N113" s="17" t="inlineStr">
        <is>
          <t>None</t>
        </is>
      </c>
      <c r="O113" s="17" t="inlineStr">
        <is>
          <t>SGMW_ESP93_Mainstream_RBVH_Int</t>
        </is>
      </c>
      <c r="P113" s="16" t="inlineStr">
        <is>
          <t>-</t>
        </is>
      </c>
      <c r="Q113" s="16" t="inlineStr">
        <is>
          <t>To Trong Khoa (RBVH/EAS11)</t>
        </is>
      </c>
      <c r="R113" s="5" t="n"/>
      <c r="S113" s="4" t="inlineStr">
        <is>
          <t>-</t>
        </is>
      </c>
      <c r="T113" s="17" t="inlineStr">
        <is>
          <t>hieu.nguyen-trung</t>
        </is>
      </c>
      <c r="U113" s="17" t="n"/>
      <c r="V113" s="17" t="n"/>
      <c r="W113" s="17" t="n">
        <v>641</v>
      </c>
      <c r="X113" s="17">
        <f>W113</f>
        <v/>
      </c>
      <c r="Y113" s="17">
        <f>X113</f>
        <v/>
      </c>
      <c r="Z113" s="17">
        <f>ROUNDDOWN(X113/HLOOKUP(E113,[1]Table!$C$3:$D$4,2,0)*8,2)</f>
        <v/>
      </c>
      <c r="AA113" s="17" t="n">
        <v>4</v>
      </c>
      <c r="AB113" s="17" t="inlineStr">
        <is>
          <t>Ready for PLC</t>
        </is>
      </c>
      <c r="AC113" s="35" t="n">
        <v>43978</v>
      </c>
      <c r="AD113" s="35" t="n">
        <v>43973</v>
      </c>
      <c r="AE113" s="35" t="n">
        <v>43979</v>
      </c>
      <c r="AF113" s="35" t="n">
        <v>43977</v>
      </c>
      <c r="AG113" s="35" t="n">
        <v>43977</v>
      </c>
      <c r="AH113" s="35" t="inlineStr">
        <is>
          <t>NG</t>
        </is>
      </c>
      <c r="AI113" s="8" t="n">
        <v>0.98</v>
      </c>
      <c r="AJ113" s="8" t="n">
        <v>0.96</v>
      </c>
      <c r="AK113" s="8" t="n">
        <v>0.9</v>
      </c>
      <c r="AL113" s="35" t="inlineStr">
        <is>
          <t>OPL</t>
        </is>
      </c>
      <c r="AM113" s="17" t="inlineStr">
        <is>
          <t>No1. Line 93: if((C_GearboxType_Manual_N == ls_GearboxType_N) &amp;&amp; (RBFS_AutomatedParkingBrake == RBFS_AutomatedParkingBrake_Yes))
Detail: Can not cover (RBFS_AutomatedParkingBrake == RBFS_AutomatedParkingBrake_Yes) because RBFS_AutomatedParkingBrake is always set RBFS_AutomatedParkingBrake_Yes
No2. Line 150: if(l_SCL_AccelerationPedalPosition_UB &lt; C_MotPedalPosThrottleValve_Invalid_UB)
Detail: Can not cover true case because l_SCL_AccelerationPedalPosition_UB is ubyte, and C_MotPedalPosThrottleValve_Invalid_UB = 0x100. Therefore l_SCL_AccelerationPedalPosition_UB will never reached 0x100.
No3. Line 203: if(ls_HAS_SignalFailIndication_B)
Detail: Can not cover false case because "static BOOL  ls_HAS_SignalFailIndication_B = C_TestOk_b" is always set at line 185
No4. Line 371: if(ls_ACCAEBDecCtrlAct_SignalFailIndication_B)
Detail: Can not cover false case because "static BOOL  ls_ACCAEBDecCtrlAct_SignalFailIndication_B = C_TestOk_b;" is always set at line 331
No5. Line 508: if((l_ACC_MaxJerkAcce_SW &lt;= C_MaxValue_ACC_MaxJerkAcce_SW) &amp;&amp; (l_ACC_MaxJerkAcce_SW &gt;= C_MinValue_ACC_MaxJerkAcce_SW))
Detail: Can not cover false (l_ACC_MaxJerkAcce_SW &lt;= C_MaxValue_ACC_MaxJerkAcce_SW) because SCL_ACC_MaxJerkAcce_SGMW is sint8. Therefore l_ACC_MaxJerkAcce_SW will never reach out 127
    - #define SCL_ACC_MaxJerkAcce_SGMW rba_ComScl_RawSignal_MaxAlwGradofTarAcceleration_RX_s8
    - sint8 rba_ComScl_RawSignal_MaxAlwGradofTarAcceleration_RX_s8;
    - #define C_MaxValue_ACC_MaxJerkAcce_SW               127
No6. Line 643: if(ls_AmbientTemp_IC_SignalFailIndication_B)
Detail: Can not cover false case because "static BOOL  ls_AmbientTemp_IC_SignalFailIndication_B = C_TestOk_b;" is always set at line 602</t>
        </is>
      </c>
      <c r="AN113" s="17" t="n"/>
      <c r="AO113" s="17" t="inlineStr">
        <is>
          <t>Owner confirm no impact</t>
        </is>
      </c>
    </row>
    <row r="114">
      <c r="C114" s="30">
        <f>C113+1</f>
        <v/>
      </c>
      <c r="D114" s="17" t="n">
        <v>20200522</v>
      </c>
      <c r="E114" s="17" t="inlineStr">
        <is>
          <t>PSW</t>
        </is>
      </c>
      <c r="F114" s="17" t="inlineStr">
        <is>
          <t>SGMW CN202SR India RC2 CPi 242816 BB81722</t>
        </is>
      </c>
      <c r="G114" s="6" t="inlineStr">
        <is>
          <t>SGMW_ESP93_Mainstream_RBVH_Int\MainstreamF30\rb\as\sgmw\CN210S\dcompr\src\RBFSWBootInterface_SGMW.c</t>
        </is>
      </c>
      <c r="H114" s="16" t="n">
        <v>1481841</v>
      </c>
      <c r="I114" s="4" t="inlineStr">
        <is>
          <t>-</t>
        </is>
      </c>
      <c r="J114" s="17" t="inlineStr">
        <is>
          <t>RBFSWBootInterface_SGMW.c</t>
        </is>
      </c>
      <c r="K114" s="4" t="inlineStr">
        <is>
          <t>-</t>
        </is>
      </c>
      <c r="L114" s="17" t="inlineStr">
        <is>
          <t>Auto</t>
        </is>
      </c>
      <c r="M114" s="17" t="inlineStr">
        <is>
          <t>BB81722</t>
        </is>
      </c>
      <c r="N114" s="17" t="inlineStr">
        <is>
          <t>None</t>
        </is>
      </c>
      <c r="O114" s="17" t="inlineStr">
        <is>
          <t>SGMW_ESP93_Mainstream_RBVH_Int</t>
        </is>
      </c>
      <c r="P114" s="16" t="inlineStr">
        <is>
          <t>-</t>
        </is>
      </c>
      <c r="Q114" s="16" t="inlineStr">
        <is>
          <t>To Trong Khoa (RBVH/EAS11)</t>
        </is>
      </c>
      <c r="R114" s="5" t="n"/>
      <c r="S114" s="4" t="inlineStr">
        <is>
          <t>-</t>
        </is>
      </c>
      <c r="T114" s="17" t="inlineStr">
        <is>
          <t>phuong.nguyen-thanh</t>
        </is>
      </c>
      <c r="U114" s="17" t="n"/>
      <c r="V114" s="17" t="n"/>
      <c r="W114" s="17" t="n">
        <v>25</v>
      </c>
      <c r="X114" s="17">
        <f>W114</f>
        <v/>
      </c>
      <c r="Y114" s="17">
        <f>X114</f>
        <v/>
      </c>
      <c r="Z114" s="17">
        <f>ROUNDDOWN(X114/HLOOKUP(E114,[1]Table!$C$3:$D$4,2,0)*8,2)</f>
        <v/>
      </c>
      <c r="AA114" s="17" t="n">
        <v>0.1</v>
      </c>
      <c r="AB114" s="17" t="inlineStr">
        <is>
          <t>Ready for PLC</t>
        </is>
      </c>
      <c r="AC114" s="35" t="n">
        <v>43978</v>
      </c>
      <c r="AD114" s="35" t="n">
        <v>43973</v>
      </c>
      <c r="AE114" s="35" t="n">
        <v>43979</v>
      </c>
      <c r="AF114" s="35" t="n">
        <v>43977</v>
      </c>
      <c r="AG114" s="35" t="n">
        <v>43977</v>
      </c>
      <c r="AH114" s="35" t="inlineStr">
        <is>
          <t>OK</t>
        </is>
      </c>
      <c r="AI114" s="38" t="inlineStr">
        <is>
          <t>-</t>
        </is>
      </c>
      <c r="AJ114" s="38" t="inlineStr">
        <is>
          <t>-</t>
        </is>
      </c>
      <c r="AK114" s="38" t="inlineStr">
        <is>
          <t>-</t>
        </is>
      </c>
      <c r="AL114" s="35" t="inlineStr">
        <is>
          <t>None</t>
        </is>
      </c>
      <c r="AM114" s="14" t="inlineStr">
        <is>
          <t>-</t>
        </is>
      </c>
      <c r="AN114" s="14" t="inlineStr">
        <is>
          <t>-</t>
        </is>
      </c>
      <c r="AO114" s="31" t="inlineStr">
        <is>
          <t>No function to test</t>
        </is>
      </c>
    </row>
    <row r="115">
      <c r="C115" s="30">
        <f>C114+1</f>
        <v/>
      </c>
      <c r="D115" s="17" t="n">
        <v>20200522</v>
      </c>
      <c r="E115" s="17" t="inlineStr">
        <is>
          <t>PSW</t>
        </is>
      </c>
      <c r="F115" s="17" t="inlineStr">
        <is>
          <t>SGMW CN202SR India RC2 CPi 242816 BB81722</t>
        </is>
      </c>
      <c r="G115" s="6" t="inlineStr">
        <is>
          <t>SGMW_ESP93_Mainstream_RBVH_Int\MainstreamF30\rb\as\sgmw\CN210S\dsmpr\src\RBPduHandler_Callouts.c</t>
        </is>
      </c>
      <c r="H115" s="16" t="n">
        <v>1481841</v>
      </c>
      <c r="I115" s="4" t="inlineStr">
        <is>
          <t>-</t>
        </is>
      </c>
      <c r="J115" s="17" t="inlineStr">
        <is>
          <t>RBPduHandler_Callouts.c</t>
        </is>
      </c>
      <c r="K115" s="4" t="inlineStr">
        <is>
          <t>-</t>
        </is>
      </c>
      <c r="L115" s="17" t="inlineStr">
        <is>
          <t>Auto</t>
        </is>
      </c>
      <c r="M115" s="17" t="inlineStr">
        <is>
          <t>BB81722</t>
        </is>
      </c>
      <c r="N115" s="17" t="inlineStr">
        <is>
          <t>None</t>
        </is>
      </c>
      <c r="O115" s="17" t="inlineStr">
        <is>
          <t>SGMW_ESP93_Mainstream_RBVH_Int</t>
        </is>
      </c>
      <c r="P115" s="16" t="inlineStr">
        <is>
          <t>-</t>
        </is>
      </c>
      <c r="Q115" s="16" t="inlineStr">
        <is>
          <t>To Trong Khoa (RBVH/EAS11)</t>
        </is>
      </c>
      <c r="R115" s="5" t="n"/>
      <c r="S115" s="4" t="inlineStr">
        <is>
          <t>-</t>
        </is>
      </c>
      <c r="T115" s="17" t="inlineStr">
        <is>
          <t>phuong.nguyen-thanh</t>
        </is>
      </c>
      <c r="U115" s="17" t="n"/>
      <c r="V115" s="17" t="n"/>
      <c r="W115" s="17" t="n">
        <v>220</v>
      </c>
      <c r="X115" s="17">
        <f>W115</f>
        <v/>
      </c>
      <c r="Y115" s="17">
        <f>X115</f>
        <v/>
      </c>
      <c r="Z115" s="17">
        <f>ROUNDDOWN(X115/HLOOKUP(E115,[1]Table!$C$3:$D$4,2,0)*8,2)</f>
        <v/>
      </c>
      <c r="AA115" s="17" t="n">
        <v>2</v>
      </c>
      <c r="AB115" s="17" t="inlineStr">
        <is>
          <t>Ready for PLC</t>
        </is>
      </c>
      <c r="AC115" s="35" t="n">
        <v>43978</v>
      </c>
      <c r="AD115" s="35" t="n">
        <v>43973</v>
      </c>
      <c r="AE115" s="35" t="n">
        <v>43979</v>
      </c>
      <c r="AF115" s="35" t="n">
        <v>43977</v>
      </c>
      <c r="AG115" s="35" t="n">
        <v>43977</v>
      </c>
      <c r="AH115" s="35" t="inlineStr">
        <is>
          <t>OK</t>
        </is>
      </c>
      <c r="AI115" s="8" t="n">
        <v>1</v>
      </c>
      <c r="AJ115" s="8" t="n">
        <v>1</v>
      </c>
      <c r="AK115" s="8" t="n">
        <v>1</v>
      </c>
      <c r="AL115" s="35" t="inlineStr">
        <is>
          <t>None</t>
        </is>
      </c>
      <c r="AM115" s="14" t="inlineStr">
        <is>
          <t>-</t>
        </is>
      </c>
      <c r="AN115" s="14" t="inlineStr">
        <is>
          <t>-</t>
        </is>
      </c>
      <c r="AO115" s="17" t="inlineStr">
        <is>
          <t>-</t>
        </is>
      </c>
    </row>
    <row r="116">
      <c r="C116" s="30">
        <f>C115+1</f>
        <v/>
      </c>
      <c r="D116" s="17" t="n">
        <v>20200522</v>
      </c>
      <c r="E116" s="17" t="inlineStr">
        <is>
          <t>PSW</t>
        </is>
      </c>
      <c r="F116" s="17" t="inlineStr">
        <is>
          <t>SGMW CN202SR India RC2 CPi 242816 BB81722</t>
        </is>
      </c>
      <c r="G116" s="6" t="inlineStr">
        <is>
          <t>SGMW_ESP93_Mainstream_RBVH_Int\MainstreamF30\rb\as\sgmw\CN210S\hswpr\tst\hswsim\src\TestEnvironment_NvM_CNMS_EV712048.c</t>
        </is>
      </c>
      <c r="H116" s="16" t="n">
        <v>1481841</v>
      </c>
      <c r="I116" s="4" t="inlineStr">
        <is>
          <t>-</t>
        </is>
      </c>
      <c r="J116" s="17" t="inlineStr">
        <is>
          <t>TestEnvironment_NvM_CNMS_EV712048.c</t>
        </is>
      </c>
      <c r="K116" s="4" t="inlineStr">
        <is>
          <t>-</t>
        </is>
      </c>
      <c r="L116" s="17" t="inlineStr">
        <is>
          <t>Auto</t>
        </is>
      </c>
      <c r="M116" s="17" t="inlineStr">
        <is>
          <t>BB81722</t>
        </is>
      </c>
      <c r="N116" s="17" t="inlineStr">
        <is>
          <t>None</t>
        </is>
      </c>
      <c r="O116" s="17" t="inlineStr">
        <is>
          <t>SGMW_ESP93_Mainstream_RBVH_Int</t>
        </is>
      </c>
      <c r="P116" s="16" t="inlineStr">
        <is>
          <t>-</t>
        </is>
      </c>
      <c r="Q116" s="16" t="inlineStr">
        <is>
          <t>To Trong Khoa (RBVH/EAS11)</t>
        </is>
      </c>
      <c r="R116" s="5" t="n"/>
      <c r="S116" s="4" t="inlineStr">
        <is>
          <t>-</t>
        </is>
      </c>
      <c r="T116" s="17" t="inlineStr">
        <is>
          <t>phuong.nguyen-thanh</t>
        </is>
      </c>
      <c r="U116" s="17" t="n"/>
      <c r="V116" s="17" t="n"/>
      <c r="W116" s="17" t="n">
        <v>7</v>
      </c>
      <c r="X116" s="17">
        <f>W116</f>
        <v/>
      </c>
      <c r="Y116" s="17">
        <f>X116</f>
        <v/>
      </c>
      <c r="Z116" s="17">
        <f>ROUNDDOWN(X116/HLOOKUP(E116,[1]Table!$C$3:$D$4,2,0)*8,2)</f>
        <v/>
      </c>
      <c r="AA116" s="17" t="n">
        <v>0.1</v>
      </c>
      <c r="AB116" s="17" t="inlineStr">
        <is>
          <t>Ready for PLC</t>
        </is>
      </c>
      <c r="AC116" s="35" t="n">
        <v>43978</v>
      </c>
      <c r="AD116" s="35" t="n">
        <v>43973</v>
      </c>
      <c r="AE116" s="35" t="n">
        <v>43979</v>
      </c>
      <c r="AF116" s="35" t="n">
        <v>43977</v>
      </c>
      <c r="AG116" s="35" t="n">
        <v>43977</v>
      </c>
      <c r="AH116" s="35" t="inlineStr">
        <is>
          <t>OK</t>
        </is>
      </c>
      <c r="AI116" s="8" t="n">
        <v>1</v>
      </c>
      <c r="AJ116" s="8" t="n">
        <v>1</v>
      </c>
      <c r="AK116" s="8" t="n">
        <v>1</v>
      </c>
      <c r="AL116" s="35" t="inlineStr">
        <is>
          <t>None</t>
        </is>
      </c>
      <c r="AM116" s="14" t="inlineStr">
        <is>
          <t>-</t>
        </is>
      </c>
      <c r="AN116" s="14" t="inlineStr">
        <is>
          <t>-</t>
        </is>
      </c>
      <c r="AO116" s="17" t="inlineStr">
        <is>
          <t>-</t>
        </is>
      </c>
    </row>
    <row r="117">
      <c r="C117" s="30">
        <f>C116+1</f>
        <v/>
      </c>
      <c r="D117" s="17" t="n">
        <v>20200522</v>
      </c>
      <c r="E117" s="17" t="inlineStr">
        <is>
          <t>PSW</t>
        </is>
      </c>
      <c r="F117" s="17" t="inlineStr">
        <is>
          <t>SGMW CN202SR India RC2 CPi 242816 BB81722</t>
        </is>
      </c>
      <c r="G117" s="6" t="inlineStr">
        <is>
          <t>SGMW_ESP93_Mainstream_RBVH_Int\MainstreamF30\rb\as\sgmw\CN210S\hswpr\tst\hswsim\src\TestEnvironment_NvM_CNMS_EV712518.c</t>
        </is>
      </c>
      <c r="H117" s="16" t="n">
        <v>1481841</v>
      </c>
      <c r="I117" s="4" t="inlineStr">
        <is>
          <t>-</t>
        </is>
      </c>
      <c r="J117" s="17" t="inlineStr">
        <is>
          <t>TestEnvironment_NvM_CNMS_EV712518.c</t>
        </is>
      </c>
      <c r="K117" s="4" t="inlineStr">
        <is>
          <t>-</t>
        </is>
      </c>
      <c r="L117" s="17" t="inlineStr">
        <is>
          <t>Auto</t>
        </is>
      </c>
      <c r="M117" s="17" t="inlineStr">
        <is>
          <t>BB81722</t>
        </is>
      </c>
      <c r="N117" s="17" t="inlineStr">
        <is>
          <t>None</t>
        </is>
      </c>
      <c r="O117" s="17" t="inlineStr">
        <is>
          <t>SGMW_ESP93_Mainstream_RBVH_Int</t>
        </is>
      </c>
      <c r="P117" s="16" t="inlineStr">
        <is>
          <t>-</t>
        </is>
      </c>
      <c r="Q117" s="16" t="inlineStr">
        <is>
          <t>To Trong Khoa (RBVH/EAS11)</t>
        </is>
      </c>
      <c r="R117" s="5" t="n"/>
      <c r="S117" s="4" t="inlineStr">
        <is>
          <t>-</t>
        </is>
      </c>
      <c r="T117" s="17" t="inlineStr">
        <is>
          <t>phuong.nguyen-thanh</t>
        </is>
      </c>
      <c r="U117" s="17" t="n"/>
      <c r="V117" s="17" t="n"/>
      <c r="W117" s="17" t="n">
        <v>7</v>
      </c>
      <c r="X117" s="17">
        <f>W117</f>
        <v/>
      </c>
      <c r="Y117" s="17">
        <f>X117</f>
        <v/>
      </c>
      <c r="Z117" s="17">
        <f>ROUNDDOWN(X117/HLOOKUP(E117,[1]Table!$C$3:$D$4,2,0)*8,2)</f>
        <v/>
      </c>
      <c r="AA117" s="17" t="n">
        <v>0.1</v>
      </c>
      <c r="AB117" s="17" t="inlineStr">
        <is>
          <t>Ready for PLC</t>
        </is>
      </c>
      <c r="AC117" s="35" t="n">
        <v>43978</v>
      </c>
      <c r="AD117" s="35" t="n">
        <v>43973</v>
      </c>
      <c r="AE117" s="35" t="n">
        <v>43979</v>
      </c>
      <c r="AF117" s="35" t="n">
        <v>43977</v>
      </c>
      <c r="AG117" s="35" t="n">
        <v>43977</v>
      </c>
      <c r="AH117" s="35" t="inlineStr">
        <is>
          <t>OK</t>
        </is>
      </c>
      <c r="AI117" s="8" t="n">
        <v>1</v>
      </c>
      <c r="AJ117" s="8" t="n">
        <v>1</v>
      </c>
      <c r="AK117" s="8" t="n">
        <v>1</v>
      </c>
      <c r="AL117" s="35" t="inlineStr">
        <is>
          <t>None</t>
        </is>
      </c>
      <c r="AM117" s="14" t="inlineStr">
        <is>
          <t>-</t>
        </is>
      </c>
      <c r="AN117" s="14" t="inlineStr">
        <is>
          <t>-</t>
        </is>
      </c>
      <c r="AO117" s="17" t="inlineStr">
        <is>
          <t>-</t>
        </is>
      </c>
    </row>
    <row r="118">
      <c r="C118" s="30">
        <f>C117+1</f>
        <v/>
      </c>
      <c r="D118" s="17" t="n">
        <v>20200522</v>
      </c>
      <c r="E118" s="17" t="inlineStr">
        <is>
          <t>PSW</t>
        </is>
      </c>
      <c r="F118" s="17" t="inlineStr">
        <is>
          <t>SGMW CN202SR India RC2 CPi 242816 BB81722</t>
        </is>
      </c>
      <c r="G118" s="6" t="inlineStr">
        <is>
          <t>SGMW_ESP93_Mainstream_RBVH_Int\MainstreamF30\rb\as\sgmw\CN210S\hswpr\tst\hswsim\src\TestEnvironment_NvM_CNMS_EV711009.c</t>
        </is>
      </c>
      <c r="H118" s="16" t="n">
        <v>1481841</v>
      </c>
      <c r="I118" s="4" t="inlineStr">
        <is>
          <t>-</t>
        </is>
      </c>
      <c r="J118" s="17" t="inlineStr">
        <is>
          <t>TestEnvironment_NvM_CNMS_EV711009.c</t>
        </is>
      </c>
      <c r="K118" s="4" t="inlineStr">
        <is>
          <t>-</t>
        </is>
      </c>
      <c r="L118" s="17" t="inlineStr">
        <is>
          <t>Auto</t>
        </is>
      </c>
      <c r="M118" s="17" t="inlineStr">
        <is>
          <t>BB81722</t>
        </is>
      </c>
      <c r="N118" s="17" t="inlineStr">
        <is>
          <t>None</t>
        </is>
      </c>
      <c r="O118" s="17" t="inlineStr">
        <is>
          <t>SGMW_ESP93_Mainstream_RBVH_Int</t>
        </is>
      </c>
      <c r="P118" s="16" t="inlineStr">
        <is>
          <t>-</t>
        </is>
      </c>
      <c r="Q118" s="16" t="inlineStr">
        <is>
          <t>To Trong Khoa (RBVH/EAS11)</t>
        </is>
      </c>
      <c r="R118" s="5" t="n"/>
      <c r="S118" s="4" t="inlineStr">
        <is>
          <t>-</t>
        </is>
      </c>
      <c r="T118" s="17" t="inlineStr">
        <is>
          <t>phuong.nguyen-thanh</t>
        </is>
      </c>
      <c r="U118" s="17" t="n"/>
      <c r="V118" s="17" t="n"/>
      <c r="W118" s="17" t="n">
        <v>7</v>
      </c>
      <c r="X118" s="17">
        <f>W118</f>
        <v/>
      </c>
      <c r="Y118" s="17">
        <f>X118</f>
        <v/>
      </c>
      <c r="Z118" s="17">
        <f>ROUNDDOWN(X118/HLOOKUP(E118,[1]Table!$C$3:$D$4,2,0)*8,2)</f>
        <v/>
      </c>
      <c r="AA118" s="17" t="n">
        <v>0.1</v>
      </c>
      <c r="AB118" s="17" t="inlineStr">
        <is>
          <t>Ready for PLC</t>
        </is>
      </c>
      <c r="AC118" s="35" t="n">
        <v>43978</v>
      </c>
      <c r="AD118" s="35" t="n">
        <v>43973</v>
      </c>
      <c r="AE118" s="35" t="n">
        <v>43979</v>
      </c>
      <c r="AF118" s="35" t="n">
        <v>43977</v>
      </c>
      <c r="AG118" s="35" t="n">
        <v>43977</v>
      </c>
      <c r="AH118" s="35" t="inlineStr">
        <is>
          <t>OK</t>
        </is>
      </c>
      <c r="AI118" s="8" t="n">
        <v>1</v>
      </c>
      <c r="AJ118" s="8" t="n">
        <v>1</v>
      </c>
      <c r="AK118" s="8" t="n">
        <v>1</v>
      </c>
      <c r="AL118" s="35" t="inlineStr">
        <is>
          <t>None</t>
        </is>
      </c>
      <c r="AM118" s="14" t="inlineStr">
        <is>
          <t>-</t>
        </is>
      </c>
      <c r="AN118" s="14" t="inlineStr">
        <is>
          <t>-</t>
        </is>
      </c>
      <c r="AO118" s="17" t="inlineStr">
        <is>
          <t>-</t>
        </is>
      </c>
    </row>
    <row r="119">
      <c r="C119" s="30">
        <f>C118+1</f>
        <v/>
      </c>
      <c r="D119" s="17" t="n">
        <v>20200522</v>
      </c>
      <c r="E119" s="17" t="inlineStr">
        <is>
          <t>PSW</t>
        </is>
      </c>
      <c r="F119" s="17" t="inlineStr">
        <is>
          <t>SGMW CN202SR India RC2 CPi 242816 BB81722</t>
        </is>
      </c>
      <c r="G119" s="6" t="inlineStr">
        <is>
          <t>SGMW_ESP93_Mainstream_RBVH_Int\MainstreamF30\rb\as\sgmw\core\app\dcom\RBAPLCust\src\RBAPLCUST_DiagnosticSessionControl.c</t>
        </is>
      </c>
      <c r="H119" s="16" t="n">
        <v>1481841</v>
      </c>
      <c r="I119" s="4" t="inlineStr">
        <is>
          <t>-</t>
        </is>
      </c>
      <c r="J119" s="17" t="inlineStr">
        <is>
          <t>RBAPLCUST_DiagnosticSessionControl.c</t>
        </is>
      </c>
      <c r="K119" s="4" t="inlineStr">
        <is>
          <t>-</t>
        </is>
      </c>
      <c r="L119" s="17" t="inlineStr">
        <is>
          <t>Auto</t>
        </is>
      </c>
      <c r="M119" s="17" t="inlineStr">
        <is>
          <t>BB81722</t>
        </is>
      </c>
      <c r="N119" s="17" t="inlineStr">
        <is>
          <t>None</t>
        </is>
      </c>
      <c r="O119" s="17" t="inlineStr">
        <is>
          <t>SGMW_ESP93_Mainstream_RBVH_Int</t>
        </is>
      </c>
      <c r="P119" s="16" t="inlineStr">
        <is>
          <t>-</t>
        </is>
      </c>
      <c r="Q119" s="16" t="inlineStr">
        <is>
          <t>To Trong Khoa (RBVH/EAS11)</t>
        </is>
      </c>
      <c r="R119" s="5" t="n"/>
      <c r="S119" s="4" t="inlineStr">
        <is>
          <t>-</t>
        </is>
      </c>
      <c r="T119" s="17" t="inlineStr">
        <is>
          <t>phuong.nguyen-thanh</t>
        </is>
      </c>
      <c r="U119" s="17" t="n"/>
      <c r="V119" s="17" t="n"/>
      <c r="W119" s="17" t="n">
        <v>259</v>
      </c>
      <c r="X119" s="17">
        <f>W119</f>
        <v/>
      </c>
      <c r="Y119" s="17">
        <f>X119</f>
        <v/>
      </c>
      <c r="Z119" s="17">
        <f>ROUNDDOWN(X119/HLOOKUP(E119,[1]Table!$C$3:$D$4,2,0)*8,2)</f>
        <v/>
      </c>
      <c r="AA119" s="17" t="n">
        <v>1</v>
      </c>
      <c r="AB119" s="17" t="inlineStr">
        <is>
          <t>Ready for PLC</t>
        </is>
      </c>
      <c r="AC119" s="35" t="n">
        <v>43978</v>
      </c>
      <c r="AD119" s="35" t="n">
        <v>43973</v>
      </c>
      <c r="AE119" s="35" t="n">
        <v>43979</v>
      </c>
      <c r="AF119" s="35" t="n">
        <v>43977</v>
      </c>
      <c r="AG119" s="35" t="n">
        <v>43977</v>
      </c>
      <c r="AH119" s="35" t="inlineStr">
        <is>
          <t>NG</t>
        </is>
      </c>
      <c r="AI119" s="8" t="n">
        <v>1</v>
      </c>
      <c r="AJ119" s="8" t="n">
        <v>1</v>
      </c>
      <c r="AK119" s="8" t="n">
        <v>0.84</v>
      </c>
      <c r="AL119" s="35" t="inlineStr">
        <is>
          <t>OPL</t>
        </is>
      </c>
      <c r="AM119" s="16" t="inlineStr">
        <is>
          <t>- Can't cover full MCDCs at line #135 case (T&amp;&amp;F). Because it has already covered by if at line #129
- Can't cover full MCDCs at line #130 case (F&amp;&amp;?)(F&amp;&amp;?) because decision (RBAPLCUST_RollerBenchSessionState == RBAPLCUST_RollerBenchSessionState_NOT_ACTIVE) and (RBAPLCUST_RollerBenchSessionState != RBAPLCUST_RollerBenchSessionState_NOT_ACTIVE) are confict</t>
        </is>
      </c>
      <c r="AN119" s="17" t="n"/>
      <c r="AO119" s="16" t="inlineStr">
        <is>
          <t>-Owner confirm that's OK</t>
        </is>
      </c>
    </row>
    <row r="120">
      <c r="C120" s="30">
        <f>C119+1</f>
        <v/>
      </c>
      <c r="D120" s="17" t="n">
        <v>20200522</v>
      </c>
      <c r="E120" s="17" t="inlineStr">
        <is>
          <t>PSW</t>
        </is>
      </c>
      <c r="F120" s="17" t="inlineStr">
        <is>
          <t>SGMW CN202SR India RC2 CPi 242816 BB81722</t>
        </is>
      </c>
      <c r="G120" s="6" t="inlineStr">
        <is>
          <t>SGMW_ESP93_Mainstream_RBVH_Int\MainstreamF30\rb\as\sgmw\core\app\dcom\RBAPLCust\src\RBAPLCUST_RBDI_NVMData.c</t>
        </is>
      </c>
      <c r="H120" s="16" t="n">
        <v>1481841</v>
      </c>
      <c r="I120" s="4" t="inlineStr">
        <is>
          <t>-</t>
        </is>
      </c>
      <c r="J120" s="17" t="inlineStr">
        <is>
          <t>RBAPLCUST_RBDI_NVMData.c</t>
        </is>
      </c>
      <c r="K120" s="4" t="inlineStr">
        <is>
          <t>-</t>
        </is>
      </c>
      <c r="L120" s="17" t="inlineStr">
        <is>
          <t>Auto</t>
        </is>
      </c>
      <c r="M120" s="17" t="inlineStr">
        <is>
          <t>BB81722</t>
        </is>
      </c>
      <c r="N120" s="17" t="inlineStr">
        <is>
          <t>None</t>
        </is>
      </c>
      <c r="O120" s="17" t="inlineStr">
        <is>
          <t>SGMW_ESP93_Mainstream_RBVH_Int</t>
        </is>
      </c>
      <c r="P120" s="16" t="inlineStr">
        <is>
          <t>-</t>
        </is>
      </c>
      <c r="Q120" s="16" t="inlineStr">
        <is>
          <t>To Trong Khoa (RBVH/EAS11)</t>
        </is>
      </c>
      <c r="R120" s="5" t="n"/>
      <c r="S120" s="4" t="inlineStr">
        <is>
          <t>-</t>
        </is>
      </c>
      <c r="T120" s="17" t="inlineStr">
        <is>
          <t>hieu.nguyen-trung</t>
        </is>
      </c>
      <c r="U120" s="17" t="n"/>
      <c r="V120" s="17" t="n"/>
      <c r="W120" s="17" t="n">
        <v>371</v>
      </c>
      <c r="X120" s="17">
        <f>W120</f>
        <v/>
      </c>
      <c r="Y120" s="17">
        <f>X120</f>
        <v/>
      </c>
      <c r="Z120" s="17">
        <f>ROUNDDOWN(X120/HLOOKUP(E120,[1]Table!$C$3:$D$4,2,0)*8,2)</f>
        <v/>
      </c>
      <c r="AA120" s="17" t="n">
        <v>1</v>
      </c>
      <c r="AB120" s="17" t="inlineStr">
        <is>
          <t>Ready for PLC</t>
        </is>
      </c>
      <c r="AC120" s="35" t="n">
        <v>43978</v>
      </c>
      <c r="AD120" s="35" t="n">
        <v>43973</v>
      </c>
      <c r="AE120" s="35" t="n">
        <v>43979</v>
      </c>
      <c r="AF120" s="35" t="n">
        <v>43978</v>
      </c>
      <c r="AG120" s="35" t="n">
        <v>43978</v>
      </c>
      <c r="AH120" s="35" t="inlineStr">
        <is>
          <t>OK</t>
        </is>
      </c>
      <c r="AI120" s="8" t="n">
        <v>1</v>
      </c>
      <c r="AJ120" s="8" t="n">
        <v>1</v>
      </c>
      <c r="AK120" s="8" t="n">
        <v>1</v>
      </c>
      <c r="AL120" s="35" t="inlineStr">
        <is>
          <t>None</t>
        </is>
      </c>
      <c r="AM120" s="17" t="n"/>
      <c r="AN120" s="17" t="n"/>
      <c r="AO120" s="17" t="n"/>
    </row>
    <row r="121">
      <c r="C121" s="30">
        <f>C120+1</f>
        <v/>
      </c>
      <c r="D121" s="17" t="n">
        <v>20200522</v>
      </c>
      <c r="E121" s="17" t="inlineStr">
        <is>
          <t>PSW</t>
        </is>
      </c>
      <c r="F121" s="17" t="inlineStr">
        <is>
          <t>SGMW CN202SR India RC2 CPi 242816 BB81722</t>
        </is>
      </c>
      <c r="G121" s="6" t="inlineStr">
        <is>
          <t>SGMW_ESP93_Mainstream_RBVH_Int\MainstreamF30\rb\as\sgmw\core\app\dcom\RBAPLCust\src\RBAPLCUST_WDBI_NVMData.c</t>
        </is>
      </c>
      <c r="H121" s="16" t="n">
        <v>1481841</v>
      </c>
      <c r="I121" s="4" t="inlineStr">
        <is>
          <t>-</t>
        </is>
      </c>
      <c r="J121" s="17" t="inlineStr">
        <is>
          <t>RBAPLCUST_WDBI_NVMData.c</t>
        </is>
      </c>
      <c r="K121" s="4" t="inlineStr">
        <is>
          <t>-</t>
        </is>
      </c>
      <c r="L121" s="17" t="inlineStr">
        <is>
          <t>Auto</t>
        </is>
      </c>
      <c r="M121" s="17" t="inlineStr">
        <is>
          <t>BB81722</t>
        </is>
      </c>
      <c r="N121" s="17" t="inlineStr">
        <is>
          <t>None</t>
        </is>
      </c>
      <c r="O121" s="17" t="inlineStr">
        <is>
          <t>SGMW_ESP93_Mainstream_RBVH_Int</t>
        </is>
      </c>
      <c r="P121" s="16" t="inlineStr">
        <is>
          <t>-</t>
        </is>
      </c>
      <c r="Q121" s="16" t="inlineStr">
        <is>
          <t>To Trong Khoa (RBVH/EAS11)</t>
        </is>
      </c>
      <c r="R121" s="5" t="n"/>
      <c r="S121" s="4" t="inlineStr">
        <is>
          <t>-</t>
        </is>
      </c>
      <c r="T121" s="17" t="inlineStr">
        <is>
          <t>phuong.nguyen-thanh</t>
        </is>
      </c>
      <c r="U121" s="17" t="n"/>
      <c r="V121" s="17" t="n"/>
      <c r="W121" s="17" t="n">
        <v>115</v>
      </c>
      <c r="X121" s="17">
        <f>W121</f>
        <v/>
      </c>
      <c r="Y121" s="17">
        <f>X121</f>
        <v/>
      </c>
      <c r="Z121" s="17">
        <f>ROUNDDOWN(X121/HLOOKUP(E121,[1]Table!$C$3:$D$4,2,0)*8,2)</f>
        <v/>
      </c>
      <c r="AA121" s="17" t="n">
        <v>0.5</v>
      </c>
      <c r="AB121" s="17" t="inlineStr">
        <is>
          <t>Ready for PLC</t>
        </is>
      </c>
      <c r="AC121" s="35" t="n">
        <v>43978</v>
      </c>
      <c r="AD121" s="35" t="n">
        <v>43973</v>
      </c>
      <c r="AE121" s="35" t="n">
        <v>43979</v>
      </c>
      <c r="AF121" s="35" t="n">
        <v>43977</v>
      </c>
      <c r="AG121" s="35" t="n">
        <v>43977</v>
      </c>
      <c r="AH121" s="35" t="inlineStr">
        <is>
          <t>OK</t>
        </is>
      </c>
      <c r="AI121" s="8" t="n">
        <v>1</v>
      </c>
      <c r="AJ121" s="8" t="n">
        <v>1</v>
      </c>
      <c r="AK121" s="8" t="n">
        <v>1</v>
      </c>
      <c r="AL121" s="35" t="inlineStr">
        <is>
          <t>None</t>
        </is>
      </c>
      <c r="AM121" s="16" t="inlineStr">
        <is>
          <t>-</t>
        </is>
      </c>
      <c r="AN121" s="16" t="inlineStr">
        <is>
          <t>-</t>
        </is>
      </c>
      <c r="AO121" s="16" t="inlineStr">
        <is>
          <t>-</t>
        </is>
      </c>
    </row>
    <row r="122">
      <c r="C122" s="32">
        <f>C121+1</f>
        <v/>
      </c>
      <c r="D122" s="17" t="n">
        <v>20200522</v>
      </c>
      <c r="E122" s="17" t="inlineStr">
        <is>
          <t>PSW</t>
        </is>
      </c>
      <c r="F122" s="17" t="inlineStr">
        <is>
          <t>GAC_Carbon_RPA_ESPHevx_Mainpath_BL06</t>
        </is>
      </c>
      <c r="G122" s="6" t="inlineStr">
        <is>
          <t>GAC_ESPHevX_HADHAP\CNMSHevXHADHAP\rb\as\gaig\core\app\net\RBScl\src</t>
        </is>
      </c>
      <c r="H122" s="16" t="n">
        <v>1482572</v>
      </c>
      <c r="I122" s="4" t="inlineStr">
        <is>
          <t>-</t>
        </is>
      </c>
      <c r="J122" s="17" t="inlineStr">
        <is>
          <t>ComScl_Scl_Complex_proc.c</t>
        </is>
      </c>
      <c r="K122" s="4" t="inlineStr">
        <is>
          <t>-</t>
        </is>
      </c>
      <c r="L122" s="17" t="inlineStr">
        <is>
          <t>Auto</t>
        </is>
      </c>
      <c r="M122" s="17" t="inlineStr">
        <is>
          <t>BB99308</t>
        </is>
      </c>
      <c r="N122" s="17" t="inlineStr">
        <is>
          <t>BL06</t>
        </is>
      </c>
      <c r="O122" s="17" t="inlineStr">
        <is>
          <t>GAC_ESPHevX_HADHAP</t>
        </is>
      </c>
      <c r="P122" s="16" t="inlineStr">
        <is>
          <t>-</t>
        </is>
      </c>
      <c r="Q122" s="16" t="inlineStr">
        <is>
          <t>ZHOU Xiaoxi (CC-AS/EVA-SW31-CN)</t>
        </is>
      </c>
      <c r="R122" s="5" t="n"/>
      <c r="S122" s="4" t="inlineStr">
        <is>
          <t>-</t>
        </is>
      </c>
      <c r="T122" s="17" t="inlineStr">
        <is>
          <t>chung.ly</t>
        </is>
      </c>
      <c r="U122" s="17" t="n"/>
      <c r="V122" s="17" t="n"/>
      <c r="W122" s="17" t="n">
        <v>20</v>
      </c>
      <c r="X122" s="17">
        <f>W122</f>
        <v/>
      </c>
      <c r="Y122" s="17">
        <f>X122</f>
        <v/>
      </c>
      <c r="Z122" s="17">
        <f>ROUNDDOWN(X122/HLOOKUP(E122,[1]Table!$C$3:$D$4,2,0)*8,2)</f>
        <v/>
      </c>
      <c r="AA122" s="17" t="n">
        <v>0.5</v>
      </c>
      <c r="AB122" s="17" t="inlineStr">
        <is>
          <t>Ready for PLC</t>
        </is>
      </c>
      <c r="AC122" s="35" t="n">
        <v>43977</v>
      </c>
      <c r="AD122" s="35" t="n">
        <v>43973</v>
      </c>
      <c r="AE122" s="35" t="n">
        <v>43977</v>
      </c>
      <c r="AF122" s="35" t="n">
        <v>43977</v>
      </c>
      <c r="AG122" s="35" t="n">
        <v>43977</v>
      </c>
      <c r="AH122" s="35" t="inlineStr">
        <is>
          <t>OK</t>
        </is>
      </c>
      <c r="AI122" s="8" t="n">
        <v>1</v>
      </c>
      <c r="AJ122" s="8" t="n">
        <v>1</v>
      </c>
      <c r="AK122" s="8" t="n">
        <v>1</v>
      </c>
      <c r="AL122" s="35" t="inlineStr">
        <is>
          <t>None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</row>
    <row r="123">
      <c r="C123" s="32">
        <f>C122+1</f>
        <v/>
      </c>
      <c r="D123" s="17" t="n">
        <v>20200522</v>
      </c>
      <c r="E123" s="17" t="inlineStr">
        <is>
          <t>PSW</t>
        </is>
      </c>
      <c r="F123" s="17" t="inlineStr">
        <is>
          <t>AB30 CP BS08sprint2</t>
        </is>
      </c>
      <c r="G123" s="6" t="inlineStr">
        <is>
          <t>GWM_AB30_CP_Int\MainstreamF30\rb\as\gwm\core\app\dcom\RBAPLCust\src\common\RBAPLCUST_RBDI_FBL.c</t>
        </is>
      </c>
      <c r="H123" s="16" t="n">
        <v>1481766</v>
      </c>
      <c r="I123" s="4" t="inlineStr">
        <is>
          <t>-</t>
        </is>
      </c>
      <c r="J123" s="17" t="inlineStr">
        <is>
          <t>RBAPLCUST_RBDI_FBL.c</t>
        </is>
      </c>
      <c r="K123" s="4" t="inlineStr">
        <is>
          <t>-</t>
        </is>
      </c>
      <c r="L123" s="17" t="inlineStr">
        <is>
          <t>Auto</t>
        </is>
      </c>
      <c r="M123" s="17" t="inlineStr">
        <is>
          <t>BB80433; BB80431; BB81003</t>
        </is>
      </c>
      <c r="N123" s="17" t="inlineStr">
        <is>
          <t>None</t>
        </is>
      </c>
      <c r="O123" s="17" t="inlineStr">
        <is>
          <t>GWM_AB30_CP_Int</t>
        </is>
      </c>
      <c r="P123" s="16" t="inlineStr">
        <is>
          <t>-</t>
        </is>
      </c>
      <c r="Q123" s="16" t="inlineStr">
        <is>
          <t>XU Zhuofan (CC-AS/EVA-SW33-CN)</t>
        </is>
      </c>
      <c r="R123" s="5" t="n"/>
      <c r="S123" s="4" t="inlineStr">
        <is>
          <t>-</t>
        </is>
      </c>
      <c r="T123" s="17" t="inlineStr">
        <is>
          <t>chung.ly</t>
        </is>
      </c>
      <c r="U123" s="17" t="n"/>
      <c r="V123" s="17" t="n"/>
      <c r="W123" s="17" t="n">
        <v>43</v>
      </c>
      <c r="X123" s="17">
        <f>W123</f>
        <v/>
      </c>
      <c r="Y123" s="17">
        <f>X123</f>
        <v/>
      </c>
      <c r="Z123" s="17">
        <f>ROUNDDOWN(X123/HLOOKUP(E123,[1]Table!$C$3:$D$4,2,0)*8,2)</f>
        <v/>
      </c>
      <c r="AA123" s="17" t="n">
        <v>0.5</v>
      </c>
      <c r="AB123" s="17" t="inlineStr">
        <is>
          <t>Ready for review</t>
        </is>
      </c>
      <c r="AC123" s="35" t="n"/>
      <c r="AD123" s="35" t="n">
        <v>43973</v>
      </c>
      <c r="AE123" s="35" t="n">
        <v>43982</v>
      </c>
      <c r="AF123" s="35" t="n">
        <v>43976</v>
      </c>
      <c r="AG123" s="35" t="n">
        <v>43976</v>
      </c>
      <c r="AH123" s="35" t="inlineStr">
        <is>
          <t>OK</t>
        </is>
      </c>
      <c r="AI123" s="8" t="n">
        <v>1</v>
      </c>
      <c r="AJ123" s="8" t="n">
        <v>1</v>
      </c>
      <c r="AK123" s="8" t="n">
        <v>1</v>
      </c>
      <c r="AL123" s="35" t="inlineStr">
        <is>
          <t>None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</row>
    <row r="124">
      <c r="C124" s="32">
        <f>C123+1</f>
        <v/>
      </c>
      <c r="D124" s="17" t="n">
        <v>20200522</v>
      </c>
      <c r="E124" s="17" t="inlineStr">
        <is>
          <t>PSW</t>
        </is>
      </c>
      <c r="F124" s="17" t="inlineStr">
        <is>
          <t>AB30 CP BS08sprint2</t>
        </is>
      </c>
      <c r="G124" s="6" t="inlineStr">
        <is>
          <t>GWM_AB30_CP_Int\MainstreamF30\rb\as\gwm\core\app\dcom\RBAPLCust\src\common\RBAPLCUST_RDBI_BOM.c</t>
        </is>
      </c>
      <c r="H124" s="16" t="n">
        <v>1481766</v>
      </c>
      <c r="I124" s="4" t="inlineStr">
        <is>
          <t>-</t>
        </is>
      </c>
      <c r="J124" s="17" t="inlineStr">
        <is>
          <t>RBAPLCUST_RDBI_BOM.c</t>
        </is>
      </c>
      <c r="K124" s="4" t="inlineStr">
        <is>
          <t>-</t>
        </is>
      </c>
      <c r="L124" s="17" t="inlineStr">
        <is>
          <t>Auto</t>
        </is>
      </c>
      <c r="M124" s="17" t="inlineStr">
        <is>
          <t>BB80433; BB80431; BB81003</t>
        </is>
      </c>
      <c r="N124" s="17" t="inlineStr">
        <is>
          <t>None</t>
        </is>
      </c>
      <c r="O124" s="17" t="inlineStr">
        <is>
          <t>GWM_AB30_CP_Int</t>
        </is>
      </c>
      <c r="P124" s="16" t="inlineStr">
        <is>
          <t>-</t>
        </is>
      </c>
      <c r="Q124" s="16" t="inlineStr">
        <is>
          <t>XU Zhuofan (CC-AS/EVA-SW33-CN)</t>
        </is>
      </c>
      <c r="R124" s="5" t="n"/>
      <c r="S124" s="4" t="inlineStr">
        <is>
          <t>-</t>
        </is>
      </c>
      <c r="T124" s="17" t="inlineStr">
        <is>
          <t>chung.ly</t>
        </is>
      </c>
      <c r="U124" s="17" t="n"/>
      <c r="V124" s="17" t="n"/>
      <c r="W124" s="17" t="n">
        <v>132</v>
      </c>
      <c r="X124" s="17">
        <f>W124</f>
        <v/>
      </c>
      <c r="Y124" s="17">
        <f>X124</f>
        <v/>
      </c>
      <c r="Z124" s="17">
        <f>ROUNDDOWN(X124/HLOOKUP(E124,[1]Table!$C$3:$D$4,2,0)*8,2)</f>
        <v/>
      </c>
      <c r="AA124" s="17" t="n">
        <v>0.5</v>
      </c>
      <c r="AB124" s="17" t="inlineStr">
        <is>
          <t>Ready for review</t>
        </is>
      </c>
      <c r="AC124" s="35" t="n"/>
      <c r="AD124" s="35" t="n">
        <v>43973</v>
      </c>
      <c r="AE124" s="35" t="n">
        <v>43982</v>
      </c>
      <c r="AF124" s="35" t="n">
        <v>43976</v>
      </c>
      <c r="AG124" s="35" t="n">
        <v>43976</v>
      </c>
      <c r="AH124" s="35" t="inlineStr">
        <is>
          <t>OK</t>
        </is>
      </c>
      <c r="AI124" s="8" t="n">
        <v>1</v>
      </c>
      <c r="AJ124" s="8" t="n">
        <v>1</v>
      </c>
      <c r="AK124" s="8" t="n">
        <v>1</v>
      </c>
      <c r="AL124" s="35" t="inlineStr">
        <is>
          <t>None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</row>
    <row r="125">
      <c r="C125" s="32">
        <f>C124+1</f>
        <v/>
      </c>
      <c r="D125" s="17" t="n">
        <v>20200522</v>
      </c>
      <c r="E125" s="17" t="inlineStr">
        <is>
          <t>PSW</t>
        </is>
      </c>
      <c r="F125" s="17" t="inlineStr">
        <is>
          <t>AB30 CP BS08sprint2</t>
        </is>
      </c>
      <c r="G125" s="6" t="inlineStr">
        <is>
          <t>GWM_AB30_CP_Int\MainstreamF30\rb\as\gwm\core\app\dcom\RBAPLCust\src\common\RBAPLCUST_ReadDTCInformation.c</t>
        </is>
      </c>
      <c r="H125" s="16" t="n">
        <v>1481766</v>
      </c>
      <c r="I125" s="4" t="inlineStr">
        <is>
          <t>-</t>
        </is>
      </c>
      <c r="J125" s="17" t="inlineStr">
        <is>
          <t>RBAPLCUST_ReadDTCInformation.c</t>
        </is>
      </c>
      <c r="K125" s="4" t="inlineStr">
        <is>
          <t>-</t>
        </is>
      </c>
      <c r="L125" s="17" t="inlineStr">
        <is>
          <t>Auto</t>
        </is>
      </c>
      <c r="M125" s="17" t="inlineStr">
        <is>
          <t>BB80433; BB80431; BB81003</t>
        </is>
      </c>
      <c r="N125" s="17" t="inlineStr">
        <is>
          <t>None</t>
        </is>
      </c>
      <c r="O125" s="17" t="inlineStr">
        <is>
          <t>GWM_AB30_CP_Int</t>
        </is>
      </c>
      <c r="P125" s="16" t="inlineStr">
        <is>
          <t>-</t>
        </is>
      </c>
      <c r="Q125" s="16" t="inlineStr">
        <is>
          <t>XU Zhuofan (CC-AS/EVA-SW33-CN)</t>
        </is>
      </c>
      <c r="R125" s="5" t="n"/>
      <c r="S125" s="4" t="inlineStr">
        <is>
          <t>-</t>
        </is>
      </c>
      <c r="T125" s="17" t="inlineStr">
        <is>
          <t>duong.nguyen</t>
        </is>
      </c>
      <c r="U125" s="17" t="n"/>
      <c r="V125" s="17" t="n"/>
      <c r="W125" s="17" t="n">
        <v>72</v>
      </c>
      <c r="X125" s="17">
        <f>W125</f>
        <v/>
      </c>
      <c r="Y125" s="17">
        <f>X125</f>
        <v/>
      </c>
      <c r="Z125" s="17">
        <f>ROUNDDOWN(X125/HLOOKUP(E125,[1]Table!$C$3:$D$4,2,0)*8,2)</f>
        <v/>
      </c>
      <c r="AA125" s="17" t="n">
        <v>1</v>
      </c>
      <c r="AB125" s="17" t="inlineStr">
        <is>
          <t>Ready for review</t>
        </is>
      </c>
      <c r="AC125" s="35" t="n"/>
      <c r="AD125" s="35" t="n">
        <v>43973</v>
      </c>
      <c r="AE125" s="35" t="n">
        <v>43982</v>
      </c>
      <c r="AF125" s="35" t="n">
        <v>43977</v>
      </c>
      <c r="AG125" s="35" t="n">
        <v>43977</v>
      </c>
      <c r="AH125" s="35" t="inlineStr">
        <is>
          <t>OK</t>
        </is>
      </c>
      <c r="AI125" s="8" t="n">
        <v>1</v>
      </c>
      <c r="AJ125" s="8" t="n">
        <v>1</v>
      </c>
      <c r="AK125" s="8" t="n">
        <v>1</v>
      </c>
      <c r="AL125" s="35" t="inlineStr">
        <is>
          <t>None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</row>
    <row r="126">
      <c r="C126" s="32">
        <f>C125+1</f>
        <v/>
      </c>
      <c r="D126" s="17" t="n">
        <v>20200522</v>
      </c>
      <c r="E126" s="17" t="inlineStr">
        <is>
          <t>PSW</t>
        </is>
      </c>
      <c r="F126" s="17" t="inlineStr">
        <is>
          <t>AB30 CP BS08sprint2</t>
        </is>
      </c>
      <c r="G126" s="6" t="inlineStr">
        <is>
          <t>GWM_AB30_CP_Int\MainstreamF30\rb\as\gwm\cp\app\dsm\RBVAR\BB80433\src\RBVAR_VarCode_PROJECT.c</t>
        </is>
      </c>
      <c r="H126" s="16" t="n">
        <v>1482047</v>
      </c>
      <c r="I126" s="4" t="inlineStr">
        <is>
          <t>-</t>
        </is>
      </c>
      <c r="J126" s="17" t="inlineStr">
        <is>
          <t>RBVAR_VarCode_PROJECT.c</t>
        </is>
      </c>
      <c r="K126" s="4" t="inlineStr">
        <is>
          <t>-</t>
        </is>
      </c>
      <c r="L126" s="17" t="inlineStr">
        <is>
          <t>Auto</t>
        </is>
      </c>
      <c r="M126" s="17" t="inlineStr">
        <is>
          <t>BB80433</t>
        </is>
      </c>
      <c r="N126" s="17" t="inlineStr">
        <is>
          <t>None</t>
        </is>
      </c>
      <c r="O126" s="17" t="inlineStr">
        <is>
          <t>GWM_AB30_CP_Int</t>
        </is>
      </c>
      <c r="P126" s="16" t="inlineStr">
        <is>
          <t>-</t>
        </is>
      </c>
      <c r="Q126" s="16" t="inlineStr">
        <is>
          <t>CHEN Steve (CC-AS/EVA-SW33-CN)</t>
        </is>
      </c>
      <c r="R126" s="5" t="n"/>
      <c r="S126" s="4" t="inlineStr">
        <is>
          <t>-</t>
        </is>
      </c>
      <c r="T126" s="17" t="inlineStr">
        <is>
          <t>chung.ly</t>
        </is>
      </c>
      <c r="U126" s="17" t="n"/>
      <c r="V126" s="17" t="n"/>
      <c r="W126" s="17" t="n">
        <v>175</v>
      </c>
      <c r="X126" s="17">
        <f>W126</f>
        <v/>
      </c>
      <c r="Y126" s="17">
        <f>X126</f>
        <v/>
      </c>
      <c r="Z126" s="17">
        <f>ROUNDDOWN(X126/HLOOKUP(E126,[1]Table!$C$3:$D$4,2,0)*8,2)</f>
        <v/>
      </c>
      <c r="AA126" s="17" t="n">
        <v>0.5</v>
      </c>
      <c r="AB126" s="17" t="inlineStr">
        <is>
          <t>Ready for review</t>
        </is>
      </c>
      <c r="AC126" s="35" t="n"/>
      <c r="AD126" s="35" t="n">
        <v>43973</v>
      </c>
      <c r="AE126" s="35" t="n">
        <v>43982</v>
      </c>
      <c r="AF126" s="35" t="n">
        <v>43976</v>
      </c>
      <c r="AG126" s="35" t="n">
        <v>43976</v>
      </c>
      <c r="AH126" s="35" t="inlineStr">
        <is>
          <t>OK</t>
        </is>
      </c>
      <c r="AI126" s="8" t="n">
        <v>1</v>
      </c>
      <c r="AJ126" s="8" t="n">
        <v>1</v>
      </c>
      <c r="AK126" s="8" t="n">
        <v>1</v>
      </c>
      <c r="AL126" s="35" t="inlineStr">
        <is>
          <t>None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</row>
    <row r="127">
      <c r="C127" s="32">
        <f>C126+1</f>
        <v/>
      </c>
      <c r="D127" s="17" t="n">
        <v>20200522</v>
      </c>
      <c r="E127" s="17" t="inlineStr">
        <is>
          <t>ASW</t>
        </is>
      </c>
      <c r="F127" s="17" t="inlineStr">
        <is>
          <t>GEEA2.0_ESP9.3_CMP_BL07 (BG1) Sprint4</t>
        </is>
      </c>
      <c r="G127" s="16" t="inlineStr">
        <is>
          <t>-</t>
        </is>
      </c>
      <c r="H127" s="16" t="n">
        <v>1482841</v>
      </c>
      <c r="I127" s="4" t="inlineStr">
        <is>
          <t>-</t>
        </is>
      </c>
      <c r="J127" s="17" t="inlineStr">
        <is>
          <t xml:space="preserve">CEVT_AEB_DecelReqOutRange </t>
        </is>
      </c>
      <c r="K127" s="4" t="inlineStr">
        <is>
          <t>-</t>
        </is>
      </c>
      <c r="L127" s="17" t="inlineStr">
        <is>
          <t>Auto</t>
        </is>
      </c>
      <c r="M127" s="17" t="inlineStr">
        <is>
          <t>None</t>
        </is>
      </c>
      <c r="N127" s="17" t="inlineStr">
        <is>
          <t>BL07 (BG1) Sprint4</t>
        </is>
      </c>
      <c r="O127" s="17" t="inlineStr">
        <is>
          <t>1479289.zip</t>
        </is>
      </c>
      <c r="P127" s="16" t="n">
        <v>1.1</v>
      </c>
      <c r="Q127" s="16" t="inlineStr">
        <is>
          <t>XU Xueming (CC-AS/EVA-SW2-CN)</t>
        </is>
      </c>
      <c r="R127" s="5" t="n"/>
      <c r="S127" s="4" t="inlineStr">
        <is>
          <t>-</t>
        </is>
      </c>
      <c r="T127" s="17" t="inlineStr">
        <is>
          <t>thanh.nguyen-kim</t>
        </is>
      </c>
      <c r="U127" s="17" t="n"/>
      <c r="V127" s="17" t="n"/>
      <c r="W127" s="17" t="n">
        <v>5</v>
      </c>
      <c r="X127" s="17">
        <f>W127</f>
        <v/>
      </c>
      <c r="Y127" s="17" t="n"/>
      <c r="Z127" s="17">
        <f>ROUNDDOWN(X127/HLOOKUP(E127,[1]Table!$C$3:$D$4,2,0)*8,2)</f>
        <v/>
      </c>
      <c r="AA127" s="17" t="n"/>
      <c r="AB127" s="17" t="n"/>
      <c r="AC127" s="35" t="n"/>
      <c r="AD127" s="35" t="n">
        <v>43973</v>
      </c>
      <c r="AE127" s="35" t="n">
        <v>43984</v>
      </c>
      <c r="AF127" s="35" t="n"/>
      <c r="AG127" s="35" t="n"/>
      <c r="AH127" s="35" t="n"/>
      <c r="AI127" s="8" t="n"/>
      <c r="AJ127" s="8" t="n"/>
      <c r="AK127" s="8" t="n"/>
      <c r="AL127" s="35" t="n"/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</row>
    <row r="128">
      <c r="C128" s="32">
        <f>C127+1</f>
        <v/>
      </c>
      <c r="D128" s="17" t="n">
        <v>20200522</v>
      </c>
      <c r="E128" s="17" t="inlineStr">
        <is>
          <t>ASW</t>
        </is>
      </c>
      <c r="F128" s="17" t="inlineStr">
        <is>
          <t>GEEA2.0_ESP9.3_CMP_BL07 (BG1) Sprint4</t>
        </is>
      </c>
      <c r="G128" s="16" t="inlineStr">
        <is>
          <t>-</t>
        </is>
      </c>
      <c r="H128" s="16" t="n">
        <v>1482841</v>
      </c>
      <c r="I128" s="4" t="inlineStr">
        <is>
          <t>-</t>
        </is>
      </c>
      <c r="J128" s="17" t="inlineStr">
        <is>
          <t>AEB_MaxActivationTime</t>
        </is>
      </c>
      <c r="K128" s="4" t="inlineStr">
        <is>
          <t>-</t>
        </is>
      </c>
      <c r="L128" s="17" t="inlineStr">
        <is>
          <t>Auto</t>
        </is>
      </c>
      <c r="M128" s="17" t="inlineStr">
        <is>
          <t>None</t>
        </is>
      </c>
      <c r="N128" s="17" t="inlineStr">
        <is>
          <t>BL07 (BG1) Sprint4</t>
        </is>
      </c>
      <c r="O128" s="17" t="inlineStr">
        <is>
          <t>1479289.zip</t>
        </is>
      </c>
      <c r="P128" s="16" t="inlineStr">
        <is>
          <t>1.0.160.10.1.13.2.1.1.1</t>
        </is>
      </c>
      <c r="Q128" s="16" t="inlineStr">
        <is>
          <t>XU Xueming (CC-AS/EVA-SW2-CN)</t>
        </is>
      </c>
      <c r="R128" s="5" t="n"/>
      <c r="S128" s="4" t="inlineStr">
        <is>
          <t>-</t>
        </is>
      </c>
      <c r="T128" s="17" t="inlineStr">
        <is>
          <t>duong.nguyen</t>
        </is>
      </c>
      <c r="U128" s="17" t="n"/>
      <c r="V128" s="17" t="n"/>
      <c r="W128" s="17" t="n">
        <v>150</v>
      </c>
      <c r="X128" s="17">
        <f>W128</f>
        <v/>
      </c>
      <c r="Y128" s="17" t="n"/>
      <c r="Z128" s="17">
        <f>ROUNDDOWN(X128/HLOOKUP(E128,[1]Table!$C$3:$D$4,2,0)*8,2)</f>
        <v/>
      </c>
      <c r="AA128" s="17" t="n"/>
      <c r="AB128" s="17" t="n"/>
      <c r="AC128" s="35" t="n"/>
      <c r="AD128" s="35" t="n">
        <v>43973</v>
      </c>
      <c r="AE128" s="35" t="n">
        <v>43984</v>
      </c>
      <c r="AF128" s="35" t="n"/>
      <c r="AG128" s="35" t="n"/>
      <c r="AH128" s="35" t="n"/>
      <c r="AI128" s="8" t="n"/>
      <c r="AJ128" s="8" t="n"/>
      <c r="AK128" s="8" t="n"/>
      <c r="AL128" s="35" t="n"/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</row>
    <row r="129">
      <c r="C129" s="32">
        <f>C128+1</f>
        <v/>
      </c>
      <c r="D129" s="17" t="n">
        <v>20200522</v>
      </c>
      <c r="E129" s="17" t="inlineStr">
        <is>
          <t>PSW</t>
        </is>
      </c>
      <c r="F129" s="17" t="inlineStr">
        <is>
          <t>MC_239507_SGMW_CN210S_PHEV_ESP9.3Cpi</t>
        </is>
      </c>
      <c r="G129" s="6" t="inlineStr">
        <is>
          <t>SGMW_ESP93_Carbon_Int\MainstreamF30\rb\as\sgmw\CN210S\app\net\RBScl\RBScl_SGMW\src\SGMW_RBA_NDS_PHEV_Callout.c</t>
        </is>
      </c>
      <c r="H129" s="16" t="n">
        <v>1479289</v>
      </c>
      <c r="I129" s="4" t="inlineStr">
        <is>
          <t>-</t>
        </is>
      </c>
      <c r="J129" s="17" t="inlineStr">
        <is>
          <t>SGMW_RBA_NDS_PHEV_Callout.c</t>
        </is>
      </c>
      <c r="K129" s="4" t="inlineStr">
        <is>
          <t>-</t>
        </is>
      </c>
      <c r="L129" s="17" t="inlineStr">
        <is>
          <t>Auto</t>
        </is>
      </c>
      <c r="M129" s="17" t="inlineStr">
        <is>
          <t>BB81377</t>
        </is>
      </c>
      <c r="N129" s="17" t="inlineStr">
        <is>
          <t>None</t>
        </is>
      </c>
      <c r="O129" s="17" t="inlineStr">
        <is>
          <t>SGMW_ESP93_Carbon_Int</t>
        </is>
      </c>
      <c r="P129" s="16" t="inlineStr">
        <is>
          <t>-</t>
        </is>
      </c>
      <c r="Q129" s="16" t="inlineStr">
        <is>
          <t>BAO Eric (CC-AS/EVA-SW32-CN)</t>
        </is>
      </c>
      <c r="R129" s="5" t="n"/>
      <c r="S129" s="4" t="inlineStr">
        <is>
          <t>-</t>
        </is>
      </c>
      <c r="T129" s="17" t="inlineStr">
        <is>
          <t>chung.ly</t>
        </is>
      </c>
      <c r="U129" s="17" t="n"/>
      <c r="V129" s="17" t="n"/>
      <c r="W129" s="17" t="n">
        <v>108</v>
      </c>
      <c r="X129" s="17">
        <f>W129</f>
        <v/>
      </c>
      <c r="Y129" s="17">
        <f>X129</f>
        <v/>
      </c>
      <c r="Z129" s="17">
        <f>ROUNDDOWN(X129/HLOOKUP(E129,[1]Table!$C$3:$D$4,2,0)*8,2)</f>
        <v/>
      </c>
      <c r="AA129" s="17" t="n">
        <v>1</v>
      </c>
      <c r="AB129" s="17" t="inlineStr">
        <is>
          <t>Ready for review</t>
        </is>
      </c>
      <c r="AC129" s="35" t="n"/>
      <c r="AD129" s="35" t="n">
        <v>43973</v>
      </c>
      <c r="AE129" s="35" t="n">
        <v>43984</v>
      </c>
      <c r="AF129" s="35" t="n">
        <v>43976</v>
      </c>
      <c r="AG129" s="35" t="n">
        <v>43976</v>
      </c>
      <c r="AH129" s="35" t="inlineStr">
        <is>
          <t>OK</t>
        </is>
      </c>
      <c r="AI129" s="8" t="n">
        <v>1</v>
      </c>
      <c r="AJ129" s="8" t="n">
        <v>1</v>
      </c>
      <c r="AK129" s="8" t="n">
        <v>1</v>
      </c>
      <c r="AL129" s="35" t="inlineStr">
        <is>
          <t>None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</row>
    <row r="130">
      <c r="C130" s="15">
        <f>C129+1</f>
        <v/>
      </c>
      <c r="D130" s="17" t="n">
        <v>20200525</v>
      </c>
      <c r="E130" s="17" t="inlineStr">
        <is>
          <t>PSW</t>
        </is>
      </c>
      <c r="F130" s="17" t="inlineStr">
        <is>
          <t>FAW_C100_IPB1.1_BSS01</t>
        </is>
      </c>
      <c r="G130" s="6" t="inlineStr">
        <is>
          <t>FAW_IPB1.1_Int\FAW_IPB\rb\as\fawIPB\core\app\asw\apbmi\host\PDM\APBHostData_Project_C\SRC\ApbHostData_Project.c</t>
        </is>
      </c>
      <c r="H130" s="17" t="n">
        <v>1484917</v>
      </c>
      <c r="I130" s="4" t="inlineStr">
        <is>
          <t>-</t>
        </is>
      </c>
      <c r="J130" s="17" t="inlineStr">
        <is>
          <t>ApbHostData_Project.c</t>
        </is>
      </c>
      <c r="K130" s="4" t="inlineStr">
        <is>
          <t>-</t>
        </is>
      </c>
      <c r="L130" s="17" t="inlineStr">
        <is>
          <t>Manual</t>
        </is>
      </c>
      <c r="M130" s="17" t="inlineStr">
        <is>
          <t>BB82026</t>
        </is>
      </c>
      <c r="N130" s="17" t="inlineStr">
        <is>
          <t>BSS01</t>
        </is>
      </c>
      <c r="O130" s="17" t="inlineStr">
        <is>
          <t>FAW_IPB1.1_Int</t>
        </is>
      </c>
      <c r="P130" s="16" t="inlineStr">
        <is>
          <t>-</t>
        </is>
      </c>
      <c r="Q130" s="16" t="inlineStr">
        <is>
          <t>ZHENG Fangfang (CC-AS/EVA-SW33-CN)</t>
        </is>
      </c>
      <c r="R130" s="5" t="n"/>
      <c r="S130" s="4" t="inlineStr">
        <is>
          <t>-</t>
        </is>
      </c>
      <c r="T130" s="17" t="inlineStr">
        <is>
          <t>thanh.nguyen-kim</t>
        </is>
      </c>
      <c r="U130" s="17" t="n"/>
      <c r="V130" s="17" t="n"/>
      <c r="W130" s="17" t="n">
        <v>8</v>
      </c>
      <c r="X130" s="17">
        <f>W130</f>
        <v/>
      </c>
      <c r="Y130" s="17">
        <f>X130</f>
        <v/>
      </c>
      <c r="Z130" s="17">
        <f>ROUNDDOWN(X130/HLOOKUP(E130,[1]Table!$C$3:$D$4,2,0)*8,2)</f>
        <v/>
      </c>
      <c r="AA130" s="17" t="n">
        <v>0.1</v>
      </c>
      <c r="AB130" s="17" t="inlineStr">
        <is>
          <t>Ready for review</t>
        </is>
      </c>
      <c r="AC130" s="35" t="n"/>
      <c r="AD130" s="35" t="n">
        <v>43976</v>
      </c>
      <c r="AE130" s="35" t="n">
        <v>43983</v>
      </c>
      <c r="AF130" s="35" t="n">
        <v>43978</v>
      </c>
      <c r="AG130" s="35" t="n">
        <v>43978</v>
      </c>
      <c r="AH130" s="35" t="inlineStr">
        <is>
          <t>OK</t>
        </is>
      </c>
      <c r="AI130" s="8" t="n">
        <v>1</v>
      </c>
      <c r="AJ130" s="8" t="n">
        <v>1</v>
      </c>
      <c r="AK130" s="8" t="n">
        <v>1</v>
      </c>
      <c r="AL130" s="35" t="inlineStr">
        <is>
          <t>None</t>
        </is>
      </c>
      <c r="AM130" s="18" t="inlineStr">
        <is>
          <t>-</t>
        </is>
      </c>
      <c r="AN130" s="18" t="inlineStr">
        <is>
          <t>-</t>
        </is>
      </c>
      <c r="AO130" s="33" t="inlineStr">
        <is>
          <t>Comment LV1</t>
        </is>
      </c>
    </row>
    <row r="131">
      <c r="C131" s="15">
        <f>C130+1</f>
        <v/>
      </c>
      <c r="D131" s="17" t="n">
        <v>20200525</v>
      </c>
      <c r="E131" s="17" t="inlineStr">
        <is>
          <t>PSW</t>
        </is>
      </c>
      <c r="F131" s="17" t="inlineStr">
        <is>
          <t>FAW_C100_IPB1.1_BSS01</t>
        </is>
      </c>
      <c r="G131" s="6" t="inlineStr">
        <is>
          <t>FAW_IPB1.1_Int\FAW_IPB\rb\as\fawIPB\core\app\dcom\Cubas\src\Dcm\DcmAppl_Dcm_ProcessRequestDownload.c</t>
        </is>
      </c>
      <c r="H131" s="17" t="n">
        <v>1484917</v>
      </c>
      <c r="I131" s="4" t="inlineStr">
        <is>
          <t>-</t>
        </is>
      </c>
      <c r="J131" s="17" t="inlineStr">
        <is>
          <t>DcmAppl_Dcm_ProcessRequestDownload.c</t>
        </is>
      </c>
      <c r="K131" s="4" t="inlineStr">
        <is>
          <t>-</t>
        </is>
      </c>
      <c r="L131" s="17" t="inlineStr">
        <is>
          <t>Manual</t>
        </is>
      </c>
      <c r="M131" s="17" t="inlineStr">
        <is>
          <t>BB82026</t>
        </is>
      </c>
      <c r="N131" s="17" t="inlineStr">
        <is>
          <t>BSS01</t>
        </is>
      </c>
      <c r="O131" s="17" t="inlineStr">
        <is>
          <t>FAW_IPB1.1_Int</t>
        </is>
      </c>
      <c r="P131" s="16" t="inlineStr">
        <is>
          <t>-</t>
        </is>
      </c>
      <c r="Q131" s="16" t="inlineStr">
        <is>
          <t>ZHENG Fangfang (CC-AS/EVA-SW33-CN)</t>
        </is>
      </c>
      <c r="R131" s="5" t="n"/>
      <c r="S131" s="4" t="inlineStr">
        <is>
          <t>-</t>
        </is>
      </c>
      <c r="T131" s="17" t="inlineStr">
        <is>
          <t>thanh.nguyen-kim</t>
        </is>
      </c>
      <c r="U131" s="17" t="n"/>
      <c r="V131" s="17" t="n"/>
      <c r="W131" s="17" t="n">
        <v>25</v>
      </c>
      <c r="X131" s="17">
        <f>W131</f>
        <v/>
      </c>
      <c r="Y131" s="17">
        <f>X131</f>
        <v/>
      </c>
      <c r="Z131" s="17">
        <f>ROUNDDOWN(X131/HLOOKUP(E131,[1]Table!$C$3:$D$4,2,0)*8,2)</f>
        <v/>
      </c>
      <c r="AA131" s="17" t="n">
        <v>0.4</v>
      </c>
      <c r="AB131" s="17" t="inlineStr">
        <is>
          <t>Ready for review</t>
        </is>
      </c>
      <c r="AC131" s="35" t="n"/>
      <c r="AD131" s="35" t="n">
        <v>43976</v>
      </c>
      <c r="AE131" s="35" t="n">
        <v>43983</v>
      </c>
      <c r="AF131" s="35" t="n">
        <v>43978</v>
      </c>
      <c r="AG131" s="35" t="n">
        <v>43978</v>
      </c>
      <c r="AH131" s="35" t="inlineStr">
        <is>
          <t>OK</t>
        </is>
      </c>
      <c r="AI131" s="8" t="n">
        <v>1</v>
      </c>
      <c r="AJ131" s="8" t="n">
        <v>1</v>
      </c>
      <c r="AK131" s="8" t="n">
        <v>1</v>
      </c>
      <c r="AL131" s="35" t="inlineStr">
        <is>
          <t>None</t>
        </is>
      </c>
      <c r="AM131" s="18" t="inlineStr">
        <is>
          <t>-</t>
        </is>
      </c>
      <c r="AN131" s="18" t="inlineStr">
        <is>
          <t>-</t>
        </is>
      </c>
      <c r="AO131" s="33" t="inlineStr">
        <is>
          <t>Comment LV1</t>
        </is>
      </c>
    </row>
    <row r="132">
      <c r="C132" s="15">
        <f>C131+1</f>
        <v/>
      </c>
      <c r="D132" s="17" t="n">
        <v>20200525</v>
      </c>
      <c r="E132" s="17" t="inlineStr">
        <is>
          <t>PSW</t>
        </is>
      </c>
      <c r="F132" s="17" t="inlineStr">
        <is>
          <t>FAW_C100_IPB1.1_BSS01</t>
        </is>
      </c>
      <c r="G132" s="6" t="inlineStr">
        <is>
          <t>FAW_IPB1.1_Int\FAW_IPB\rb\as\fawIPB\core\app\dcom\Cubas\src\Dcm\DcmAppl_DcmGetRemainingResponseLength.c</t>
        </is>
      </c>
      <c r="H132" s="17" t="n">
        <v>1484917</v>
      </c>
      <c r="I132" s="4" t="inlineStr">
        <is>
          <t>-</t>
        </is>
      </c>
      <c r="J132" s="17" t="inlineStr">
        <is>
          <t>DcmAppl_DcmGetRemainingResponseLength.c</t>
        </is>
      </c>
      <c r="K132" s="4" t="inlineStr">
        <is>
          <t>-</t>
        </is>
      </c>
      <c r="L132" s="17" t="inlineStr">
        <is>
          <t>Manual</t>
        </is>
      </c>
      <c r="M132" s="17" t="inlineStr">
        <is>
          <t>BB82026</t>
        </is>
      </c>
      <c r="N132" s="17" t="inlineStr">
        <is>
          <t>BSS01</t>
        </is>
      </c>
      <c r="O132" s="17" t="inlineStr">
        <is>
          <t>FAW_IPB1.1_Int</t>
        </is>
      </c>
      <c r="P132" s="16" t="inlineStr">
        <is>
          <t>-</t>
        </is>
      </c>
      <c r="Q132" s="16" t="inlineStr">
        <is>
          <t>ZHENG Fangfang (CC-AS/EVA-SW33-CN)</t>
        </is>
      </c>
      <c r="R132" s="5" t="n"/>
      <c r="S132" s="4" t="inlineStr">
        <is>
          <t>-</t>
        </is>
      </c>
      <c r="T132" s="17" t="inlineStr">
        <is>
          <t>thanh.nguyen-kim</t>
        </is>
      </c>
      <c r="U132" s="17" t="n"/>
      <c r="V132" s="17" t="n"/>
      <c r="W132" s="17" t="n">
        <v>15</v>
      </c>
      <c r="X132" s="17">
        <f>W132</f>
        <v/>
      </c>
      <c r="Y132" s="17">
        <f>X132</f>
        <v/>
      </c>
      <c r="Z132" s="17">
        <f>ROUNDDOWN(X132/HLOOKUP(E132,[1]Table!$C$3:$D$4,2,0)*8,2)</f>
        <v/>
      </c>
      <c r="AA132" s="17" t="n">
        <v>0.2</v>
      </c>
      <c r="AB132" s="17" t="inlineStr">
        <is>
          <t>Ready for review</t>
        </is>
      </c>
      <c r="AC132" s="35" t="n"/>
      <c r="AD132" s="35" t="n">
        <v>43976</v>
      </c>
      <c r="AE132" s="35" t="n">
        <v>43983</v>
      </c>
      <c r="AF132" s="35" t="n">
        <v>43978</v>
      </c>
      <c r="AG132" s="35" t="n">
        <v>43978</v>
      </c>
      <c r="AH132" s="35" t="inlineStr">
        <is>
          <t>OK</t>
        </is>
      </c>
      <c r="AI132" s="8" t="n">
        <v>1</v>
      </c>
      <c r="AJ132" s="8" t="n">
        <v>1</v>
      </c>
      <c r="AK132" s="8" t="n">
        <v>1</v>
      </c>
      <c r="AL132" s="35" t="inlineStr">
        <is>
          <t>None</t>
        </is>
      </c>
      <c r="AM132" s="18" t="inlineStr">
        <is>
          <t>-</t>
        </is>
      </c>
      <c r="AN132" s="18" t="inlineStr">
        <is>
          <t>-</t>
        </is>
      </c>
      <c r="AO132" s="33" t="inlineStr">
        <is>
          <t>Comment LV1</t>
        </is>
      </c>
    </row>
    <row r="133">
      <c r="C133" s="15">
        <f>C132+1</f>
        <v/>
      </c>
      <c r="D133" s="17" t="n">
        <v>20200525</v>
      </c>
      <c r="E133" s="17" t="inlineStr">
        <is>
          <t>PSW</t>
        </is>
      </c>
      <c r="F133" s="17" t="inlineStr">
        <is>
          <t>FAW_C100_IPB1.1_BSS01</t>
        </is>
      </c>
      <c r="G133" s="6" t="inlineStr">
        <is>
          <t>FAW_IPB1.1_Int\FAW_IPB\rb\as\fawIPB\core\app\dcom\Cubas\src\Dcm\DcmAppl_DcmGetRoeDTCInfo.c</t>
        </is>
      </c>
      <c r="H133" s="17" t="n">
        <v>1484917</v>
      </c>
      <c r="I133" s="4" t="inlineStr">
        <is>
          <t>-</t>
        </is>
      </c>
      <c r="J133" s="17" t="inlineStr">
        <is>
          <t>DcmAppl_DcmGetRoeDTCInfo.c</t>
        </is>
      </c>
      <c r="K133" s="4" t="inlineStr">
        <is>
          <t>-</t>
        </is>
      </c>
      <c r="L133" s="17" t="inlineStr">
        <is>
          <t>Manual</t>
        </is>
      </c>
      <c r="M133" s="17" t="inlineStr">
        <is>
          <t>BB82026</t>
        </is>
      </c>
      <c r="N133" s="17" t="inlineStr">
        <is>
          <t>BSS01</t>
        </is>
      </c>
      <c r="O133" s="17" t="inlineStr">
        <is>
          <t>FAW_IPB1.1_Int</t>
        </is>
      </c>
      <c r="P133" s="16" t="inlineStr">
        <is>
          <t>-</t>
        </is>
      </c>
      <c r="Q133" s="16" t="inlineStr">
        <is>
          <t>ZHENG Fangfang (CC-AS/EVA-SW33-CN)</t>
        </is>
      </c>
      <c r="R133" s="5" t="n"/>
      <c r="S133" s="4" t="inlineStr">
        <is>
          <t>-</t>
        </is>
      </c>
      <c r="T133" s="17" t="inlineStr">
        <is>
          <t>thanh.nguyen-kim</t>
        </is>
      </c>
      <c r="U133" s="17" t="n"/>
      <c r="V133" s="17" t="n"/>
      <c r="W133" s="17" t="n">
        <v>30</v>
      </c>
      <c r="X133" s="17">
        <f>W133</f>
        <v/>
      </c>
      <c r="Y133" s="17">
        <f>X133</f>
        <v/>
      </c>
      <c r="Z133" s="17">
        <f>ROUNDDOWN(X133/HLOOKUP(E133,[1]Table!$C$3:$D$4,2,0)*8,2)</f>
        <v/>
      </c>
      <c r="AA133" s="17" t="n">
        <v>0.5</v>
      </c>
      <c r="AB133" s="17" t="inlineStr">
        <is>
          <t>Ready for review</t>
        </is>
      </c>
      <c r="AC133" s="35" t="n"/>
      <c r="AD133" s="35" t="n">
        <v>43976</v>
      </c>
      <c r="AE133" s="35" t="n">
        <v>43983</v>
      </c>
      <c r="AF133" s="35" t="n">
        <v>43978</v>
      </c>
      <c r="AG133" s="35" t="n">
        <v>43978</v>
      </c>
      <c r="AH133" s="35" t="inlineStr">
        <is>
          <t>OK</t>
        </is>
      </c>
      <c r="AI133" s="8" t="n">
        <v>1</v>
      </c>
      <c r="AJ133" s="8" t="n">
        <v>1</v>
      </c>
      <c r="AK133" s="8" t="n">
        <v>1</v>
      </c>
      <c r="AL133" s="35" t="inlineStr">
        <is>
          <t>None</t>
        </is>
      </c>
      <c r="AM133" s="18" t="inlineStr">
        <is>
          <t>-</t>
        </is>
      </c>
      <c r="AN133" s="18" t="inlineStr">
        <is>
          <t>-</t>
        </is>
      </c>
      <c r="AO133" s="33" t="inlineStr">
        <is>
          <t>Comment LV1</t>
        </is>
      </c>
    </row>
    <row r="134">
      <c r="C134" s="15">
        <f>C133+1</f>
        <v/>
      </c>
      <c r="D134" s="17" t="n">
        <v>20200525</v>
      </c>
      <c r="E134" s="17" t="inlineStr">
        <is>
          <t>PSW</t>
        </is>
      </c>
      <c r="F134" s="17" t="inlineStr">
        <is>
          <t>FAW_C100_IPB1.1_BSS01</t>
        </is>
      </c>
      <c r="G134" s="6" t="inlineStr">
        <is>
          <t>FAW_IPB1.1_Int\FAW_IPB\rb\as\fawIPB\core\app\dcom\Cubas\src\Dcm\DcmAppl_DcmMemSizeCheckForTransferData.c</t>
        </is>
      </c>
      <c r="H134" s="17" t="n">
        <v>1484917</v>
      </c>
      <c r="I134" s="4" t="inlineStr">
        <is>
          <t>-</t>
        </is>
      </c>
      <c r="J134" s="17" t="inlineStr">
        <is>
          <t>DcmAppl_DcmMemSizeCheckForTransferData.c</t>
        </is>
      </c>
      <c r="K134" s="4" t="inlineStr">
        <is>
          <t>-</t>
        </is>
      </c>
      <c r="L134" s="17" t="inlineStr">
        <is>
          <t>Manual</t>
        </is>
      </c>
      <c r="M134" s="17" t="inlineStr">
        <is>
          <t>BB82026</t>
        </is>
      </c>
      <c r="N134" s="17" t="inlineStr">
        <is>
          <t>BSS01</t>
        </is>
      </c>
      <c r="O134" s="17" t="inlineStr">
        <is>
          <t>FAW_IPB1.1_Int</t>
        </is>
      </c>
      <c r="P134" s="16" t="inlineStr">
        <is>
          <t>-</t>
        </is>
      </c>
      <c r="Q134" s="16" t="inlineStr">
        <is>
          <t>ZHENG Fangfang (CC-AS/EVA-SW33-CN)</t>
        </is>
      </c>
      <c r="R134" s="5" t="n"/>
      <c r="S134" s="4" t="inlineStr">
        <is>
          <t>-</t>
        </is>
      </c>
      <c r="T134" s="17" t="inlineStr">
        <is>
          <t>duong.nguyen</t>
        </is>
      </c>
      <c r="U134" s="17" t="n"/>
      <c r="V134" s="17" t="n"/>
      <c r="W134" s="17" t="n">
        <v>21</v>
      </c>
      <c r="X134" s="17">
        <f>W134</f>
        <v/>
      </c>
      <c r="Y134" s="17" t="n"/>
      <c r="Z134" s="17">
        <f>ROUNDDOWN(X134/HLOOKUP(E134,[1]Table!$C$3:$D$4,2,0)*8,2)</f>
        <v/>
      </c>
      <c r="AA134" s="17" t="n"/>
      <c r="AB134" s="17" t="n"/>
      <c r="AC134" s="35" t="n"/>
      <c r="AD134" s="35" t="n">
        <v>43976</v>
      </c>
      <c r="AE134" s="35" t="n">
        <v>43983</v>
      </c>
      <c r="AF134" s="35" t="n"/>
      <c r="AG134" s="35" t="n"/>
      <c r="AH134" s="35" t="n"/>
      <c r="AI134" s="8" t="n"/>
      <c r="AJ134" s="8" t="n"/>
      <c r="AK134" s="8" t="n"/>
      <c r="AL134" s="35" t="n"/>
      <c r="AM134" s="18" t="inlineStr">
        <is>
          <t>-</t>
        </is>
      </c>
      <c r="AN134" s="18" t="inlineStr">
        <is>
          <t>-</t>
        </is>
      </c>
      <c r="AO134" s="33" t="inlineStr">
        <is>
          <t>Comment LV1</t>
        </is>
      </c>
    </row>
    <row r="135">
      <c r="C135" s="15">
        <f>C134+1</f>
        <v/>
      </c>
      <c r="D135" s="17" t="n">
        <v>20200525</v>
      </c>
      <c r="E135" s="17" t="inlineStr">
        <is>
          <t>PSW</t>
        </is>
      </c>
      <c r="F135" s="17" t="inlineStr">
        <is>
          <t>FAW_C100_IPB1.1_BSS01</t>
        </is>
      </c>
      <c r="G135" s="6" t="inlineStr">
        <is>
          <t>FAW_IPB1.1_Int\FAW_IPB\rb\as\fawIPB\core\app\dcom\Cubas\src\Dcm\DcmAppl_DcmStoreROEcycleCounter.c</t>
        </is>
      </c>
      <c r="H135" s="17" t="n">
        <v>1484917</v>
      </c>
      <c r="I135" s="4" t="inlineStr">
        <is>
          <t>-</t>
        </is>
      </c>
      <c r="J135" s="17" t="inlineStr">
        <is>
          <t>DcmAppl_DcmStoreROEcycleCounter.c</t>
        </is>
      </c>
      <c r="K135" s="4" t="inlineStr">
        <is>
          <t>-</t>
        </is>
      </c>
      <c r="L135" s="17" t="inlineStr">
        <is>
          <t>Manual</t>
        </is>
      </c>
      <c r="M135" s="17" t="inlineStr">
        <is>
          <t>BB82026</t>
        </is>
      </c>
      <c r="N135" s="17" t="inlineStr">
        <is>
          <t>BSS01</t>
        </is>
      </c>
      <c r="O135" s="17" t="inlineStr">
        <is>
          <t>FAW_IPB1.1_Int</t>
        </is>
      </c>
      <c r="P135" s="16" t="inlineStr">
        <is>
          <t>-</t>
        </is>
      </c>
      <c r="Q135" s="16" t="inlineStr">
        <is>
          <t>ZHENG Fangfang (CC-AS/EVA-SW33-CN)</t>
        </is>
      </c>
      <c r="R135" s="5" t="n"/>
      <c r="S135" s="4" t="inlineStr">
        <is>
          <t>-</t>
        </is>
      </c>
      <c r="T135" s="17" t="inlineStr">
        <is>
          <t>duong.nguyen</t>
        </is>
      </c>
      <c r="U135" s="17" t="n"/>
      <c r="V135" s="17" t="n"/>
      <c r="W135" s="17" t="n">
        <v>17</v>
      </c>
      <c r="X135" s="17">
        <f>W135</f>
        <v/>
      </c>
      <c r="Y135" s="17" t="n"/>
      <c r="Z135" s="17">
        <f>ROUNDDOWN(X135/HLOOKUP(E135,[1]Table!$C$3:$D$4,2,0)*8,2)</f>
        <v/>
      </c>
      <c r="AA135" s="17" t="n"/>
      <c r="AB135" s="17" t="n"/>
      <c r="AC135" s="35" t="n"/>
      <c r="AD135" s="35" t="n">
        <v>43976</v>
      </c>
      <c r="AE135" s="35" t="n">
        <v>43983</v>
      </c>
      <c r="AF135" s="35" t="n"/>
      <c r="AG135" s="35" t="n"/>
      <c r="AH135" s="35" t="n"/>
      <c r="AI135" s="8" t="n"/>
      <c r="AJ135" s="8" t="n"/>
      <c r="AK135" s="8" t="n"/>
      <c r="AL135" s="35" t="n"/>
      <c r="AM135" s="18" t="inlineStr">
        <is>
          <t>-</t>
        </is>
      </c>
      <c r="AN135" s="18" t="inlineStr">
        <is>
          <t>-</t>
        </is>
      </c>
      <c r="AO135" s="33" t="inlineStr">
        <is>
          <t>Comment LV1</t>
        </is>
      </c>
    </row>
    <row r="136">
      <c r="C136" s="15">
        <f>C135+1</f>
        <v/>
      </c>
      <c r="D136" s="17" t="n">
        <v>20200525</v>
      </c>
      <c r="E136" s="17" t="inlineStr">
        <is>
          <t>PSW</t>
        </is>
      </c>
      <c r="F136" s="17" t="inlineStr">
        <is>
          <t>FAW_C100_IPB1.1_BSS01</t>
        </is>
      </c>
      <c r="G136" s="6" t="inlineStr">
        <is>
          <t>FAW_IPB1.1_Int\FAW_IPB\rb\as\fawIPB\core\app\dcom\Cubas\src\Dcm\DcmAppl_DcmStoreRoeDidInfo.c</t>
        </is>
      </c>
      <c r="H136" s="17" t="n">
        <v>1484917</v>
      </c>
      <c r="I136" s="4" t="inlineStr">
        <is>
          <t>-</t>
        </is>
      </c>
      <c r="J136" s="17" t="inlineStr">
        <is>
          <t>DcmAppl_DcmStoreRoeDidInfo.c</t>
        </is>
      </c>
      <c r="K136" s="4" t="inlineStr">
        <is>
          <t>-</t>
        </is>
      </c>
      <c r="L136" s="17" t="inlineStr">
        <is>
          <t>Manual</t>
        </is>
      </c>
      <c r="M136" s="17" t="inlineStr">
        <is>
          <t>BB82026</t>
        </is>
      </c>
      <c r="N136" s="17" t="inlineStr">
        <is>
          <t>BSS01</t>
        </is>
      </c>
      <c r="O136" s="17" t="inlineStr">
        <is>
          <t>FAW_IPB1.1_Int</t>
        </is>
      </c>
      <c r="P136" s="16" t="inlineStr">
        <is>
          <t>-</t>
        </is>
      </c>
      <c r="Q136" s="16" t="inlineStr">
        <is>
          <t>ZHENG Fangfang (CC-AS/EVA-SW33-CN)</t>
        </is>
      </c>
      <c r="R136" s="5" t="n"/>
      <c r="S136" s="4" t="inlineStr">
        <is>
          <t>-</t>
        </is>
      </c>
      <c r="T136" s="17" t="inlineStr">
        <is>
          <t>duong.nguyen</t>
        </is>
      </c>
      <c r="U136" s="17" t="n"/>
      <c r="V136" s="17" t="n"/>
      <c r="W136" s="17" t="n">
        <v>31</v>
      </c>
      <c r="X136" s="17">
        <f>W136</f>
        <v/>
      </c>
      <c r="Y136" s="17" t="n"/>
      <c r="Z136" s="17">
        <f>ROUNDDOWN(X136/HLOOKUP(E136,[1]Table!$C$3:$D$4,2,0)*8,2)</f>
        <v/>
      </c>
      <c r="AA136" s="17" t="n"/>
      <c r="AB136" s="17" t="n"/>
      <c r="AC136" s="35" t="n"/>
      <c r="AD136" s="35" t="n">
        <v>43976</v>
      </c>
      <c r="AE136" s="35" t="n">
        <v>43983</v>
      </c>
      <c r="AF136" s="35" t="n"/>
      <c r="AG136" s="35" t="n"/>
      <c r="AH136" s="35" t="n"/>
      <c r="AI136" s="8" t="n"/>
      <c r="AJ136" s="8" t="n"/>
      <c r="AK136" s="8" t="n"/>
      <c r="AL136" s="35" t="n"/>
      <c r="AM136" s="18" t="inlineStr">
        <is>
          <t>-</t>
        </is>
      </c>
      <c r="AN136" s="18" t="inlineStr">
        <is>
          <t>-</t>
        </is>
      </c>
      <c r="AO136" s="33" t="inlineStr">
        <is>
          <t>Comment LV1</t>
        </is>
      </c>
    </row>
    <row r="137">
      <c r="C137" s="15">
        <f>C136+1</f>
        <v/>
      </c>
      <c r="D137" s="17" t="n">
        <v>20200525</v>
      </c>
      <c r="E137" s="17" t="inlineStr">
        <is>
          <t>PSW</t>
        </is>
      </c>
      <c r="F137" s="17" t="inlineStr">
        <is>
          <t>FAW_C100_IPB1.1_BSS01</t>
        </is>
      </c>
      <c r="G137" s="6" t="inlineStr">
        <is>
          <t>FAW_IPB1.1_Int\FAW_IPB\rb\as\fawIPB\core\app\dcom\Cubas\src\Dcm\DcmAppl_DcmStoreRoeDTCInfo.c</t>
        </is>
      </c>
      <c r="H137" s="17" t="n">
        <v>1484917</v>
      </c>
      <c r="I137" s="4" t="inlineStr">
        <is>
          <t>-</t>
        </is>
      </c>
      <c r="J137" s="17" t="inlineStr">
        <is>
          <t>DcmAppl_DcmStoreRoeDTCInfo.c</t>
        </is>
      </c>
      <c r="K137" s="4" t="inlineStr">
        <is>
          <t>-</t>
        </is>
      </c>
      <c r="L137" s="17" t="inlineStr">
        <is>
          <t>Manual</t>
        </is>
      </c>
      <c r="M137" s="17" t="inlineStr">
        <is>
          <t>BB82026</t>
        </is>
      </c>
      <c r="N137" s="17" t="inlineStr">
        <is>
          <t>BSS01</t>
        </is>
      </c>
      <c r="O137" s="17" t="inlineStr">
        <is>
          <t>FAW_IPB1.1_Int</t>
        </is>
      </c>
      <c r="P137" s="16" t="inlineStr">
        <is>
          <t>-</t>
        </is>
      </c>
      <c r="Q137" s="16" t="inlineStr">
        <is>
          <t>ZHENG Fangfang (CC-AS/EVA-SW33-CN)</t>
        </is>
      </c>
      <c r="R137" s="5" t="n"/>
      <c r="S137" s="4" t="inlineStr">
        <is>
          <t>-</t>
        </is>
      </c>
      <c r="T137" s="17" t="inlineStr">
        <is>
          <t>duong.nguyen</t>
        </is>
      </c>
      <c r="U137" s="17" t="n"/>
      <c r="V137" s="17" t="n"/>
      <c r="W137" s="17" t="n">
        <v>31</v>
      </c>
      <c r="X137" s="17">
        <f>W137</f>
        <v/>
      </c>
      <c r="Y137" s="17" t="n"/>
      <c r="Z137" s="17">
        <f>ROUNDDOWN(X137/HLOOKUP(E137,[1]Table!$C$3:$D$4,2,0)*8,2)</f>
        <v/>
      </c>
      <c r="AA137" s="17" t="n"/>
      <c r="AB137" s="17" t="n"/>
      <c r="AC137" s="35" t="n"/>
      <c r="AD137" s="35" t="n">
        <v>43976</v>
      </c>
      <c r="AE137" s="35" t="n">
        <v>43983</v>
      </c>
      <c r="AF137" s="35" t="n"/>
      <c r="AG137" s="35" t="n"/>
      <c r="AH137" s="35" t="n"/>
      <c r="AI137" s="8" t="n"/>
      <c r="AJ137" s="8" t="n"/>
      <c r="AK137" s="8" t="n"/>
      <c r="AL137" s="35" t="n"/>
      <c r="AM137" s="18" t="inlineStr">
        <is>
          <t>-</t>
        </is>
      </c>
      <c r="AN137" s="18" t="inlineStr">
        <is>
          <t>-</t>
        </is>
      </c>
      <c r="AO137" s="33" t="inlineStr">
        <is>
          <t>Comment LV1</t>
        </is>
      </c>
    </row>
    <row r="138">
      <c r="C138" s="15">
        <f>C137+1</f>
        <v/>
      </c>
      <c r="D138" s="17" t="n">
        <v>20200525</v>
      </c>
      <c r="E138" s="17" t="inlineStr">
        <is>
          <t>PSW</t>
        </is>
      </c>
      <c r="F138" s="17" t="inlineStr">
        <is>
          <t>FAW_C100_IPB1.1_BSS01</t>
        </is>
      </c>
      <c r="G138" s="6" t="inlineStr">
        <is>
          <t>FAW_IPB1.1_Int\FAW_IPB\rb\as\fawIPB\core\app\dcom\Cubas\src\Dcm\DcmAppl_Switch_DcmResponseOnEvent.c</t>
        </is>
      </c>
      <c r="H138" s="17" t="n">
        <v>1484917</v>
      </c>
      <c r="I138" s="4" t="inlineStr">
        <is>
          <t>-</t>
        </is>
      </c>
      <c r="J138" s="17" t="inlineStr">
        <is>
          <t>DcmAppl_Switch_DcmResponseOnEvent.c</t>
        </is>
      </c>
      <c r="K138" s="4" t="inlineStr">
        <is>
          <t>-</t>
        </is>
      </c>
      <c r="L138" s="17" t="inlineStr">
        <is>
          <t>Manual</t>
        </is>
      </c>
      <c r="M138" s="17" t="inlineStr">
        <is>
          <t>BB82026</t>
        </is>
      </c>
      <c r="N138" s="17" t="inlineStr">
        <is>
          <t>BSS01</t>
        </is>
      </c>
      <c r="O138" s="17" t="inlineStr">
        <is>
          <t>FAW_IPB1.1_Int</t>
        </is>
      </c>
      <c r="P138" s="16" t="inlineStr">
        <is>
          <t>-</t>
        </is>
      </c>
      <c r="Q138" s="16" t="inlineStr">
        <is>
          <t>ZHENG Fangfang (CC-AS/EVA-SW33-CN)</t>
        </is>
      </c>
      <c r="R138" s="5" t="n"/>
      <c r="S138" s="4" t="inlineStr">
        <is>
          <t>-</t>
        </is>
      </c>
      <c r="T138" s="17" t="inlineStr">
        <is>
          <t>chung.ly</t>
        </is>
      </c>
      <c r="U138" s="17" t="n"/>
      <c r="V138" s="17" t="n"/>
      <c r="W138" s="17" t="n">
        <v>12</v>
      </c>
      <c r="X138" s="17">
        <f>W138</f>
        <v/>
      </c>
      <c r="Y138" s="17">
        <f>X138</f>
        <v/>
      </c>
      <c r="Z138" s="17">
        <f>ROUNDDOWN(X138/HLOOKUP(E138,[1]Table!$C$3:$D$4,2,0)*8,2)</f>
        <v/>
      </c>
      <c r="AA138" s="17">
        <f>Z138</f>
        <v/>
      </c>
      <c r="AB138" s="17" t="inlineStr">
        <is>
          <t>Ready for review</t>
        </is>
      </c>
      <c r="AC138" s="35" t="n"/>
      <c r="AD138" s="35" t="n">
        <v>43976</v>
      </c>
      <c r="AE138" s="35" t="n">
        <v>43983</v>
      </c>
      <c r="AF138" s="35" t="n">
        <v>43977</v>
      </c>
      <c r="AG138" s="35" t="n">
        <v>43977</v>
      </c>
      <c r="AH138" s="35" t="inlineStr">
        <is>
          <t>OK</t>
        </is>
      </c>
      <c r="AI138" s="8" t="n">
        <v>1</v>
      </c>
      <c r="AJ138" s="8" t="n">
        <v>1</v>
      </c>
      <c r="AK138" s="8" t="n">
        <v>1</v>
      </c>
      <c r="AL138" s="35" t="inlineStr">
        <is>
          <t>None</t>
        </is>
      </c>
      <c r="AM138" s="18" t="inlineStr">
        <is>
          <t>-</t>
        </is>
      </c>
      <c r="AN138" s="18" t="inlineStr">
        <is>
          <t>-</t>
        </is>
      </c>
      <c r="AO138" s="33" t="inlineStr">
        <is>
          <t>Comment LV1</t>
        </is>
      </c>
    </row>
    <row r="139">
      <c r="C139" s="15">
        <f>C138+1</f>
        <v/>
      </c>
      <c r="D139" s="17" t="n">
        <v>20200525</v>
      </c>
      <c r="E139" s="17" t="inlineStr">
        <is>
          <t>PSW</t>
        </is>
      </c>
      <c r="F139" s="17" t="inlineStr">
        <is>
          <t>FAW_C100_IPB1.1_BSS01</t>
        </is>
      </c>
      <c r="G139" s="6" t="inlineStr">
        <is>
          <t>FAW_IPB1.1_Int\FAW_IPB\rb\as\fawIPB\core\app\dcom\RBAPLCust\src\common\RBAPLCUST_CNMSCORE_CallbackFun.c</t>
        </is>
      </c>
      <c r="H139" s="17" t="n">
        <v>1484917</v>
      </c>
      <c r="I139" s="4" t="inlineStr">
        <is>
          <t>-</t>
        </is>
      </c>
      <c r="J139" s="17" t="inlineStr">
        <is>
          <t>RBAPLCUST_CNMSCORE_CallbackFun.c</t>
        </is>
      </c>
      <c r="K139" s="4" t="inlineStr">
        <is>
          <t>-</t>
        </is>
      </c>
      <c r="L139" s="17" t="inlineStr">
        <is>
          <t>Manual</t>
        </is>
      </c>
      <c r="M139" s="17" t="inlineStr">
        <is>
          <t>BB82026</t>
        </is>
      </c>
      <c r="N139" s="17" t="inlineStr">
        <is>
          <t>BSS01</t>
        </is>
      </c>
      <c r="O139" s="17" t="inlineStr">
        <is>
          <t>FAW_IPB1.1_Int</t>
        </is>
      </c>
      <c r="P139" s="16" t="inlineStr">
        <is>
          <t>-</t>
        </is>
      </c>
      <c r="Q139" s="16" t="inlineStr">
        <is>
          <t>ZHENG Fangfang (CC-AS/EVA-SW33-CN)</t>
        </is>
      </c>
      <c r="R139" s="5" t="n"/>
      <c r="S139" s="4" t="inlineStr">
        <is>
          <t>-</t>
        </is>
      </c>
      <c r="T139" s="17" t="inlineStr">
        <is>
          <t>chung.ly</t>
        </is>
      </c>
      <c r="U139" s="17" t="n"/>
      <c r="V139" s="17" t="n"/>
      <c r="W139" s="17" t="n">
        <v>35</v>
      </c>
      <c r="X139" s="17">
        <f>W139</f>
        <v/>
      </c>
      <c r="Y139" s="17">
        <f>X139</f>
        <v/>
      </c>
      <c r="Z139" s="17">
        <f>ROUNDDOWN(X139/HLOOKUP(E139,[1]Table!$C$3:$D$4,2,0)*8,2)</f>
        <v/>
      </c>
      <c r="AA139" s="17">
        <f>Z139</f>
        <v/>
      </c>
      <c r="AB139" s="17" t="inlineStr">
        <is>
          <t>Ready for review</t>
        </is>
      </c>
      <c r="AC139" s="35" t="n"/>
      <c r="AD139" s="35" t="n">
        <v>43976</v>
      </c>
      <c r="AE139" s="35" t="n">
        <v>43983</v>
      </c>
      <c r="AF139" s="35" t="n">
        <v>43977</v>
      </c>
      <c r="AG139" s="35" t="n">
        <v>43977</v>
      </c>
      <c r="AH139" s="35" t="inlineStr">
        <is>
          <t>OK</t>
        </is>
      </c>
      <c r="AI139" s="8" t="n">
        <v>1</v>
      </c>
      <c r="AJ139" s="8" t="n">
        <v>1</v>
      </c>
      <c r="AK139" s="8" t="n">
        <v>1</v>
      </c>
      <c r="AL139" s="35" t="inlineStr">
        <is>
          <t>None</t>
        </is>
      </c>
      <c r="AM139" s="18" t="inlineStr">
        <is>
          <t>-</t>
        </is>
      </c>
      <c r="AN139" s="18" t="inlineStr">
        <is>
          <t>-</t>
        </is>
      </c>
      <c r="AO139" s="33" t="inlineStr">
        <is>
          <t>Comment LV1</t>
        </is>
      </c>
    </row>
    <row r="140">
      <c r="C140" s="15">
        <f>C139+1</f>
        <v/>
      </c>
      <c r="D140" s="17" t="n">
        <v>20200525</v>
      </c>
      <c r="E140" s="17" t="inlineStr">
        <is>
          <t>PSW</t>
        </is>
      </c>
      <c r="F140" s="17" t="inlineStr">
        <is>
          <t>FAW_C100_IPB1.1_BSS01</t>
        </is>
      </c>
      <c r="G140" s="6" t="inlineStr">
        <is>
          <t>FAW_IPB1.1_Int\FAW_IPB\rb\as\fawIPB\core\app\dcom\RBAPLCust\src\common\RBAPLCUST_DcmCommControlConditionCheck.c</t>
        </is>
      </c>
      <c r="H140" s="17" t="n">
        <v>1484917</v>
      </c>
      <c r="I140" s="4" t="inlineStr">
        <is>
          <t>-</t>
        </is>
      </c>
      <c r="J140" s="17" t="inlineStr">
        <is>
          <t>RBAPLCUST_DcmCommControlConditionCheck.c</t>
        </is>
      </c>
      <c r="K140" s="4" t="inlineStr">
        <is>
          <t>-</t>
        </is>
      </c>
      <c r="L140" s="17" t="inlineStr">
        <is>
          <t>Manual</t>
        </is>
      </c>
      <c r="M140" s="17" t="inlineStr">
        <is>
          <t>BB82026</t>
        </is>
      </c>
      <c r="N140" s="17" t="inlineStr">
        <is>
          <t>BSS01</t>
        </is>
      </c>
      <c r="O140" s="17" t="inlineStr">
        <is>
          <t>FAW_IPB1.1_Int</t>
        </is>
      </c>
      <c r="P140" s="16" t="inlineStr">
        <is>
          <t>-</t>
        </is>
      </c>
      <c r="Q140" s="16" t="inlineStr">
        <is>
          <t>ZHENG Fangfang (CC-AS/EVA-SW33-CN)</t>
        </is>
      </c>
      <c r="R140" s="5" t="n"/>
      <c r="S140" s="4" t="inlineStr">
        <is>
          <t>-</t>
        </is>
      </c>
      <c r="T140" s="17" t="inlineStr">
        <is>
          <t>chung.ly</t>
        </is>
      </c>
      <c r="U140" s="17" t="n"/>
      <c r="V140" s="17" t="n"/>
      <c r="W140" s="17" t="n">
        <v>30</v>
      </c>
      <c r="X140" s="17">
        <f>W140</f>
        <v/>
      </c>
      <c r="Y140" s="17">
        <f>X140</f>
        <v/>
      </c>
      <c r="Z140" s="17">
        <f>ROUNDDOWN(X140/HLOOKUP(E140,[1]Table!$C$3:$D$4,2,0)*8,2)</f>
        <v/>
      </c>
      <c r="AA140" s="17">
        <f>Z140</f>
        <v/>
      </c>
      <c r="AB140" s="17" t="inlineStr">
        <is>
          <t>Ready for review</t>
        </is>
      </c>
      <c r="AC140" s="35" t="n"/>
      <c r="AD140" s="35" t="n">
        <v>43976</v>
      </c>
      <c r="AE140" s="35" t="n">
        <v>43983</v>
      </c>
      <c r="AF140" s="35" t="n">
        <v>43977</v>
      </c>
      <c r="AG140" s="35" t="n">
        <v>43977</v>
      </c>
      <c r="AH140" s="35" t="inlineStr">
        <is>
          <t>OK</t>
        </is>
      </c>
      <c r="AI140" s="8" t="n">
        <v>1</v>
      </c>
      <c r="AJ140" s="8" t="n">
        <v>1</v>
      </c>
      <c r="AK140" s="8" t="n">
        <v>1</v>
      </c>
      <c r="AL140" s="35" t="inlineStr">
        <is>
          <t>None</t>
        </is>
      </c>
      <c r="AM140" s="18" t="inlineStr">
        <is>
          <t>-</t>
        </is>
      </c>
      <c r="AN140" s="18" t="inlineStr">
        <is>
          <t>-</t>
        </is>
      </c>
      <c r="AO140" s="33" t="inlineStr">
        <is>
          <t>Comment LV1</t>
        </is>
      </c>
    </row>
    <row r="141">
      <c r="C141" s="15">
        <f>C140+1</f>
        <v/>
      </c>
      <c r="D141" s="17" t="n">
        <v>20200525</v>
      </c>
      <c r="E141" s="17" t="inlineStr">
        <is>
          <t>PSW</t>
        </is>
      </c>
      <c r="F141" s="17" t="inlineStr">
        <is>
          <t>FAW_C100_IPB1.1_BSS01</t>
        </is>
      </c>
      <c r="G141" s="6" t="inlineStr">
        <is>
          <t>FAW_IPB1.1_Int\FAW_IPB\rb\as\fawIPB\core\app\dcom\RBAPLCust\src\common\RBAPLCUST_DcmGetProgConditions.c</t>
        </is>
      </c>
      <c r="H141" s="17" t="n">
        <v>1484917</v>
      </c>
      <c r="I141" s="4" t="inlineStr">
        <is>
          <t>-</t>
        </is>
      </c>
      <c r="J141" s="17" t="inlineStr">
        <is>
          <t>RBAPLCUST_DcmGetProgConditions.c</t>
        </is>
      </c>
      <c r="K141" s="4" t="inlineStr">
        <is>
          <t>-</t>
        </is>
      </c>
      <c r="L141" s="17" t="inlineStr">
        <is>
          <t>Manual</t>
        </is>
      </c>
      <c r="M141" s="17" t="inlineStr">
        <is>
          <t>BB82026</t>
        </is>
      </c>
      <c r="N141" s="17" t="inlineStr">
        <is>
          <t>BSS01</t>
        </is>
      </c>
      <c r="O141" s="17" t="inlineStr">
        <is>
          <t>FAW_IPB1.1_Int</t>
        </is>
      </c>
      <c r="P141" s="16" t="inlineStr">
        <is>
          <t>-</t>
        </is>
      </c>
      <c r="Q141" s="16" t="inlineStr">
        <is>
          <t>ZHENG Fangfang (CC-AS/EVA-SW33-CN)</t>
        </is>
      </c>
      <c r="R141" s="5" t="n"/>
      <c r="S141" s="4" t="inlineStr">
        <is>
          <t>-</t>
        </is>
      </c>
      <c r="T141" s="17" t="inlineStr">
        <is>
          <t>chung.ly</t>
        </is>
      </c>
      <c r="U141" s="17" t="n"/>
      <c r="V141" s="17" t="n"/>
      <c r="W141" s="17" t="n">
        <v>14</v>
      </c>
      <c r="X141" s="17">
        <f>W141</f>
        <v/>
      </c>
      <c r="Y141" s="17">
        <f>X141</f>
        <v/>
      </c>
      <c r="Z141" s="17">
        <f>ROUNDDOWN(X141/HLOOKUP(E141,[1]Table!$C$3:$D$4,2,0)*8,2)</f>
        <v/>
      </c>
      <c r="AA141" s="17">
        <f>Z141</f>
        <v/>
      </c>
      <c r="AB141" s="17" t="inlineStr">
        <is>
          <t>Ready for review</t>
        </is>
      </c>
      <c r="AC141" s="35" t="n"/>
      <c r="AD141" s="35" t="n">
        <v>43976</v>
      </c>
      <c r="AE141" s="35" t="n">
        <v>43983</v>
      </c>
      <c r="AF141" s="35" t="n">
        <v>43977</v>
      </c>
      <c r="AG141" s="35" t="n">
        <v>43977</v>
      </c>
      <c r="AH141" s="35" t="inlineStr">
        <is>
          <t>OK</t>
        </is>
      </c>
      <c r="AI141" s="8" t="n">
        <v>1</v>
      </c>
      <c r="AJ141" s="8" t="n">
        <v>1</v>
      </c>
      <c r="AK141" s="8" t="n">
        <v>1</v>
      </c>
      <c r="AL141" s="35" t="inlineStr">
        <is>
          <t>None</t>
        </is>
      </c>
      <c r="AM141" s="18" t="inlineStr">
        <is>
          <t>-</t>
        </is>
      </c>
      <c r="AN141" s="18" t="inlineStr">
        <is>
          <t>-</t>
        </is>
      </c>
      <c r="AO141" s="33" t="inlineStr">
        <is>
          <t>Comment LV1</t>
        </is>
      </c>
    </row>
    <row r="142">
      <c r="C142" s="15">
        <f>C141+1</f>
        <v/>
      </c>
      <c r="D142" s="17" t="n">
        <v>20200525</v>
      </c>
      <c r="E142" s="17" t="inlineStr">
        <is>
          <t>PSW</t>
        </is>
      </c>
      <c r="F142" s="17" t="inlineStr">
        <is>
          <t>FAW_C100_IPB1.1_BSS01</t>
        </is>
      </c>
      <c r="G142" s="6" t="inlineStr">
        <is>
          <t>FAW_IPB1.1_Int\FAW_IPB\rb\as\fawIPB\core\app\dcom\RBAPLCust\src\common\RBAPLCUST_DcmGetStoreType.c</t>
        </is>
      </c>
      <c r="H142" s="17" t="n">
        <v>1484917</v>
      </c>
      <c r="I142" s="4" t="inlineStr">
        <is>
          <t>-</t>
        </is>
      </c>
      <c r="J142" s="17" t="inlineStr">
        <is>
          <t>RBAPLCUST_DcmGetStoreType.c</t>
        </is>
      </c>
      <c r="K142" s="4" t="inlineStr">
        <is>
          <t>-</t>
        </is>
      </c>
      <c r="L142" s="17" t="inlineStr">
        <is>
          <t>Manual</t>
        </is>
      </c>
      <c r="M142" s="17" t="inlineStr">
        <is>
          <t>BB82026</t>
        </is>
      </c>
      <c r="N142" s="17" t="inlineStr">
        <is>
          <t>BSS01</t>
        </is>
      </c>
      <c r="O142" s="17" t="inlineStr">
        <is>
          <t>FAW_IPB1.1_Int</t>
        </is>
      </c>
      <c r="P142" s="16" t="inlineStr">
        <is>
          <t>-</t>
        </is>
      </c>
      <c r="Q142" s="16" t="inlineStr">
        <is>
          <t>ZHENG Fangfang (CC-AS/EVA-SW33-CN)</t>
        </is>
      </c>
      <c r="R142" s="5" t="n"/>
      <c r="S142" s="4" t="inlineStr">
        <is>
          <t>-</t>
        </is>
      </c>
      <c r="T142" s="17" t="inlineStr">
        <is>
          <t>phuong.nguyen-thanh</t>
        </is>
      </c>
      <c r="U142" s="17" t="n"/>
      <c r="V142" s="17" t="n"/>
      <c r="W142" s="17" t="n">
        <v>12</v>
      </c>
      <c r="X142" s="17">
        <f>W142</f>
        <v/>
      </c>
      <c r="Y142" s="17">
        <f>X142</f>
        <v/>
      </c>
      <c r="Z142" s="17">
        <f>ROUNDDOWN(X142/HLOOKUP(E142,[1]Table!$C$3:$D$4,2,0)*8,2)</f>
        <v/>
      </c>
      <c r="AA142" s="17" t="n">
        <v>0.1</v>
      </c>
      <c r="AB142" s="17" t="inlineStr">
        <is>
          <t>Ready for review</t>
        </is>
      </c>
      <c r="AC142" s="35" t="n"/>
      <c r="AD142" s="35" t="n">
        <v>43976</v>
      </c>
      <c r="AE142" s="35" t="n">
        <v>43983</v>
      </c>
      <c r="AF142" s="35" t="n">
        <v>43978</v>
      </c>
      <c r="AG142" s="35" t="n">
        <v>43978</v>
      </c>
      <c r="AH142" s="35" t="inlineStr">
        <is>
          <t>OK</t>
        </is>
      </c>
      <c r="AI142" s="8" t="n">
        <v>1</v>
      </c>
      <c r="AJ142" s="8" t="n">
        <v>1</v>
      </c>
      <c r="AK142" s="8" t="n">
        <v>1</v>
      </c>
      <c r="AL142" s="35" t="inlineStr">
        <is>
          <t>None</t>
        </is>
      </c>
      <c r="AM142" s="18" t="inlineStr">
        <is>
          <t>-</t>
        </is>
      </c>
      <c r="AN142" s="18" t="inlineStr">
        <is>
          <t>-</t>
        </is>
      </c>
      <c r="AO142" s="33" t="inlineStr">
        <is>
          <t>Comment LV1</t>
        </is>
      </c>
    </row>
    <row r="143">
      <c r="C143" s="15">
        <f>C142+1</f>
        <v/>
      </c>
      <c r="D143" s="17" t="n">
        <v>20200525</v>
      </c>
      <c r="E143" s="17" t="inlineStr">
        <is>
          <t>PSW</t>
        </is>
      </c>
      <c r="F143" s="17" t="inlineStr">
        <is>
          <t>FAW_C100_IPB1.1_BSS01</t>
        </is>
      </c>
      <c r="G143" s="6" t="inlineStr">
        <is>
          <t>FAW_IPB1.1_Int\FAW_IPB\rb\as\fawIPB\core\app\dcom\RBAPLCust\src\common\RBAPLCUST_DcmManufacturerNotification.c</t>
        </is>
      </c>
      <c r="H143" s="17" t="n">
        <v>1484917</v>
      </c>
      <c r="I143" s="4" t="inlineStr">
        <is>
          <t>-</t>
        </is>
      </c>
      <c r="J143" s="17" t="inlineStr">
        <is>
          <t>RBAPLCUST_DcmManufacturerNotification.c</t>
        </is>
      </c>
      <c r="K143" s="4" t="inlineStr">
        <is>
          <t>-</t>
        </is>
      </c>
      <c r="L143" s="17" t="inlineStr">
        <is>
          <t>Manual</t>
        </is>
      </c>
      <c r="M143" s="17" t="inlineStr">
        <is>
          <t>BB82026</t>
        </is>
      </c>
      <c r="N143" s="17" t="inlineStr">
        <is>
          <t>BSS01</t>
        </is>
      </c>
      <c r="O143" s="17" t="inlineStr">
        <is>
          <t>FAW_IPB1.1_Int</t>
        </is>
      </c>
      <c r="P143" s="16" t="inlineStr">
        <is>
          <t>-</t>
        </is>
      </c>
      <c r="Q143" s="16" t="inlineStr">
        <is>
          <t>ZHENG Fangfang (CC-AS/EVA-SW33-CN)</t>
        </is>
      </c>
      <c r="R143" s="5" t="n"/>
      <c r="S143" s="4" t="inlineStr">
        <is>
          <t>-</t>
        </is>
      </c>
      <c r="T143" s="17" t="inlineStr">
        <is>
          <t>loc.do-phu</t>
        </is>
      </c>
      <c r="U143" s="17" t="n"/>
      <c r="V143" s="17" t="n"/>
      <c r="W143" s="17" t="n">
        <v>45</v>
      </c>
      <c r="X143" s="17">
        <f>W143</f>
        <v/>
      </c>
      <c r="Y143" s="17">
        <f>X143</f>
        <v/>
      </c>
      <c r="Z143" s="17">
        <f>ROUNDDOWN(X143/HLOOKUP(E143,[1]Table!$C$3:$D$4,2,0)*8,2)</f>
        <v/>
      </c>
      <c r="AA143" s="17">
        <f>Z143</f>
        <v/>
      </c>
      <c r="AB143" s="17" t="inlineStr">
        <is>
          <t>Ready for review</t>
        </is>
      </c>
      <c r="AC143" s="35" t="n"/>
      <c r="AD143" s="35" t="n">
        <v>43976</v>
      </c>
      <c r="AE143" s="35" t="n">
        <v>43983</v>
      </c>
      <c r="AF143" s="35" t="n">
        <v>43979</v>
      </c>
      <c r="AG143" s="35" t="n">
        <v>43979</v>
      </c>
      <c r="AH143" s="35" t="inlineStr">
        <is>
          <t>OK</t>
        </is>
      </c>
      <c r="AI143" s="8" t="n">
        <v>1</v>
      </c>
      <c r="AJ143" s="8" t="n">
        <v>1</v>
      </c>
      <c r="AK143" s="8" t="n">
        <v>1</v>
      </c>
      <c r="AL143" s="35" t="inlineStr">
        <is>
          <t>None</t>
        </is>
      </c>
      <c r="AM143" s="18" t="inlineStr">
        <is>
          <t>-</t>
        </is>
      </c>
      <c r="AN143" s="18" t="inlineStr">
        <is>
          <t>-</t>
        </is>
      </c>
      <c r="AO143" s="33" t="inlineStr">
        <is>
          <t>Comment LV1</t>
        </is>
      </c>
    </row>
    <row r="144">
      <c r="C144" s="15">
        <f>C143+1</f>
        <v/>
      </c>
      <c r="D144" s="17" t="n">
        <v>20200525</v>
      </c>
      <c r="E144" s="17" t="inlineStr">
        <is>
          <t>PSW</t>
        </is>
      </c>
      <c r="F144" s="17" t="inlineStr">
        <is>
          <t>FAW_C100_IPB1.1_BSS01</t>
        </is>
      </c>
      <c r="G144" s="6" t="inlineStr">
        <is>
          <t>FAW_IPB1.1_Int\FAW_IPB\rb\as\fawIPB\core\app\dcom\RBAPLCust\src\common\RBAPLCUST_DcmSetProgConditions.c</t>
        </is>
      </c>
      <c r="H144" s="17" t="n">
        <v>1484917</v>
      </c>
      <c r="I144" s="4" t="inlineStr">
        <is>
          <t>-</t>
        </is>
      </c>
      <c r="J144" s="17" t="inlineStr">
        <is>
          <t>RBAPLCUST_DcmSetProgConditions.c</t>
        </is>
      </c>
      <c r="K144" s="4" t="inlineStr">
        <is>
          <t>-</t>
        </is>
      </c>
      <c r="L144" s="17" t="inlineStr">
        <is>
          <t>Manual</t>
        </is>
      </c>
      <c r="M144" s="17" t="inlineStr">
        <is>
          <t>BB82026</t>
        </is>
      </c>
      <c r="N144" s="17" t="inlineStr">
        <is>
          <t>BSS01</t>
        </is>
      </c>
      <c r="O144" s="17" t="inlineStr">
        <is>
          <t>FAW_IPB1.1_Int</t>
        </is>
      </c>
      <c r="P144" s="16" t="inlineStr">
        <is>
          <t>-</t>
        </is>
      </c>
      <c r="Q144" s="16" t="inlineStr">
        <is>
          <t>ZHENG Fangfang (CC-AS/EVA-SW33-CN)</t>
        </is>
      </c>
      <c r="R144" s="5" t="n"/>
      <c r="S144" s="4" t="inlineStr">
        <is>
          <t>-</t>
        </is>
      </c>
      <c r="T144" s="17" t="inlineStr">
        <is>
          <t>loc.do-phu</t>
        </is>
      </c>
      <c r="U144" s="17" t="n"/>
      <c r="V144" s="17" t="n"/>
      <c r="W144" s="17" t="n">
        <v>14</v>
      </c>
      <c r="X144" s="17">
        <f>W144</f>
        <v/>
      </c>
      <c r="Y144" s="17">
        <f>X144</f>
        <v/>
      </c>
      <c r="Z144" s="17">
        <f>ROUNDDOWN(X144/HLOOKUP(E144,[1]Table!$C$3:$D$4,2,0)*8,2)</f>
        <v/>
      </c>
      <c r="AA144" s="17">
        <f>Z144</f>
        <v/>
      </c>
      <c r="AB144" s="17" t="inlineStr">
        <is>
          <t>Ready for review</t>
        </is>
      </c>
      <c r="AC144" s="35" t="n"/>
      <c r="AD144" s="35" t="n">
        <v>43976</v>
      </c>
      <c r="AE144" s="35" t="n">
        <v>43983</v>
      </c>
      <c r="AF144" s="35" t="n">
        <v>43979</v>
      </c>
      <c r="AG144" s="35" t="n">
        <v>43979</v>
      </c>
      <c r="AH144" s="35" t="inlineStr">
        <is>
          <t>OK</t>
        </is>
      </c>
      <c r="AI144" s="8" t="n">
        <v>1</v>
      </c>
      <c r="AJ144" s="8" t="n">
        <v>1</v>
      </c>
      <c r="AK144" s="8" t="n">
        <v>1</v>
      </c>
      <c r="AL144" s="35" t="inlineStr">
        <is>
          <t>None</t>
        </is>
      </c>
      <c r="AM144" s="18" t="inlineStr">
        <is>
          <t>-</t>
        </is>
      </c>
      <c r="AN144" s="18" t="inlineStr">
        <is>
          <t>-</t>
        </is>
      </c>
      <c r="AO144" s="33" t="inlineStr">
        <is>
          <t>Comment LV1</t>
        </is>
      </c>
    </row>
    <row r="145">
      <c r="C145" s="15">
        <f>C144+1</f>
        <v/>
      </c>
      <c r="D145" s="17" t="n">
        <v>20200525</v>
      </c>
      <c r="E145" s="17" t="inlineStr">
        <is>
          <t>PSW</t>
        </is>
      </c>
      <c r="F145" s="17" t="inlineStr">
        <is>
          <t>FAW_C100_IPB1.1_BSS01</t>
        </is>
      </c>
      <c r="G145" s="6" t="inlineStr">
        <is>
          <t>FAW_IPB1.1_Int\FAW_IPB\rb\as\fawIPB\core\app\dcom\RBAPLCust\src\common\RBAPLCUST_DcmSwitchCommunicationControl.c</t>
        </is>
      </c>
      <c r="H145" s="17" t="n">
        <v>1484917</v>
      </c>
      <c r="I145" s="4" t="inlineStr">
        <is>
          <t>-</t>
        </is>
      </c>
      <c r="J145" s="17" t="inlineStr">
        <is>
          <t>RBAPLCUST_DcmSwitchCommunicationControl.c</t>
        </is>
      </c>
      <c r="K145" s="4" t="inlineStr">
        <is>
          <t>-</t>
        </is>
      </c>
      <c r="L145" s="17" t="inlineStr">
        <is>
          <t>Manual</t>
        </is>
      </c>
      <c r="M145" s="17" t="inlineStr">
        <is>
          <t>BB82026</t>
        </is>
      </c>
      <c r="N145" s="17" t="inlineStr">
        <is>
          <t>BSS01</t>
        </is>
      </c>
      <c r="O145" s="17" t="inlineStr">
        <is>
          <t>FAW_IPB1.1_Int</t>
        </is>
      </c>
      <c r="P145" s="16" t="inlineStr">
        <is>
          <t>-</t>
        </is>
      </c>
      <c r="Q145" s="16" t="inlineStr">
        <is>
          <t>ZHENG Fangfang (CC-AS/EVA-SW33-CN)</t>
        </is>
      </c>
      <c r="R145" s="5" t="n"/>
      <c r="S145" s="4" t="inlineStr">
        <is>
          <t>-</t>
        </is>
      </c>
      <c r="T145" s="17" t="inlineStr">
        <is>
          <t>loc.do-phu</t>
        </is>
      </c>
      <c r="U145" s="17" t="n"/>
      <c r="V145" s="17" t="n"/>
      <c r="W145" s="17" t="n">
        <v>81</v>
      </c>
      <c r="X145" s="17">
        <f>W145</f>
        <v/>
      </c>
      <c r="Y145" s="17">
        <f>X145</f>
        <v/>
      </c>
      <c r="Z145" s="17">
        <f>ROUNDDOWN(X145/HLOOKUP(E145,[1]Table!$C$3:$D$4,2,0)*8,2)</f>
        <v/>
      </c>
      <c r="AA145" s="17">
        <f>Z145</f>
        <v/>
      </c>
      <c r="AB145" s="17" t="inlineStr">
        <is>
          <t>Ready for review</t>
        </is>
      </c>
      <c r="AC145" s="35" t="n"/>
      <c r="AD145" s="35" t="n">
        <v>43976</v>
      </c>
      <c r="AE145" s="35" t="n">
        <v>43983</v>
      </c>
      <c r="AF145" s="35" t="n">
        <v>43979</v>
      </c>
      <c r="AG145" s="35" t="n">
        <v>43979</v>
      </c>
      <c r="AH145" s="35" t="inlineStr">
        <is>
          <t>OK</t>
        </is>
      </c>
      <c r="AI145" s="8" t="n">
        <v>1</v>
      </c>
      <c r="AJ145" s="8" t="n">
        <v>1</v>
      </c>
      <c r="AK145" s="8" t="n">
        <v>1</v>
      </c>
      <c r="AL145" s="35" t="inlineStr">
        <is>
          <t>None</t>
        </is>
      </c>
      <c r="AM145" s="18" t="inlineStr">
        <is>
          <t>-</t>
        </is>
      </c>
      <c r="AN145" s="18" t="inlineStr">
        <is>
          <t>-</t>
        </is>
      </c>
      <c r="AO145" s="33" t="inlineStr">
        <is>
          <t>Comment LV1</t>
        </is>
      </c>
    </row>
    <row r="146">
      <c r="C146" s="15">
        <f>C145+1</f>
        <v/>
      </c>
      <c r="D146" s="17" t="n">
        <v>20200525</v>
      </c>
      <c r="E146" s="17" t="inlineStr">
        <is>
          <t>PSW</t>
        </is>
      </c>
      <c r="F146" s="17" t="inlineStr">
        <is>
          <t>FAW_C100_IPB1.1_BSS01</t>
        </is>
      </c>
      <c r="G146" s="6" t="inlineStr">
        <is>
          <t>FAW_IPB1.1_Int\FAW_IPB\rb\as\fawIPB\core\app\dcom\RBAPLCust\src\common\RBAPLCUST_DcmSwitchDcmExecuteDscReset.c</t>
        </is>
      </c>
      <c r="H146" s="17" t="n">
        <v>1484917</v>
      </c>
      <c r="I146" s="4" t="inlineStr">
        <is>
          <t>-</t>
        </is>
      </c>
      <c r="J146" s="17" t="inlineStr">
        <is>
          <t>RBAPLCUST_DcmSwitchDcmExecuteDscReset.c</t>
        </is>
      </c>
      <c r="K146" s="4" t="inlineStr">
        <is>
          <t>-</t>
        </is>
      </c>
      <c r="L146" s="17" t="inlineStr">
        <is>
          <t>Manual</t>
        </is>
      </c>
      <c r="M146" s="17" t="inlineStr">
        <is>
          <t>BB82026</t>
        </is>
      </c>
      <c r="N146" s="17" t="inlineStr">
        <is>
          <t>BSS01</t>
        </is>
      </c>
      <c r="O146" s="17" t="inlineStr">
        <is>
          <t>FAW_IPB1.1_Int</t>
        </is>
      </c>
      <c r="P146" s="16" t="inlineStr">
        <is>
          <t>-</t>
        </is>
      </c>
      <c r="Q146" s="16" t="inlineStr">
        <is>
          <t>ZHENG Fangfang (CC-AS/EVA-SW33-CN)</t>
        </is>
      </c>
      <c r="R146" s="5" t="n"/>
      <c r="S146" s="4" t="n"/>
      <c r="T146" s="17" t="inlineStr">
        <is>
          <t>loc.do-phu</t>
        </is>
      </c>
      <c r="U146" s="17" t="n"/>
      <c r="V146" s="17" t="n"/>
      <c r="W146" s="17" t="n">
        <v>18</v>
      </c>
      <c r="X146" s="17">
        <f>W146</f>
        <v/>
      </c>
      <c r="Y146" s="17">
        <f>X146</f>
        <v/>
      </c>
      <c r="Z146" s="17">
        <f>ROUNDDOWN(X146/HLOOKUP(E146,[1]Table!$C$3:$D$4,2,0)*8,2)</f>
        <v/>
      </c>
      <c r="AA146" s="17">
        <f>Z146</f>
        <v/>
      </c>
      <c r="AB146" s="17" t="inlineStr">
        <is>
          <t>Ready for review</t>
        </is>
      </c>
      <c r="AC146" s="35" t="n"/>
      <c r="AD146" s="35" t="n">
        <v>43976</v>
      </c>
      <c r="AE146" s="35" t="n">
        <v>43983</v>
      </c>
      <c r="AF146" s="35" t="n">
        <v>43979</v>
      </c>
      <c r="AG146" s="35" t="n">
        <v>43979</v>
      </c>
      <c r="AH146" s="35" t="inlineStr">
        <is>
          <t>OK</t>
        </is>
      </c>
      <c r="AI146" s="8" t="n">
        <v>1</v>
      </c>
      <c r="AJ146" s="8" t="n">
        <v>1</v>
      </c>
      <c r="AK146" s="8" t="n">
        <v>1</v>
      </c>
      <c r="AL146" s="35" t="inlineStr">
        <is>
          <t>None</t>
        </is>
      </c>
      <c r="AM146" s="18" t="inlineStr">
        <is>
          <t>-</t>
        </is>
      </c>
      <c r="AN146" s="18" t="inlineStr">
        <is>
          <t>-</t>
        </is>
      </c>
      <c r="AO146" s="33" t="inlineStr">
        <is>
          <t>Comment LV1</t>
        </is>
      </c>
    </row>
    <row r="147">
      <c r="C147" s="15">
        <f>C146+1</f>
        <v/>
      </c>
      <c r="D147" s="17" t="n">
        <v>20200525</v>
      </c>
      <c r="E147" s="17" t="inlineStr">
        <is>
          <t>PSW</t>
        </is>
      </c>
      <c r="F147" s="17" t="inlineStr">
        <is>
          <t>FAW_C100_IPB1.1_BSS01</t>
        </is>
      </c>
      <c r="G147" s="6" t="inlineStr">
        <is>
          <t>FAW_IPB1.1_Int\FAW_IPB\rb\as\fawIPB\core\app\dcom\RBAPLCust\src\common\RBAPLCUST_DiagnosticSessionControl.c</t>
        </is>
      </c>
      <c r="H147" s="17" t="n">
        <v>1484917</v>
      </c>
      <c r="I147" s="4" t="n"/>
      <c r="J147" s="17" t="inlineStr">
        <is>
          <t>RBAPLCUST_DiagnosticSessionControl.c</t>
        </is>
      </c>
      <c r="K147" s="4" t="inlineStr">
        <is>
          <t>-</t>
        </is>
      </c>
      <c r="L147" s="17" t="inlineStr">
        <is>
          <t>Manual</t>
        </is>
      </c>
      <c r="M147" s="17" t="inlineStr">
        <is>
          <t>BB82026</t>
        </is>
      </c>
      <c r="N147" s="17" t="inlineStr">
        <is>
          <t>BSS01</t>
        </is>
      </c>
      <c r="O147" s="17" t="inlineStr">
        <is>
          <t>FAW_IPB1.1_Int</t>
        </is>
      </c>
      <c r="P147" s="16" t="inlineStr">
        <is>
          <t>-</t>
        </is>
      </c>
      <c r="Q147" s="16" t="inlineStr">
        <is>
          <t>ZHENG Fangfang (CC-AS/EVA-SW33-CN)</t>
        </is>
      </c>
      <c r="R147" s="5" t="n"/>
      <c r="S147" s="4" t="n"/>
      <c r="T147" s="17" t="inlineStr">
        <is>
          <t>duong.nguyen</t>
        </is>
      </c>
      <c r="U147" s="17" t="n"/>
      <c r="V147" s="17" t="n"/>
      <c r="W147" s="17" t="n">
        <v>259</v>
      </c>
      <c r="X147" s="17">
        <f>W147</f>
        <v/>
      </c>
      <c r="Y147" s="17" t="n"/>
      <c r="Z147" s="17">
        <f>ROUNDDOWN(X147/HLOOKUP(E147,[1]Table!$C$3:$D$4,2,0)*8,2)</f>
        <v/>
      </c>
      <c r="AA147" s="17" t="n"/>
      <c r="AB147" s="17" t="n"/>
      <c r="AC147" s="35" t="n"/>
      <c r="AD147" s="35" t="n">
        <v>43976</v>
      </c>
      <c r="AE147" s="35" t="n">
        <v>43983</v>
      </c>
      <c r="AF147" s="35" t="n"/>
      <c r="AG147" s="35" t="n"/>
      <c r="AH147" s="35" t="n"/>
      <c r="AI147" s="8" t="n"/>
      <c r="AJ147" s="8" t="n"/>
      <c r="AK147" s="8" t="n"/>
      <c r="AL147" s="35" t="n"/>
      <c r="AM147" s="18" t="inlineStr">
        <is>
          <t>-</t>
        </is>
      </c>
      <c r="AN147" s="18" t="inlineStr">
        <is>
          <t>-</t>
        </is>
      </c>
      <c r="AO147" s="33" t="inlineStr">
        <is>
          <t>Comment LV1</t>
        </is>
      </c>
    </row>
    <row r="148">
      <c r="C148" s="15">
        <f>C147+1</f>
        <v/>
      </c>
      <c r="D148" s="17" t="n">
        <v>20200525</v>
      </c>
      <c r="E148" s="17" t="inlineStr">
        <is>
          <t>PSW</t>
        </is>
      </c>
      <c r="F148" s="17" t="inlineStr">
        <is>
          <t>FAW_C100_IPB1.1_BSS01</t>
        </is>
      </c>
      <c r="G148" s="6" t="inlineStr">
        <is>
          <t>FAW_IPB1.1_Int\FAW_IPB\rb\as\fawIPB\core\app\dcom\RBAPLCust\src\ESP\RBAPLCUST_InputOutputControl_GeneralFunctions.c</t>
        </is>
      </c>
      <c r="H148" s="17" t="n">
        <v>1484917</v>
      </c>
      <c r="I148" s="4" t="n"/>
      <c r="J148" s="17" t="inlineStr">
        <is>
          <t>RBAPLCUST_InputOutputControl_GeneralFunctions.c</t>
        </is>
      </c>
      <c r="K148" s="4" t="inlineStr">
        <is>
          <t>-</t>
        </is>
      </c>
      <c r="L148" s="17" t="inlineStr">
        <is>
          <t>Manual</t>
        </is>
      </c>
      <c r="M148" s="17" t="inlineStr">
        <is>
          <t>BB82026</t>
        </is>
      </c>
      <c r="N148" s="17" t="inlineStr">
        <is>
          <t>BSS01</t>
        </is>
      </c>
      <c r="O148" s="17" t="inlineStr">
        <is>
          <t>FAW_IPB1.1_Int</t>
        </is>
      </c>
      <c r="P148" s="16" t="inlineStr">
        <is>
          <t>-</t>
        </is>
      </c>
      <c r="Q148" s="16" t="inlineStr">
        <is>
          <t>ZHENG Fangfang (CC-AS/EVA-SW33-CN)</t>
        </is>
      </c>
      <c r="R148" s="5" t="n"/>
      <c r="S148" s="4" t="n"/>
      <c r="T148" s="17" t="inlineStr">
        <is>
          <t>chung.ly</t>
        </is>
      </c>
      <c r="U148" s="17" t="n"/>
      <c r="V148" s="17" t="n"/>
      <c r="W148" s="17" t="n">
        <v>109</v>
      </c>
      <c r="X148" s="17">
        <f>W148</f>
        <v/>
      </c>
      <c r="Y148" s="17">
        <f>X148</f>
        <v/>
      </c>
      <c r="Z148" s="17">
        <f>ROUNDDOWN(X148/HLOOKUP(E148,[1]Table!$C$3:$D$4,2,0)*8,2)</f>
        <v/>
      </c>
      <c r="AA148" s="17" t="n">
        <v>1</v>
      </c>
      <c r="AB148" s="17" t="inlineStr">
        <is>
          <t>Ready for review</t>
        </is>
      </c>
      <c r="AC148" s="35" t="n"/>
      <c r="AD148" s="35" t="n">
        <v>43976</v>
      </c>
      <c r="AE148" s="35" t="n">
        <v>43983</v>
      </c>
      <c r="AF148" s="35" t="n">
        <v>43977</v>
      </c>
      <c r="AG148" s="35" t="n">
        <v>43977</v>
      </c>
      <c r="AH148" s="35" t="inlineStr">
        <is>
          <t>OK</t>
        </is>
      </c>
      <c r="AI148" s="8" t="n">
        <v>1</v>
      </c>
      <c r="AJ148" s="8" t="n">
        <v>1</v>
      </c>
      <c r="AK148" s="8" t="n">
        <v>1</v>
      </c>
      <c r="AL148" s="35" t="inlineStr">
        <is>
          <t>None</t>
        </is>
      </c>
      <c r="AM148" s="18" t="inlineStr">
        <is>
          <t>-</t>
        </is>
      </c>
      <c r="AN148" s="18" t="inlineStr">
        <is>
          <t>-</t>
        </is>
      </c>
      <c r="AO148" s="33" t="inlineStr">
        <is>
          <t>Comment LV1</t>
        </is>
      </c>
    </row>
    <row r="149">
      <c r="C149" s="15">
        <f>C148+1</f>
        <v/>
      </c>
      <c r="D149" s="17" t="n">
        <v>20200525</v>
      </c>
      <c r="E149" s="17" t="inlineStr">
        <is>
          <t>PSW</t>
        </is>
      </c>
      <c r="F149" s="17" t="inlineStr">
        <is>
          <t>FAW_C100_IPB1.1_BSS01</t>
        </is>
      </c>
      <c r="G149" s="6" t="inlineStr">
        <is>
          <t>FAW_IPB1.1_Int\FAW_IPB\rb\as\fawIPB\core\app\dcom\RBAPLCust\src\IPB\RBAPLCUST_InputOutputControl_GeneralFunctions.c</t>
        </is>
      </c>
      <c r="H149" s="17" t="n">
        <v>1484917</v>
      </c>
      <c r="I149" s="4" t="n"/>
      <c r="J149" s="17" t="inlineStr">
        <is>
          <t>RBAPLCUST_InputOutputControl_GeneralFunctions.c</t>
        </is>
      </c>
      <c r="K149" s="4" t="inlineStr">
        <is>
          <t>-</t>
        </is>
      </c>
      <c r="L149" s="17" t="inlineStr">
        <is>
          <t>Manual</t>
        </is>
      </c>
      <c r="M149" s="17" t="inlineStr">
        <is>
          <t>BB82026</t>
        </is>
      </c>
      <c r="N149" s="17" t="inlineStr">
        <is>
          <t>BSS01</t>
        </is>
      </c>
      <c r="O149" s="17" t="inlineStr">
        <is>
          <t>FAW_IPB1.1_Int</t>
        </is>
      </c>
      <c r="P149" s="16" t="inlineStr">
        <is>
          <t>-</t>
        </is>
      </c>
      <c r="Q149" s="16" t="inlineStr">
        <is>
          <t>ZHENG Fangfang (CC-AS/EVA-SW33-CN)</t>
        </is>
      </c>
      <c r="R149" s="5" t="n"/>
      <c r="S149" s="4" t="n"/>
      <c r="T149" s="17" t="inlineStr">
        <is>
          <t>chung.ly</t>
        </is>
      </c>
      <c r="U149" s="17" t="n"/>
      <c r="V149" s="17" t="n"/>
      <c r="W149" s="17" t="n">
        <v>109</v>
      </c>
      <c r="X149" s="10" t="n">
        <v>159</v>
      </c>
      <c r="Y149" s="17">
        <f>X149</f>
        <v/>
      </c>
      <c r="Z149" s="17">
        <f>ROUNDDOWN(X149/HLOOKUP(E149,[1]Table!$C$3:$D$4,2,0)*8,2)</f>
        <v/>
      </c>
      <c r="AA149" s="17" t="n">
        <v>1</v>
      </c>
      <c r="AB149" s="17" t="inlineStr">
        <is>
          <t>Ready for review</t>
        </is>
      </c>
      <c r="AC149" s="35" t="n"/>
      <c r="AD149" s="35" t="n">
        <v>43976</v>
      </c>
      <c r="AE149" s="35" t="n">
        <v>43983</v>
      </c>
      <c r="AF149" s="35" t="n">
        <v>43977</v>
      </c>
      <c r="AG149" s="35" t="n">
        <v>43977</v>
      </c>
      <c r="AH149" s="35" t="inlineStr">
        <is>
          <t>OK</t>
        </is>
      </c>
      <c r="AI149" s="8" t="n">
        <v>1</v>
      </c>
      <c r="AJ149" s="8" t="n">
        <v>1</v>
      </c>
      <c r="AK149" s="8" t="n">
        <v>1</v>
      </c>
      <c r="AL149" s="35" t="inlineStr">
        <is>
          <t>None</t>
        </is>
      </c>
      <c r="AM149" s="18" t="inlineStr">
        <is>
          <t>-</t>
        </is>
      </c>
      <c r="AN149" s="18" t="inlineStr">
        <is>
          <t>-</t>
        </is>
      </c>
      <c r="AO149" s="33" t="inlineStr">
        <is>
          <t>Comment LV1</t>
        </is>
      </c>
    </row>
    <row r="150">
      <c r="C150" s="15">
        <f>C149+1</f>
        <v/>
      </c>
      <c r="D150" s="17" t="n">
        <v>20200525</v>
      </c>
      <c r="E150" s="17" t="inlineStr">
        <is>
          <t>PSW</t>
        </is>
      </c>
      <c r="F150" s="17" t="inlineStr">
        <is>
          <t>FAW_C100_IPB1.1_BSS01</t>
        </is>
      </c>
      <c r="G150" s="6" t="inlineStr">
        <is>
          <t>FAW_IPB1.1_Int\FAW_IPB\rb\as\fawIPB\core\app\dcom\RBAPLCust\src\ESP\RBAPLCUST_ProjectSpecific_Routines.c</t>
        </is>
      </c>
      <c r="H150" s="17" t="n">
        <v>1484917</v>
      </c>
      <c r="I150" s="4" t="n"/>
      <c r="J150" s="17" t="inlineStr">
        <is>
          <t>RBAPLCUST_ProjectSpecific_Routines.c</t>
        </is>
      </c>
      <c r="K150" s="4" t="inlineStr">
        <is>
          <t>-</t>
        </is>
      </c>
      <c r="L150" s="17" t="inlineStr">
        <is>
          <t>Manual</t>
        </is>
      </c>
      <c r="M150" s="17" t="inlineStr">
        <is>
          <t>BB82026</t>
        </is>
      </c>
      <c r="N150" s="17" t="inlineStr">
        <is>
          <t>BSS01</t>
        </is>
      </c>
      <c r="O150" s="17" t="inlineStr">
        <is>
          <t>FAW_IPB1.1_Int</t>
        </is>
      </c>
      <c r="P150" s="16" t="inlineStr">
        <is>
          <t>-</t>
        </is>
      </c>
      <c r="Q150" s="16" t="inlineStr">
        <is>
          <t>ZHENG Fangfang (CC-AS/EVA-SW33-CN)</t>
        </is>
      </c>
      <c r="R150" s="5" t="n"/>
      <c r="S150" s="4" t="n"/>
      <c r="T150" s="17" t="inlineStr">
        <is>
          <t>chung.ly</t>
        </is>
      </c>
      <c r="U150" s="17" t="n"/>
      <c r="V150" s="17" t="n"/>
      <c r="W150" s="17" t="n">
        <v>63</v>
      </c>
      <c r="X150" s="17">
        <f>W150</f>
        <v/>
      </c>
      <c r="Y150" s="17">
        <f>X150</f>
        <v/>
      </c>
      <c r="Z150" s="17">
        <f>ROUNDDOWN(X150/HLOOKUP(E150,[1]Table!$C$3:$D$4,2,0)*8,2)</f>
        <v/>
      </c>
      <c r="AA150" s="17">
        <f>Z150</f>
        <v/>
      </c>
      <c r="AB150" s="17" t="inlineStr">
        <is>
          <t>Ready for review</t>
        </is>
      </c>
      <c r="AC150" s="35" t="n"/>
      <c r="AD150" s="35" t="n">
        <v>43976</v>
      </c>
      <c r="AE150" s="35" t="n">
        <v>43983</v>
      </c>
      <c r="AF150" s="35" t="n">
        <v>43977</v>
      </c>
      <c r="AG150" s="35" t="n">
        <v>43977</v>
      </c>
      <c r="AH150" s="35" t="inlineStr">
        <is>
          <t>OK</t>
        </is>
      </c>
      <c r="AI150" s="8" t="n">
        <v>1</v>
      </c>
      <c r="AJ150" s="8" t="n">
        <v>1</v>
      </c>
      <c r="AK150" s="8" t="n">
        <v>1</v>
      </c>
      <c r="AL150" s="35" t="inlineStr">
        <is>
          <t>None</t>
        </is>
      </c>
      <c r="AM150" s="18" t="inlineStr">
        <is>
          <t>-</t>
        </is>
      </c>
      <c r="AN150" s="18" t="inlineStr">
        <is>
          <t>-</t>
        </is>
      </c>
      <c r="AO150" s="33" t="inlineStr">
        <is>
          <t>Comment LV1</t>
        </is>
      </c>
    </row>
    <row r="151">
      <c r="C151" s="15">
        <f>C150+1</f>
        <v/>
      </c>
      <c r="D151" s="17" t="n">
        <v>20200525</v>
      </c>
      <c r="E151" s="17" t="inlineStr">
        <is>
          <t>PSW</t>
        </is>
      </c>
      <c r="F151" s="17" t="inlineStr">
        <is>
          <t>FAW_C100_IPB1.1_BSS01</t>
        </is>
      </c>
      <c r="G151" s="6" t="inlineStr">
        <is>
          <t>FAW_IPB1.1_Int\FAW_IPB\rb\as\fawIPB\core\app\dcom\RBAPLCust\src\ESP\RBAPLCUST_RDBI_ActuationState.c</t>
        </is>
      </c>
      <c r="H151" s="17" t="n">
        <v>1484917</v>
      </c>
      <c r="I151" s="4" t="n"/>
      <c r="J151" s="17" t="inlineStr">
        <is>
          <t>RBAPLCUST_RDBI_ActuationState.c</t>
        </is>
      </c>
      <c r="K151" s="4" t="inlineStr">
        <is>
          <t>-</t>
        </is>
      </c>
      <c r="L151" s="17" t="inlineStr">
        <is>
          <t>Manual</t>
        </is>
      </c>
      <c r="M151" s="17" t="inlineStr">
        <is>
          <t>BB82026</t>
        </is>
      </c>
      <c r="N151" s="17" t="inlineStr">
        <is>
          <t>BSS01</t>
        </is>
      </c>
      <c r="O151" s="17" t="inlineStr">
        <is>
          <t>FAW_IPB1.1_Int</t>
        </is>
      </c>
      <c r="P151" s="16" t="inlineStr">
        <is>
          <t>-</t>
        </is>
      </c>
      <c r="Q151" s="16" t="inlineStr">
        <is>
          <t>ZHENG Fangfang (CC-AS/EVA-SW33-CN)</t>
        </is>
      </c>
      <c r="R151" s="5" t="n"/>
      <c r="S151" s="4" t="n"/>
      <c r="T151" s="17" t="inlineStr">
        <is>
          <t>duong.nguyen</t>
        </is>
      </c>
      <c r="U151" s="17" t="n"/>
      <c r="V151" s="17" t="n"/>
      <c r="W151" s="17" t="n">
        <v>100</v>
      </c>
      <c r="X151" s="17">
        <f>W151</f>
        <v/>
      </c>
      <c r="Y151" s="17" t="n"/>
      <c r="Z151" s="17">
        <f>ROUNDDOWN(X151/HLOOKUP(E151,[1]Table!$C$3:$D$4,2,0)*8,2)</f>
        <v/>
      </c>
      <c r="AA151" s="17" t="n"/>
      <c r="AB151" s="17" t="n"/>
      <c r="AC151" s="35" t="n"/>
      <c r="AD151" s="35" t="n">
        <v>43976</v>
      </c>
      <c r="AE151" s="35" t="n">
        <v>43983</v>
      </c>
      <c r="AF151" s="35" t="n"/>
      <c r="AG151" s="35" t="n"/>
      <c r="AH151" s="35" t="n"/>
      <c r="AI151" s="8" t="n"/>
      <c r="AJ151" s="8" t="n"/>
      <c r="AK151" s="8" t="n"/>
      <c r="AL151" s="35" t="n"/>
      <c r="AM151" s="18" t="inlineStr">
        <is>
          <t>-</t>
        </is>
      </c>
      <c r="AN151" s="18" t="inlineStr">
        <is>
          <t>-</t>
        </is>
      </c>
      <c r="AO151" s="33" t="inlineStr">
        <is>
          <t>Comment LV1</t>
        </is>
      </c>
    </row>
    <row r="152">
      <c r="C152" s="15">
        <f>C151+1</f>
        <v/>
      </c>
      <c r="D152" s="17" t="n">
        <v>20200525</v>
      </c>
      <c r="E152" s="17" t="inlineStr">
        <is>
          <t>PSW</t>
        </is>
      </c>
      <c r="F152" s="17" t="inlineStr">
        <is>
          <t>FAW_C100_IPB1.1_BSS01</t>
        </is>
      </c>
      <c r="G152" s="6" t="inlineStr">
        <is>
          <t>FAW_IPB1.1_Int\FAW_IPB\rb\as\fawIPB\core\app\dcom\RBAPLCust\src\IPB\RBAPLCUST_RDBI_ActuationState.c</t>
        </is>
      </c>
      <c r="H152" s="17" t="n">
        <v>1484917</v>
      </c>
      <c r="I152" s="4" t="n"/>
      <c r="J152" s="17" t="inlineStr">
        <is>
          <t>RBAPLCUST_RDBI_ActuationState.c</t>
        </is>
      </c>
      <c r="K152" s="4" t="inlineStr">
        <is>
          <t>-</t>
        </is>
      </c>
      <c r="L152" s="17" t="inlineStr">
        <is>
          <t>Manual</t>
        </is>
      </c>
      <c r="M152" s="17" t="inlineStr">
        <is>
          <t>BB82026</t>
        </is>
      </c>
      <c r="N152" s="17" t="inlineStr">
        <is>
          <t>BSS01</t>
        </is>
      </c>
      <c r="O152" s="17" t="inlineStr">
        <is>
          <t>FAW_IPB1.1_Int</t>
        </is>
      </c>
      <c r="P152" s="16" t="inlineStr">
        <is>
          <t>-</t>
        </is>
      </c>
      <c r="Q152" s="16" t="inlineStr">
        <is>
          <t>ZHENG Fangfang (CC-AS/EVA-SW33-CN)</t>
        </is>
      </c>
      <c r="R152" s="5" t="n"/>
      <c r="S152" s="4" t="n"/>
      <c r="T152" s="17" t="inlineStr">
        <is>
          <t>duong.nguyen</t>
        </is>
      </c>
      <c r="U152" s="17" t="n"/>
      <c r="V152" s="17" t="n"/>
      <c r="W152" s="17" t="n">
        <v>100</v>
      </c>
      <c r="X152" s="17">
        <f>W152</f>
        <v/>
      </c>
      <c r="Y152" s="17" t="n"/>
      <c r="Z152" s="17">
        <f>ROUNDDOWN(X152/HLOOKUP(E152,[1]Table!$C$3:$D$4,2,0)*8,2)</f>
        <v/>
      </c>
      <c r="AA152" s="17" t="n"/>
      <c r="AB152" s="17" t="n"/>
      <c r="AC152" s="35" t="n"/>
      <c r="AD152" s="35" t="n">
        <v>43976</v>
      </c>
      <c r="AE152" s="35" t="n">
        <v>43983</v>
      </c>
      <c r="AF152" s="35" t="n"/>
      <c r="AG152" s="35" t="n"/>
      <c r="AH152" s="35" t="n"/>
      <c r="AI152" s="8" t="n"/>
      <c r="AJ152" s="8" t="n"/>
      <c r="AK152" s="8" t="n"/>
      <c r="AL152" s="35" t="n"/>
      <c r="AM152" s="18" t="inlineStr">
        <is>
          <t>-</t>
        </is>
      </c>
      <c r="AN152" s="18" t="inlineStr">
        <is>
          <t>-</t>
        </is>
      </c>
      <c r="AO152" s="33" t="inlineStr">
        <is>
          <t>Comment LV1</t>
        </is>
      </c>
    </row>
    <row r="153">
      <c r="C153" s="15">
        <f>C152+1</f>
        <v/>
      </c>
      <c r="D153" s="17" t="n">
        <v>20200525</v>
      </c>
      <c r="E153" s="17" t="inlineStr">
        <is>
          <t>PSW</t>
        </is>
      </c>
      <c r="F153" s="17" t="inlineStr">
        <is>
          <t>FAW_C100_IPB1.1_BSS01</t>
        </is>
      </c>
      <c r="G153" s="6" t="inlineStr">
        <is>
          <t>FAW_IPB1.1_Int\FAW_IPB\rb\as\fawIPB\core\app\dcom\RBAPLCust\src\iBooster\RBAPLCUST_RDBI_AnalogData.c</t>
        </is>
      </c>
      <c r="H153" s="17" t="n">
        <v>1484917</v>
      </c>
      <c r="I153" s="4" t="n"/>
      <c r="J153" s="17" t="inlineStr">
        <is>
          <t>RBAPLCUST_RDBI_AnalogData.c</t>
        </is>
      </c>
      <c r="K153" s="4" t="inlineStr">
        <is>
          <t>-</t>
        </is>
      </c>
      <c r="L153" s="17" t="inlineStr">
        <is>
          <t>Manual</t>
        </is>
      </c>
      <c r="M153" s="17" t="inlineStr">
        <is>
          <t>BB82026</t>
        </is>
      </c>
      <c r="N153" s="17" t="inlineStr">
        <is>
          <t>BSS01</t>
        </is>
      </c>
      <c r="O153" s="17" t="inlineStr">
        <is>
          <t>FAW_IPB1.1_Int</t>
        </is>
      </c>
      <c r="P153" s="16" t="inlineStr">
        <is>
          <t>-</t>
        </is>
      </c>
      <c r="Q153" s="16" t="inlineStr">
        <is>
          <t>ZHENG Fangfang (CC-AS/EVA-SW33-CN)</t>
        </is>
      </c>
      <c r="R153" s="5" t="n"/>
      <c r="S153" s="4" t="n"/>
      <c r="T153" s="17" t="inlineStr">
        <is>
          <t>phuong.nguyen-thanh</t>
        </is>
      </c>
      <c r="U153" s="17" t="n"/>
      <c r="V153" s="17" t="n"/>
      <c r="W153" s="17" t="n">
        <v>77</v>
      </c>
      <c r="X153" s="17">
        <f>W153</f>
        <v/>
      </c>
      <c r="Y153" s="17">
        <f>X153</f>
        <v/>
      </c>
      <c r="Z153" s="17">
        <f>ROUNDDOWN(X153/HLOOKUP(E153,[1]Table!$C$3:$D$4,2,0)*8,2)</f>
        <v/>
      </c>
      <c r="AA153" s="17" t="n">
        <v>1</v>
      </c>
      <c r="AB153" s="17" t="inlineStr">
        <is>
          <t>Ready for review</t>
        </is>
      </c>
      <c r="AC153" s="35" t="n"/>
      <c r="AD153" s="35" t="n">
        <v>43976</v>
      </c>
      <c r="AE153" s="35" t="n">
        <v>43983</v>
      </c>
      <c r="AF153" s="35" t="n">
        <v>43978</v>
      </c>
      <c r="AG153" s="35" t="n">
        <v>43978</v>
      </c>
      <c r="AH153" s="35" t="inlineStr">
        <is>
          <t>OK</t>
        </is>
      </c>
      <c r="AI153" s="8" t="n">
        <v>1</v>
      </c>
      <c r="AJ153" s="8" t="n">
        <v>1</v>
      </c>
      <c r="AK153" s="8" t="n">
        <v>1</v>
      </c>
      <c r="AL153" s="35" t="inlineStr">
        <is>
          <t>None</t>
        </is>
      </c>
      <c r="AM153" s="18" t="inlineStr">
        <is>
          <t>-</t>
        </is>
      </c>
      <c r="AN153" s="18" t="inlineStr">
        <is>
          <t>-</t>
        </is>
      </c>
      <c r="AO153" s="33" t="inlineStr">
        <is>
          <t>Comment LV1</t>
        </is>
      </c>
    </row>
    <row r="154">
      <c r="C154" s="15">
        <f>C153+1</f>
        <v/>
      </c>
      <c r="D154" s="17" t="n">
        <v>20200525</v>
      </c>
      <c r="E154" s="17" t="inlineStr">
        <is>
          <t>PSW</t>
        </is>
      </c>
      <c r="F154" s="17" t="inlineStr">
        <is>
          <t>FAW_C100_IPB1.1_BSS01</t>
        </is>
      </c>
      <c r="G154" s="6" t="inlineStr">
        <is>
          <t>FAW_IPB1.1_Int\FAW_IPB\rb\as\fawIPB\core\app\dcom\RBAPLCust\src\common\RBAPLCUST_RDBI_BatteryVoltage.c</t>
        </is>
      </c>
      <c r="H154" s="17" t="n">
        <v>1484917</v>
      </c>
      <c r="I154" s="4" t="n"/>
      <c r="J154" s="17" t="inlineStr">
        <is>
          <t>RBAPLCUST_RDBI_BatteryVoltage.c</t>
        </is>
      </c>
      <c r="K154" s="4" t="inlineStr">
        <is>
          <t>-</t>
        </is>
      </c>
      <c r="L154" s="17" t="inlineStr">
        <is>
          <t>Manual</t>
        </is>
      </c>
      <c r="M154" s="17" t="inlineStr">
        <is>
          <t>BB82026</t>
        </is>
      </c>
      <c r="N154" s="17" t="inlineStr">
        <is>
          <t>BSS01</t>
        </is>
      </c>
      <c r="O154" s="17" t="inlineStr">
        <is>
          <t>FAW_IPB1.1_Int</t>
        </is>
      </c>
      <c r="P154" s="16" t="inlineStr">
        <is>
          <t>-</t>
        </is>
      </c>
      <c r="Q154" s="16" t="inlineStr">
        <is>
          <t>ZHENG Fangfang (CC-AS/EVA-SW33-CN)</t>
        </is>
      </c>
      <c r="R154" s="5" t="n"/>
      <c r="S154" s="4" t="n"/>
      <c r="T154" s="17" t="inlineStr">
        <is>
          <t>thanh.nguyen-kim</t>
        </is>
      </c>
      <c r="U154" s="17" t="n"/>
      <c r="V154" s="17" t="n"/>
      <c r="W154" s="17" t="n">
        <v>16</v>
      </c>
      <c r="X154" s="17">
        <f>W154</f>
        <v/>
      </c>
      <c r="Y154" s="17">
        <f>X154</f>
        <v/>
      </c>
      <c r="Z154" s="17">
        <f>ROUNDDOWN(X154/HLOOKUP(E154,[1]Table!$C$3:$D$4,2,0)*8,2)</f>
        <v/>
      </c>
      <c r="AA154" s="17" t="n">
        <v>0.2</v>
      </c>
      <c r="AB154" s="17" t="inlineStr">
        <is>
          <t>Ready for review</t>
        </is>
      </c>
      <c r="AC154" s="35" t="n"/>
      <c r="AD154" s="35" t="n">
        <v>43976</v>
      </c>
      <c r="AE154" s="35" t="n">
        <v>43983</v>
      </c>
      <c r="AF154" s="35" t="n">
        <v>43978</v>
      </c>
      <c r="AG154" s="35" t="n">
        <v>43978</v>
      </c>
      <c r="AH154" s="35" t="inlineStr">
        <is>
          <t>OK</t>
        </is>
      </c>
      <c r="AI154" s="8" t="n">
        <v>1</v>
      </c>
      <c r="AJ154" s="8" t="n">
        <v>1</v>
      </c>
      <c r="AK154" s="8" t="n">
        <v>1</v>
      </c>
      <c r="AL154" s="35" t="inlineStr">
        <is>
          <t>None</t>
        </is>
      </c>
      <c r="AM154" s="18" t="inlineStr">
        <is>
          <t>-</t>
        </is>
      </c>
      <c r="AN154" s="18" t="inlineStr">
        <is>
          <t>-</t>
        </is>
      </c>
      <c r="AO154" s="33" t="inlineStr">
        <is>
          <t>Comment LV1</t>
        </is>
      </c>
    </row>
    <row r="155">
      <c r="C155" s="15">
        <f>C154+1</f>
        <v/>
      </c>
      <c r="D155" s="17" t="n">
        <v>20200525</v>
      </c>
      <c r="E155" s="17" t="inlineStr">
        <is>
          <t>PSW</t>
        </is>
      </c>
      <c r="F155" s="17" t="inlineStr">
        <is>
          <t>FAW_C100_IPB1.1_BSS01</t>
        </is>
      </c>
      <c r="G155" s="6" t="inlineStr">
        <is>
          <t>FAW_IPB1.1_Int\FAW_IPB\rb\as\fawIPB\core\app\dcom\RBAPLCust\src\IPB\RBAPLCUST_RDBI_CBDS.c</t>
        </is>
      </c>
      <c r="H155" s="17" t="n">
        <v>1484917</v>
      </c>
      <c r="I155" s="4" t="n"/>
      <c r="J155" s="17" t="inlineStr">
        <is>
          <t>RBAPLCUST_RDBI_CBDS.c</t>
        </is>
      </c>
      <c r="K155" s="4" t="inlineStr">
        <is>
          <t>-</t>
        </is>
      </c>
      <c r="L155" s="17" t="inlineStr">
        <is>
          <t>Manual</t>
        </is>
      </c>
      <c r="M155" s="17" t="inlineStr">
        <is>
          <t>BB82026</t>
        </is>
      </c>
      <c r="N155" s="17" t="inlineStr">
        <is>
          <t>BSS01</t>
        </is>
      </c>
      <c r="O155" s="17" t="inlineStr">
        <is>
          <t>FAW_IPB1.1_Int</t>
        </is>
      </c>
      <c r="P155" s="16" t="inlineStr">
        <is>
          <t>-</t>
        </is>
      </c>
      <c r="Q155" s="16" t="inlineStr">
        <is>
          <t>ZHENG Fangfang (CC-AS/EVA-SW33-CN)</t>
        </is>
      </c>
      <c r="R155" s="5" t="n"/>
      <c r="S155" s="4" t="n"/>
      <c r="T155" s="17" t="inlineStr">
        <is>
          <t>thanh.nguyen-kim</t>
        </is>
      </c>
      <c r="U155" s="17" t="n"/>
      <c r="V155" s="17" t="n"/>
      <c r="W155" s="17" t="n">
        <v>8</v>
      </c>
      <c r="X155" s="17">
        <f>W155</f>
        <v/>
      </c>
      <c r="Y155" s="17">
        <f>X155</f>
        <v/>
      </c>
      <c r="Z155" s="17">
        <f>ROUNDDOWN(X155/HLOOKUP(E155,[1]Table!$C$3:$D$4,2,0)*8,2)</f>
        <v/>
      </c>
      <c r="AA155" s="17" t="n">
        <v>0.1</v>
      </c>
      <c r="AB155" s="17" t="inlineStr">
        <is>
          <t>Ready for review</t>
        </is>
      </c>
      <c r="AC155" s="35" t="n"/>
      <c r="AD155" s="35" t="n">
        <v>43976</v>
      </c>
      <c r="AE155" s="35" t="n">
        <v>43983</v>
      </c>
      <c r="AF155" s="35" t="n">
        <v>43978</v>
      </c>
      <c r="AG155" s="35" t="n">
        <v>43978</v>
      </c>
      <c r="AH155" s="35" t="inlineStr">
        <is>
          <t>OK</t>
        </is>
      </c>
      <c r="AI155" s="8" t="inlineStr">
        <is>
          <t>-</t>
        </is>
      </c>
      <c r="AJ155" s="8" t="inlineStr">
        <is>
          <t>-</t>
        </is>
      </c>
      <c r="AK155" s="8" t="inlineStr">
        <is>
          <t>-</t>
        </is>
      </c>
      <c r="AL155" s="35" t="inlineStr">
        <is>
          <t>None</t>
        </is>
      </c>
      <c r="AM155" s="16" t="inlineStr">
        <is>
          <t>- No have function to test</t>
        </is>
      </c>
      <c r="AN155" s="18" t="inlineStr">
        <is>
          <t>-</t>
        </is>
      </c>
      <c r="AO155" s="33" t="inlineStr">
        <is>
          <t>Comment LV1</t>
        </is>
      </c>
    </row>
    <row r="156">
      <c r="C156" s="15">
        <f>C155+1</f>
        <v/>
      </c>
      <c r="D156" s="17" t="n">
        <v>20200525</v>
      </c>
      <c r="E156" s="17" t="inlineStr">
        <is>
          <t>PSW</t>
        </is>
      </c>
      <c r="F156" s="17" t="inlineStr">
        <is>
          <t>FAW_C100_IPB1.1_BSS01</t>
        </is>
      </c>
      <c r="G156" s="6" t="inlineStr">
        <is>
          <t>FAW_IPB1.1_Int\FAW_IPB\rb\as\fawIPB\core\app\dcom\RBAPLCust\src\ESP\RBAPLCUST_RDBI_IOCtrlState.c</t>
        </is>
      </c>
      <c r="H156" s="17" t="n">
        <v>1484917</v>
      </c>
      <c r="I156" s="4" t="n"/>
      <c r="J156" s="17" t="inlineStr">
        <is>
          <t>RBAPLCUST_RDBI_IOCtrlState.c</t>
        </is>
      </c>
      <c r="K156" s="4" t="inlineStr">
        <is>
          <t>-</t>
        </is>
      </c>
      <c r="L156" s="17" t="inlineStr">
        <is>
          <t>Manual</t>
        </is>
      </c>
      <c r="M156" s="17" t="inlineStr">
        <is>
          <t>BB82026</t>
        </is>
      </c>
      <c r="N156" s="17" t="inlineStr">
        <is>
          <t>BSS01</t>
        </is>
      </c>
      <c r="O156" s="17" t="inlineStr">
        <is>
          <t>FAW_IPB1.1_Int</t>
        </is>
      </c>
      <c r="P156" s="16" t="inlineStr">
        <is>
          <t>-</t>
        </is>
      </c>
      <c r="Q156" s="16" t="inlineStr">
        <is>
          <t>ZHENG Fangfang (CC-AS/EVA-SW33-CN)</t>
        </is>
      </c>
      <c r="R156" s="5" t="n"/>
      <c r="S156" s="4" t="n"/>
      <c r="T156" s="17" t="inlineStr">
        <is>
          <t>thanh.nguyen-kim</t>
        </is>
      </c>
      <c r="U156" s="17" t="n"/>
      <c r="V156" s="17" t="n"/>
      <c r="W156" s="17" t="n">
        <v>162</v>
      </c>
      <c r="X156" s="17">
        <f>W156</f>
        <v/>
      </c>
      <c r="Y156" s="17">
        <f>X156</f>
        <v/>
      </c>
      <c r="Z156" s="17">
        <f>ROUNDDOWN(X156/HLOOKUP(E156,[1]Table!$C$3:$D$4,2,0)*8,2)</f>
        <v/>
      </c>
      <c r="AA156" s="17" t="n">
        <v>2</v>
      </c>
      <c r="AB156" s="17" t="inlineStr">
        <is>
          <t>Ready for review</t>
        </is>
      </c>
      <c r="AC156" s="35" t="n"/>
      <c r="AD156" s="35" t="n">
        <v>43976</v>
      </c>
      <c r="AE156" s="35" t="n">
        <v>43983</v>
      </c>
      <c r="AF156" s="35" t="n">
        <v>43978</v>
      </c>
      <c r="AG156" s="35" t="n">
        <v>43978</v>
      </c>
      <c r="AH156" s="35" t="inlineStr">
        <is>
          <t>OK</t>
        </is>
      </c>
      <c r="AI156" s="8" t="n">
        <v>1</v>
      </c>
      <c r="AJ156" s="8" t="n">
        <v>1</v>
      </c>
      <c r="AK156" s="8" t="n">
        <v>1</v>
      </c>
      <c r="AL156" s="35" t="inlineStr">
        <is>
          <t>None</t>
        </is>
      </c>
      <c r="AM156" s="18" t="inlineStr">
        <is>
          <t>-</t>
        </is>
      </c>
      <c r="AN156" s="18" t="inlineStr">
        <is>
          <t>-</t>
        </is>
      </c>
      <c r="AO156" s="33" t="inlineStr">
        <is>
          <t>Comment LV1</t>
        </is>
      </c>
    </row>
    <row r="157">
      <c r="C157" s="15">
        <f>C156+1</f>
        <v/>
      </c>
      <c r="D157" s="17" t="n">
        <v>20200525</v>
      </c>
      <c r="E157" s="17" t="inlineStr">
        <is>
          <t>PSW</t>
        </is>
      </c>
      <c r="F157" s="17" t="inlineStr">
        <is>
          <t>FAW_C100_IPB1.1_BSS01</t>
        </is>
      </c>
      <c r="G157" s="6" t="inlineStr">
        <is>
          <t>FAW_IPB1.1_Int\FAW_IPB\rb\as\fawIPB\core\app\dcom\RBAPLCust\src\IPB\RBAPLCUST_RDBI_IOCtrlState.c</t>
        </is>
      </c>
      <c r="H157" s="17" t="n">
        <v>1484917</v>
      </c>
      <c r="I157" s="4" t="n"/>
      <c r="J157" s="17" t="inlineStr">
        <is>
          <t>RBAPLCUST_RDBI_IOCtrlState.c</t>
        </is>
      </c>
      <c r="K157" s="4" t="inlineStr">
        <is>
          <t>-</t>
        </is>
      </c>
      <c r="L157" s="17" t="inlineStr">
        <is>
          <t>Manual</t>
        </is>
      </c>
      <c r="M157" s="17" t="inlineStr">
        <is>
          <t>BB82026</t>
        </is>
      </c>
      <c r="N157" s="17" t="inlineStr">
        <is>
          <t>BSS01</t>
        </is>
      </c>
      <c r="O157" s="17" t="inlineStr">
        <is>
          <t>FAW_IPB1.1_Int</t>
        </is>
      </c>
      <c r="P157" s="16" t="inlineStr">
        <is>
          <t>-</t>
        </is>
      </c>
      <c r="Q157" s="16" t="inlineStr">
        <is>
          <t>ZHENG Fangfang (CC-AS/EVA-SW33-CN)</t>
        </is>
      </c>
      <c r="R157" s="5" t="n"/>
      <c r="S157" s="4" t="n"/>
      <c r="T157" s="17" t="inlineStr">
        <is>
          <t>thanh.nguyen-kim</t>
        </is>
      </c>
      <c r="U157" s="17" t="n"/>
      <c r="V157" s="17" t="n"/>
      <c r="W157" s="17" t="n">
        <v>162</v>
      </c>
      <c r="X157" s="10">
        <f>W157-162+209</f>
        <v/>
      </c>
      <c r="Y157" s="17">
        <f>X157</f>
        <v/>
      </c>
      <c r="Z157" s="17">
        <f>ROUNDDOWN(X157/HLOOKUP(E157,[1]Table!$C$3:$D$4,2,0)*8,2)</f>
        <v/>
      </c>
      <c r="AA157" s="17" t="n">
        <v>2</v>
      </c>
      <c r="AB157" s="17" t="inlineStr">
        <is>
          <t>Ready for review</t>
        </is>
      </c>
      <c r="AC157" s="35" t="n"/>
      <c r="AD157" s="35" t="n">
        <v>43976</v>
      </c>
      <c r="AE157" s="35" t="n">
        <v>43983</v>
      </c>
      <c r="AF157" s="35" t="n">
        <v>43978</v>
      </c>
      <c r="AG157" s="35" t="n">
        <v>43978</v>
      </c>
      <c r="AH157" s="35" t="inlineStr">
        <is>
          <t>OK</t>
        </is>
      </c>
      <c r="AI157" s="8" t="n">
        <v>1</v>
      </c>
      <c r="AJ157" s="8" t="n">
        <v>1</v>
      </c>
      <c r="AK157" s="8" t="n">
        <v>1</v>
      </c>
      <c r="AL157" s="35" t="inlineStr">
        <is>
          <t>None</t>
        </is>
      </c>
      <c r="AM157" s="18" t="inlineStr">
        <is>
          <t>-</t>
        </is>
      </c>
      <c r="AN157" s="18" t="inlineStr">
        <is>
          <t>-</t>
        </is>
      </c>
      <c r="AO157" s="33" t="inlineStr">
        <is>
          <t>Comment LV1</t>
        </is>
      </c>
    </row>
    <row r="158">
      <c r="C158" s="15">
        <f>C157+1</f>
        <v/>
      </c>
      <c r="D158" s="17" t="n">
        <v>20200525</v>
      </c>
      <c r="E158" s="17" t="inlineStr">
        <is>
          <t>PSW</t>
        </is>
      </c>
      <c r="F158" s="17" t="inlineStr">
        <is>
          <t>FAW_C100_IPB1.1_BSS01</t>
        </is>
      </c>
      <c r="G158" s="6" t="inlineStr">
        <is>
          <t>FAW_IPB1.1_Int\FAW_IPB\rb\as\fawIPB\core\app\dcom\RBAPLCust\src\IPB\RBAPLCUST_RDBI_IPBAssemblyMode.c</t>
        </is>
      </c>
      <c r="H158" s="17" t="n">
        <v>1484917</v>
      </c>
      <c r="I158" s="4" t="n"/>
      <c r="J158" s="17" t="inlineStr">
        <is>
          <t>RBAPLCUST_RDBI_IPBAssemblyMode.c</t>
        </is>
      </c>
      <c r="K158" s="4" t="inlineStr">
        <is>
          <t>-</t>
        </is>
      </c>
      <c r="L158" s="17" t="inlineStr">
        <is>
          <t>Manual</t>
        </is>
      </c>
      <c r="M158" s="17" t="inlineStr">
        <is>
          <t>BB82026</t>
        </is>
      </c>
      <c r="N158" s="17" t="inlineStr">
        <is>
          <t>BSS01</t>
        </is>
      </c>
      <c r="O158" s="17" t="inlineStr">
        <is>
          <t>FAW_IPB1.1_Int</t>
        </is>
      </c>
      <c r="P158" s="16" t="inlineStr">
        <is>
          <t>-</t>
        </is>
      </c>
      <c r="Q158" s="16" t="inlineStr">
        <is>
          <t>ZHENG Fangfang (CC-AS/EVA-SW33-CN)</t>
        </is>
      </c>
      <c r="R158" s="5" t="n"/>
      <c r="S158" s="4" t="n"/>
      <c r="T158" s="17" t="inlineStr">
        <is>
          <t>phuong.nguyen-thanh</t>
        </is>
      </c>
      <c r="U158" s="17" t="n"/>
      <c r="V158" s="17" t="n"/>
      <c r="W158" s="17" t="n">
        <v>17</v>
      </c>
      <c r="X158" s="17">
        <f>W158</f>
        <v/>
      </c>
      <c r="Y158" s="17">
        <f>X158</f>
        <v/>
      </c>
      <c r="Z158" s="17">
        <f>ROUNDDOWN(X158/HLOOKUP(E158,[1]Table!$C$3:$D$4,2,0)*8,2)</f>
        <v/>
      </c>
      <c r="AA158" s="17" t="n">
        <v>0.1</v>
      </c>
      <c r="AB158" s="17" t="inlineStr">
        <is>
          <t>Ready for review</t>
        </is>
      </c>
      <c r="AC158" s="35" t="n"/>
      <c r="AD158" s="35" t="n">
        <v>43976</v>
      </c>
      <c r="AE158" s="35" t="n">
        <v>43983</v>
      </c>
      <c r="AF158" s="35" t="n">
        <v>43978</v>
      </c>
      <c r="AG158" s="35" t="n">
        <v>43978</v>
      </c>
      <c r="AH158" s="35" t="inlineStr">
        <is>
          <t>OK</t>
        </is>
      </c>
      <c r="AI158" s="8" t="n">
        <v>1</v>
      </c>
      <c r="AJ158" s="8" t="n">
        <v>1</v>
      </c>
      <c r="AK158" s="8" t="n">
        <v>1</v>
      </c>
      <c r="AL158" s="35" t="inlineStr">
        <is>
          <t>None</t>
        </is>
      </c>
      <c r="AM158" s="18" t="inlineStr">
        <is>
          <t>-</t>
        </is>
      </c>
      <c r="AN158" s="18" t="inlineStr">
        <is>
          <t>-</t>
        </is>
      </c>
      <c r="AO158" s="33" t="inlineStr">
        <is>
          <t>Comment LV1</t>
        </is>
      </c>
    </row>
    <row r="159">
      <c r="C159" s="15">
        <f>C158+1</f>
        <v/>
      </c>
      <c r="D159" s="17" t="n">
        <v>20200525</v>
      </c>
      <c r="E159" s="17" t="inlineStr">
        <is>
          <t>PSW</t>
        </is>
      </c>
      <c r="F159" s="17" t="inlineStr">
        <is>
          <t>FAW_C100_IPB1.1_BSS01</t>
        </is>
      </c>
      <c r="G159" s="6" t="inlineStr">
        <is>
          <t>FAW_IPB1.1_Int\FAW_IPB\rb\as\fawIPB\core\app\dcom\RBAPLCust\src\ESP\RBAPLCUST_RDBI_PBC.c</t>
        </is>
      </c>
      <c r="H159" s="17" t="n">
        <v>1484917</v>
      </c>
      <c r="I159" s="4" t="n"/>
      <c r="J159" s="17" t="inlineStr">
        <is>
          <t>RBAPLCUST_RDBI_PBC.c</t>
        </is>
      </c>
      <c r="K159" s="4" t="inlineStr">
        <is>
          <t>-</t>
        </is>
      </c>
      <c r="L159" s="17" t="inlineStr">
        <is>
          <t>Manual</t>
        </is>
      </c>
      <c r="M159" s="17" t="inlineStr">
        <is>
          <t>BB82026</t>
        </is>
      </c>
      <c r="N159" s="17" t="inlineStr">
        <is>
          <t>BSS01</t>
        </is>
      </c>
      <c r="O159" s="17" t="inlineStr">
        <is>
          <t>FAW_IPB1.1_Int</t>
        </is>
      </c>
      <c r="P159" s="16" t="inlineStr">
        <is>
          <t>-</t>
        </is>
      </c>
      <c r="Q159" s="16" t="inlineStr">
        <is>
          <t>ZHENG Fangfang (CC-AS/EVA-SW33-CN)</t>
        </is>
      </c>
      <c r="R159" s="5" t="n"/>
      <c r="S159" s="4" t="n"/>
      <c r="T159" s="17" t="inlineStr">
        <is>
          <t>thanh.nguyen-kim</t>
        </is>
      </c>
      <c r="U159" s="17" t="n"/>
      <c r="V159" s="17" t="n"/>
      <c r="W159" s="17" t="n">
        <v>18</v>
      </c>
      <c r="X159" s="17">
        <f>W159</f>
        <v/>
      </c>
      <c r="Y159" s="17">
        <f>X159</f>
        <v/>
      </c>
      <c r="Z159" s="17">
        <f>ROUNDDOWN(X159/HLOOKUP(E159,[1]Table!$C$3:$D$4,2,0)*8,2)</f>
        <v/>
      </c>
      <c r="AA159" s="17" t="n">
        <v>0.3</v>
      </c>
      <c r="AB159" s="17" t="inlineStr">
        <is>
          <t>Ready for review</t>
        </is>
      </c>
      <c r="AC159" s="35" t="n"/>
      <c r="AD159" s="35" t="n">
        <v>43976</v>
      </c>
      <c r="AE159" s="35" t="n">
        <v>43983</v>
      </c>
      <c r="AF159" s="35" t="n">
        <v>43978</v>
      </c>
      <c r="AG159" s="35" t="n">
        <v>43978</v>
      </c>
      <c r="AH159" s="35" t="inlineStr">
        <is>
          <t>OK</t>
        </is>
      </c>
      <c r="AI159" s="8" t="n">
        <v>1</v>
      </c>
      <c r="AJ159" s="8" t="n">
        <v>1</v>
      </c>
      <c r="AK159" s="8" t="n">
        <v>1</v>
      </c>
      <c r="AL159" s="35" t="inlineStr">
        <is>
          <t>None</t>
        </is>
      </c>
      <c r="AM159" s="18" t="inlineStr">
        <is>
          <t>-</t>
        </is>
      </c>
      <c r="AN159" s="18" t="inlineStr">
        <is>
          <t>-</t>
        </is>
      </c>
      <c r="AO159" s="33" t="inlineStr">
        <is>
          <t>Comment LV1</t>
        </is>
      </c>
    </row>
    <row r="160">
      <c r="C160" s="15">
        <f>C159+1</f>
        <v/>
      </c>
      <c r="D160" s="17" t="n">
        <v>20200525</v>
      </c>
      <c r="E160" s="17" t="inlineStr">
        <is>
          <t>PSW</t>
        </is>
      </c>
      <c r="F160" s="17" t="inlineStr">
        <is>
          <t>FAW_C100_IPB1.1_BSS01</t>
        </is>
      </c>
      <c r="G160" s="6" t="inlineStr">
        <is>
          <t>FAW_IPB1.1_Int\FAW_IPB\rb\as\fawIPB\core\app\dcom\RBAPLCust\src\IPB\RBAPLCUST_RDBI_PBC.c</t>
        </is>
      </c>
      <c r="H160" s="17" t="n">
        <v>1484917</v>
      </c>
      <c r="I160" s="4" t="n"/>
      <c r="J160" s="17" t="inlineStr">
        <is>
          <t>RBAPLCUST_RDBI_PBC.c</t>
        </is>
      </c>
      <c r="K160" s="4" t="inlineStr">
        <is>
          <t>-</t>
        </is>
      </c>
      <c r="L160" s="17" t="inlineStr">
        <is>
          <t>Manual</t>
        </is>
      </c>
      <c r="M160" s="17" t="inlineStr">
        <is>
          <t>BB82026</t>
        </is>
      </c>
      <c r="N160" s="17" t="inlineStr">
        <is>
          <t>BSS01</t>
        </is>
      </c>
      <c r="O160" s="17" t="inlineStr">
        <is>
          <t>FAW_IPB1.1_Int</t>
        </is>
      </c>
      <c r="P160" s="16" t="inlineStr">
        <is>
          <t>-</t>
        </is>
      </c>
      <c r="Q160" s="16" t="inlineStr">
        <is>
          <t>ZHENG Fangfang (CC-AS/EVA-SW33-CN)</t>
        </is>
      </c>
      <c r="R160" s="5" t="n"/>
      <c r="S160" s="4" t="n"/>
      <c r="T160" s="17" t="inlineStr">
        <is>
          <t>thanh.nguyen-kim</t>
        </is>
      </c>
      <c r="U160" s="17" t="n"/>
      <c r="V160" s="17" t="n"/>
      <c r="W160" s="17" t="n">
        <v>18</v>
      </c>
      <c r="X160" s="17">
        <f>W160</f>
        <v/>
      </c>
      <c r="Y160" s="17">
        <f>X160</f>
        <v/>
      </c>
      <c r="Z160" s="17">
        <f>ROUNDDOWN(X160/HLOOKUP(E160,[1]Table!$C$3:$D$4,2,0)*8,2)</f>
        <v/>
      </c>
      <c r="AA160" s="17" t="n">
        <v>0.3</v>
      </c>
      <c r="AB160" s="17" t="inlineStr">
        <is>
          <t>Ready for review</t>
        </is>
      </c>
      <c r="AC160" s="35" t="n"/>
      <c r="AD160" s="35" t="n">
        <v>43976</v>
      </c>
      <c r="AE160" s="35" t="n">
        <v>43983</v>
      </c>
      <c r="AF160" s="35" t="n">
        <v>43978</v>
      </c>
      <c r="AG160" s="35" t="n">
        <v>43978</v>
      </c>
      <c r="AH160" s="35" t="inlineStr">
        <is>
          <t>OK</t>
        </is>
      </c>
      <c r="AI160" s="8" t="n">
        <v>1</v>
      </c>
      <c r="AJ160" s="8" t="n">
        <v>1</v>
      </c>
      <c r="AK160" s="8" t="n">
        <v>1</v>
      </c>
      <c r="AL160" s="35" t="inlineStr">
        <is>
          <t>None</t>
        </is>
      </c>
      <c r="AM160" s="18" t="inlineStr">
        <is>
          <t>-</t>
        </is>
      </c>
      <c r="AN160" s="18" t="inlineStr">
        <is>
          <t>-</t>
        </is>
      </c>
      <c r="AO160" s="33" t="inlineStr">
        <is>
          <t>Comment LV1</t>
        </is>
      </c>
    </row>
    <row r="161">
      <c r="C161" s="15">
        <f>C160+1</f>
        <v/>
      </c>
      <c r="D161" s="17" t="n">
        <v>20200525</v>
      </c>
      <c r="E161" s="17" t="inlineStr">
        <is>
          <t>PSW</t>
        </is>
      </c>
      <c r="F161" s="17" t="inlineStr">
        <is>
          <t>FAW_C100_IPB1.1_BSS01</t>
        </is>
      </c>
      <c r="G161" s="6" t="inlineStr">
        <is>
          <t>FAW_IPB1.1_Int\FAW_IPB\rb\as\fawIPB\core\app\dcom\RBAPLCust\src\iBooster\RBAPLCUST_RDBI_StatusInformation.c</t>
        </is>
      </c>
      <c r="H161" s="17" t="n">
        <v>1484917</v>
      </c>
      <c r="I161" s="4" t="n"/>
      <c r="J161" s="17" t="inlineStr">
        <is>
          <t>RBAPLCUST_RDBI_StatusInformation.c</t>
        </is>
      </c>
      <c r="K161" s="4" t="inlineStr">
        <is>
          <t>-</t>
        </is>
      </c>
      <c r="L161" s="17" t="inlineStr">
        <is>
          <t>Manual</t>
        </is>
      </c>
      <c r="M161" s="17" t="inlineStr">
        <is>
          <t>BB82026</t>
        </is>
      </c>
      <c r="N161" s="17" t="inlineStr">
        <is>
          <t>BSS01</t>
        </is>
      </c>
      <c r="O161" s="17" t="inlineStr">
        <is>
          <t>FAW_IPB1.1_Int</t>
        </is>
      </c>
      <c r="P161" s="16" t="inlineStr">
        <is>
          <t>-</t>
        </is>
      </c>
      <c r="Q161" s="16" t="inlineStr">
        <is>
          <t>ZHENG Fangfang (CC-AS/EVA-SW33-CN)</t>
        </is>
      </c>
      <c r="R161" s="5" t="n"/>
      <c r="S161" s="4" t="n"/>
      <c r="T161" s="17" t="inlineStr">
        <is>
          <t>duong.nguyen</t>
        </is>
      </c>
      <c r="U161" s="17" t="n"/>
      <c r="V161" s="17" t="n"/>
      <c r="W161" s="17" t="n">
        <v>44</v>
      </c>
      <c r="X161" s="17">
        <f>W161</f>
        <v/>
      </c>
      <c r="Y161" s="17" t="n"/>
      <c r="Z161" s="17">
        <f>ROUNDDOWN(X161/HLOOKUP(E161,[1]Table!$C$3:$D$4,2,0)*8,2)</f>
        <v/>
      </c>
      <c r="AA161" s="17" t="n"/>
      <c r="AB161" s="17" t="n"/>
      <c r="AC161" s="35" t="n"/>
      <c r="AD161" s="35" t="n">
        <v>43976</v>
      </c>
      <c r="AE161" s="35" t="n">
        <v>43983</v>
      </c>
      <c r="AF161" s="35" t="n"/>
      <c r="AG161" s="35" t="n"/>
      <c r="AH161" s="35" t="n"/>
      <c r="AI161" s="8" t="n"/>
      <c r="AJ161" s="8" t="n"/>
      <c r="AK161" s="8" t="n"/>
      <c r="AL161" s="35" t="n"/>
      <c r="AM161" s="18" t="inlineStr">
        <is>
          <t>-</t>
        </is>
      </c>
      <c r="AN161" s="18" t="inlineStr">
        <is>
          <t>-</t>
        </is>
      </c>
      <c r="AO161" s="33" t="inlineStr">
        <is>
          <t>Comment LV1</t>
        </is>
      </c>
    </row>
    <row r="162">
      <c r="C162" s="15">
        <f>C161+1</f>
        <v/>
      </c>
      <c r="D162" s="17" t="n">
        <v>20200525</v>
      </c>
      <c r="E162" s="17" t="inlineStr">
        <is>
          <t>PSW</t>
        </is>
      </c>
      <c r="F162" s="17" t="inlineStr">
        <is>
          <t>FAW_C100_IPB1.1_BSS01</t>
        </is>
      </c>
      <c r="G162" s="6" t="inlineStr">
        <is>
          <t>FAW_IPB1.1_Int\FAW_IPB\rb\as\fawIPB\core\app\dcom\RBAPLCust\src\IPB\RBAPLCUST_RDBI_SystemData.c</t>
        </is>
      </c>
      <c r="H162" s="17" t="n">
        <v>1484917</v>
      </c>
      <c r="I162" s="4" t="n"/>
      <c r="J162" s="17" t="inlineStr">
        <is>
          <t>RBAPLCUST_RDBI_SystemData.c</t>
        </is>
      </c>
      <c r="K162" s="4" t="inlineStr">
        <is>
          <t>-</t>
        </is>
      </c>
      <c r="L162" s="17" t="inlineStr">
        <is>
          <t>Manual</t>
        </is>
      </c>
      <c r="M162" s="17" t="inlineStr">
        <is>
          <t>BB82026</t>
        </is>
      </c>
      <c r="N162" s="17" t="inlineStr">
        <is>
          <t>BSS01</t>
        </is>
      </c>
      <c r="O162" s="17" t="inlineStr">
        <is>
          <t>FAW_IPB1.1_Int</t>
        </is>
      </c>
      <c r="P162" s="16" t="inlineStr">
        <is>
          <t>-</t>
        </is>
      </c>
      <c r="Q162" s="16" t="inlineStr">
        <is>
          <t>ZHENG Fangfang (CC-AS/EVA-SW33-CN)</t>
        </is>
      </c>
      <c r="R162" s="5" t="n"/>
      <c r="S162" s="4" t="n"/>
      <c r="T162" s="17" t="inlineStr">
        <is>
          <t>chung.ly</t>
        </is>
      </c>
      <c r="U162" s="17" t="n"/>
      <c r="V162" s="17" t="n"/>
      <c r="W162" s="17" t="n">
        <v>129</v>
      </c>
      <c r="X162" s="17">
        <f>W162</f>
        <v/>
      </c>
      <c r="Y162" s="17">
        <f>X162</f>
        <v/>
      </c>
      <c r="Z162" s="17">
        <f>ROUNDDOWN(X162/HLOOKUP(E162,[1]Table!$C$3:$D$4,2,0)*8,2)</f>
        <v/>
      </c>
      <c r="AA162" s="17" t="n">
        <v>1</v>
      </c>
      <c r="AB162" s="17" t="inlineStr">
        <is>
          <t>Ready for review</t>
        </is>
      </c>
      <c r="AC162" s="35" t="n"/>
      <c r="AD162" s="35" t="n">
        <v>43976</v>
      </c>
      <c r="AE162" s="35" t="n">
        <v>43983</v>
      </c>
      <c r="AF162" s="35" t="n">
        <v>43977</v>
      </c>
      <c r="AG162" s="35" t="n">
        <v>43977</v>
      </c>
      <c r="AH162" s="35" t="inlineStr">
        <is>
          <t>OK</t>
        </is>
      </c>
      <c r="AI162" s="8" t="n">
        <v>1</v>
      </c>
      <c r="AJ162" s="8" t="n">
        <v>1</v>
      </c>
      <c r="AK162" s="8" t="n">
        <v>1</v>
      </c>
      <c r="AL162" s="35" t="inlineStr">
        <is>
          <t>None</t>
        </is>
      </c>
      <c r="AM162" s="18" t="inlineStr">
        <is>
          <t>-</t>
        </is>
      </c>
      <c r="AN162" s="18" t="inlineStr">
        <is>
          <t>-</t>
        </is>
      </c>
      <c r="AO162" s="33" t="inlineStr">
        <is>
          <t>Comment LV1</t>
        </is>
      </c>
    </row>
    <row r="163">
      <c r="C163" s="15">
        <f>C162+1</f>
        <v/>
      </c>
      <c r="D163" s="17" t="n">
        <v>20200525</v>
      </c>
      <c r="E163" s="17" t="inlineStr">
        <is>
          <t>PSW</t>
        </is>
      </c>
      <c r="F163" s="17" t="inlineStr">
        <is>
          <t>FAW_C100_IPB1.1_BSS01</t>
        </is>
      </c>
      <c r="G163" s="6" t="inlineStr">
        <is>
          <t>FAW_IPB1.1_Int\FAW_IPB\rb\as\fawIPB\core\app\dcom\RBAPLCust\src\ESP\RBAPLCUST_RDBI_SystemSensor.c</t>
        </is>
      </c>
      <c r="H163" s="17" t="n">
        <v>1484917</v>
      </c>
      <c r="I163" s="4" t="n"/>
      <c r="J163" s="17" t="inlineStr">
        <is>
          <t>RBAPLCUST_RDBI_SystemSensor.c</t>
        </is>
      </c>
      <c r="K163" s="4" t="inlineStr">
        <is>
          <t>-</t>
        </is>
      </c>
      <c r="L163" s="17" t="inlineStr">
        <is>
          <t>Manual</t>
        </is>
      </c>
      <c r="M163" s="17" t="inlineStr">
        <is>
          <t>BB82026</t>
        </is>
      </c>
      <c r="N163" s="17" t="inlineStr">
        <is>
          <t>BSS01</t>
        </is>
      </c>
      <c r="O163" s="17" t="inlineStr">
        <is>
          <t>FAW_IPB1.1_Int</t>
        </is>
      </c>
      <c r="P163" s="16" t="inlineStr">
        <is>
          <t>-</t>
        </is>
      </c>
      <c r="Q163" s="16" t="inlineStr">
        <is>
          <t>ZHENG Fangfang (CC-AS/EVA-SW33-CN)</t>
        </is>
      </c>
      <c r="R163" s="5" t="n"/>
      <c r="S163" s="4" t="n"/>
      <c r="T163" s="17" t="inlineStr">
        <is>
          <t>chung.ly</t>
        </is>
      </c>
      <c r="U163" s="17" t="n"/>
      <c r="V163" s="17" t="n"/>
      <c r="W163" s="17" t="n">
        <v>164</v>
      </c>
      <c r="X163" s="17">
        <f>W163</f>
        <v/>
      </c>
      <c r="Y163" s="17">
        <f>X163</f>
        <v/>
      </c>
      <c r="Z163" s="17">
        <f>ROUNDDOWN(X163/HLOOKUP(E163,[1]Table!$C$3:$D$4,2,0)*8,2)</f>
        <v/>
      </c>
      <c r="AA163" s="17" t="n">
        <v>1</v>
      </c>
      <c r="AB163" s="17" t="inlineStr">
        <is>
          <t>Ready for review</t>
        </is>
      </c>
      <c r="AC163" s="35" t="n"/>
      <c r="AD163" s="35" t="n">
        <v>43976</v>
      </c>
      <c r="AE163" s="35" t="n">
        <v>43983</v>
      </c>
      <c r="AF163" s="35" t="n">
        <v>43978</v>
      </c>
      <c r="AG163" s="35" t="n">
        <v>43978</v>
      </c>
      <c r="AH163" s="35" t="inlineStr">
        <is>
          <t>OK</t>
        </is>
      </c>
      <c r="AI163" s="8" t="n">
        <v>1</v>
      </c>
      <c r="AJ163" s="8" t="n">
        <v>1</v>
      </c>
      <c r="AK163" s="8" t="n">
        <v>1</v>
      </c>
      <c r="AL163" s="35" t="inlineStr">
        <is>
          <t>None</t>
        </is>
      </c>
      <c r="AM163" s="18" t="inlineStr">
        <is>
          <t>-</t>
        </is>
      </c>
      <c r="AN163" s="18" t="inlineStr">
        <is>
          <t>-</t>
        </is>
      </c>
      <c r="AO163" s="33" t="inlineStr">
        <is>
          <t>Comment LV1</t>
        </is>
      </c>
    </row>
    <row r="164">
      <c r="C164" s="15">
        <f>C163+1</f>
        <v/>
      </c>
      <c r="D164" s="17" t="n">
        <v>20200525</v>
      </c>
      <c r="E164" s="17" t="inlineStr">
        <is>
          <t>PSW</t>
        </is>
      </c>
      <c r="F164" s="17" t="inlineStr">
        <is>
          <t>FAW_C100_IPB1.1_BSS01</t>
        </is>
      </c>
      <c r="G164" s="6" t="inlineStr">
        <is>
          <t>FAW_IPB1.1_Int\FAW_IPB\rb\as\fawIPB\core\app\dcom\RBAPLCust\src\IPB\RBAPLCUST_RDBI_SystemSensor.c</t>
        </is>
      </c>
      <c r="H164" s="17" t="n">
        <v>1484917</v>
      </c>
      <c r="I164" s="4" t="n"/>
      <c r="J164" s="17" t="inlineStr">
        <is>
          <t>RBAPLCUST_RDBI_SystemSensor.c</t>
        </is>
      </c>
      <c r="K164" s="4" t="inlineStr">
        <is>
          <t>-</t>
        </is>
      </c>
      <c r="L164" s="17" t="inlineStr">
        <is>
          <t>Manual</t>
        </is>
      </c>
      <c r="M164" s="17" t="inlineStr">
        <is>
          <t>BB82026</t>
        </is>
      </c>
      <c r="N164" s="17" t="inlineStr">
        <is>
          <t>BSS01</t>
        </is>
      </c>
      <c r="O164" s="17" t="inlineStr">
        <is>
          <t>FAW_IPB1.1_Int</t>
        </is>
      </c>
      <c r="P164" s="16" t="inlineStr">
        <is>
          <t>-</t>
        </is>
      </c>
      <c r="Q164" s="16" t="inlineStr">
        <is>
          <t>ZHENG Fangfang (CC-AS/EVA-SW33-CN)</t>
        </is>
      </c>
      <c r="R164" s="5" t="n"/>
      <c r="S164" s="4" t="n"/>
      <c r="T164" s="17" t="inlineStr">
        <is>
          <t>chung.ly</t>
        </is>
      </c>
      <c r="U164" s="17" t="n"/>
      <c r="V164" s="17" t="n"/>
      <c r="W164" s="17" t="n">
        <v>164</v>
      </c>
      <c r="X164" s="10" t="n">
        <v>196</v>
      </c>
      <c r="Y164" s="17">
        <f>X164</f>
        <v/>
      </c>
      <c r="Z164" s="17">
        <f>ROUNDDOWN(X164/HLOOKUP(E164,[1]Table!$C$3:$D$4,2,0)*8,2)</f>
        <v/>
      </c>
      <c r="AA164" s="17" t="n">
        <v>1</v>
      </c>
      <c r="AB164" s="17" t="inlineStr">
        <is>
          <t>Ready for review</t>
        </is>
      </c>
      <c r="AC164" s="35" t="n"/>
      <c r="AD164" s="35" t="n">
        <v>43976</v>
      </c>
      <c r="AE164" s="35" t="n">
        <v>43983</v>
      </c>
      <c r="AF164" s="35" t="n">
        <v>43978</v>
      </c>
      <c r="AG164" s="35" t="n">
        <v>43978</v>
      </c>
      <c r="AH164" s="35" t="inlineStr">
        <is>
          <t>OK</t>
        </is>
      </c>
      <c r="AI164" s="8" t="n">
        <v>1</v>
      </c>
      <c r="AJ164" s="8" t="n">
        <v>1</v>
      </c>
      <c r="AK164" s="8" t="n">
        <v>1</v>
      </c>
      <c r="AL164" s="35" t="inlineStr">
        <is>
          <t>None</t>
        </is>
      </c>
      <c r="AM164" s="18" t="inlineStr">
        <is>
          <t>-</t>
        </is>
      </c>
      <c r="AN164" s="18" t="inlineStr">
        <is>
          <t>-</t>
        </is>
      </c>
      <c r="AO164" s="33" t="inlineStr">
        <is>
          <t>Comment LV1</t>
        </is>
      </c>
    </row>
    <row r="165">
      <c r="C165" s="15">
        <f>C164+1</f>
        <v/>
      </c>
      <c r="D165" s="17" t="n">
        <v>20200525</v>
      </c>
      <c r="E165" s="17" t="inlineStr">
        <is>
          <t>PSW</t>
        </is>
      </c>
      <c r="F165" s="17" t="inlineStr">
        <is>
          <t>FAW_C100_IPB1.1_BSS01</t>
        </is>
      </c>
      <c r="G165" s="6" t="inlineStr">
        <is>
          <t>FAW_IPB1.1_Int\FAW_IPB\rb\as\fawIPB\core\app\dcom\RBAPLCust\src\common\RBAPLCUST_RoutineControl.c</t>
        </is>
      </c>
      <c r="H165" s="17" t="n">
        <v>1484917</v>
      </c>
      <c r="I165" s="4" t="n"/>
      <c r="J165" s="17" t="inlineStr">
        <is>
          <t>RBAPLCUST_RoutineControl.c</t>
        </is>
      </c>
      <c r="K165" s="4" t="inlineStr">
        <is>
          <t>-</t>
        </is>
      </c>
      <c r="L165" s="17" t="inlineStr">
        <is>
          <t>Manual</t>
        </is>
      </c>
      <c r="M165" s="17" t="inlineStr">
        <is>
          <t>BB82026</t>
        </is>
      </c>
      <c r="N165" s="17" t="inlineStr">
        <is>
          <t>BSS01</t>
        </is>
      </c>
      <c r="O165" s="17" t="inlineStr">
        <is>
          <t>FAW_IPB1.1_Int</t>
        </is>
      </c>
      <c r="P165" s="16" t="inlineStr">
        <is>
          <t>-</t>
        </is>
      </c>
      <c r="Q165" s="16" t="inlineStr">
        <is>
          <t>ZHENG Fangfang (CC-AS/EVA-SW33-CN)</t>
        </is>
      </c>
      <c r="R165" s="5" t="n"/>
      <c r="S165" s="4" t="n"/>
      <c r="T165" s="17" t="inlineStr">
        <is>
          <t>phuong.nguyen-thanh</t>
        </is>
      </c>
      <c r="U165" s="17" t="n"/>
      <c r="V165" s="17" t="n"/>
      <c r="W165" s="17" t="n">
        <v>133</v>
      </c>
      <c r="X165" s="17">
        <f>W165</f>
        <v/>
      </c>
      <c r="Y165" s="17">
        <f>X165</f>
        <v/>
      </c>
      <c r="Z165" s="17">
        <f>ROUNDDOWN(X165/HLOOKUP(E165,[1]Table!$C$3:$D$4,2,0)*8,2)</f>
        <v/>
      </c>
      <c r="AA165" s="17" t="n">
        <v>0.75</v>
      </c>
      <c r="AB165" s="17" t="inlineStr">
        <is>
          <t>Ready for review</t>
        </is>
      </c>
      <c r="AC165" s="35" t="n"/>
      <c r="AD165" s="35" t="n">
        <v>43976</v>
      </c>
      <c r="AE165" s="35" t="n">
        <v>43983</v>
      </c>
      <c r="AF165" s="35" t="n">
        <v>43977</v>
      </c>
      <c r="AG165" s="35" t="n">
        <v>43977</v>
      </c>
      <c r="AH165" s="35" t="inlineStr">
        <is>
          <t>OK</t>
        </is>
      </c>
      <c r="AI165" s="8" t="n">
        <v>1</v>
      </c>
      <c r="AJ165" s="8" t="n">
        <v>1</v>
      </c>
      <c r="AK165" s="8" t="n">
        <v>1</v>
      </c>
      <c r="AL165" s="35" t="inlineStr">
        <is>
          <t>None</t>
        </is>
      </c>
      <c r="AM165" s="18" t="inlineStr">
        <is>
          <t>-</t>
        </is>
      </c>
      <c r="AN165" s="18" t="inlineStr">
        <is>
          <t>-</t>
        </is>
      </c>
      <c r="AO165" s="33" t="inlineStr">
        <is>
          <t>Comment LV1</t>
        </is>
      </c>
    </row>
    <row r="166">
      <c r="C166" s="15">
        <f>C165+1</f>
        <v/>
      </c>
      <c r="D166" s="17" t="n">
        <v>20200525</v>
      </c>
      <c r="E166" s="17" t="inlineStr">
        <is>
          <t>PSW</t>
        </is>
      </c>
      <c r="F166" s="17" t="inlineStr">
        <is>
          <t>FAW_C100_IPB1.1_BSS01</t>
        </is>
      </c>
      <c r="G166" s="6" t="inlineStr">
        <is>
          <t>FAW_IPB1.1_Int\FAW_IPB\rb\as\fawIPB\core\app\dcom\RBAPLCust\src\ESP\RBAPLCUST_RoutineControl_ActuatorTest.c</t>
        </is>
      </c>
      <c r="H166" s="17" t="n">
        <v>1484917</v>
      </c>
      <c r="I166" s="4" t="n"/>
      <c r="J166" s="17" t="inlineStr">
        <is>
          <t>RBAPLCUST_RoutineControl_ActuatorTest.c</t>
        </is>
      </c>
      <c r="K166" s="4" t="inlineStr">
        <is>
          <t>-</t>
        </is>
      </c>
      <c r="L166" s="17" t="inlineStr">
        <is>
          <t>Manual</t>
        </is>
      </c>
      <c r="M166" s="17" t="inlineStr">
        <is>
          <t>BB82026</t>
        </is>
      </c>
      <c r="N166" s="17" t="inlineStr">
        <is>
          <t>BSS01</t>
        </is>
      </c>
      <c r="O166" s="17" t="inlineStr">
        <is>
          <t>FAW_IPB1.1_Int</t>
        </is>
      </c>
      <c r="P166" s="16" t="inlineStr">
        <is>
          <t>-</t>
        </is>
      </c>
      <c r="Q166" s="16" t="inlineStr">
        <is>
          <t>ZHENG Fangfang (CC-AS/EVA-SW33-CN)</t>
        </is>
      </c>
      <c r="R166" s="5" t="n"/>
      <c r="S166" s="4" t="n"/>
      <c r="T166" s="17" t="inlineStr">
        <is>
          <t>thanh.nguyen-kim</t>
        </is>
      </c>
      <c r="U166" s="17" t="n"/>
      <c r="V166" s="17" t="n"/>
      <c r="W166" s="17" t="n">
        <v>188</v>
      </c>
      <c r="X166" s="17">
        <f>W166</f>
        <v/>
      </c>
      <c r="Y166" s="17">
        <f>X166</f>
        <v/>
      </c>
      <c r="Z166" s="17">
        <f>ROUNDDOWN(X166/HLOOKUP(E166,[1]Table!$C$3:$D$4,2,0)*8,2)</f>
        <v/>
      </c>
      <c r="AA166" s="17" t="n">
        <v>3</v>
      </c>
      <c r="AB166" s="17" t="inlineStr">
        <is>
          <t>Ready for review</t>
        </is>
      </c>
      <c r="AC166" s="35" t="n"/>
      <c r="AD166" s="35" t="n">
        <v>43976</v>
      </c>
      <c r="AE166" s="35" t="n">
        <v>43983</v>
      </c>
      <c r="AF166" s="35" t="n">
        <v>43978</v>
      </c>
      <c r="AG166" s="35" t="n">
        <v>43978</v>
      </c>
      <c r="AH166" s="35" t="inlineStr">
        <is>
          <t>OK</t>
        </is>
      </c>
      <c r="AI166" s="8" t="n">
        <v>1</v>
      </c>
      <c r="AJ166" s="8" t="n">
        <v>1</v>
      </c>
      <c r="AK166" s="8" t="n">
        <v>1</v>
      </c>
      <c r="AL166" s="35" t="inlineStr">
        <is>
          <t>None</t>
        </is>
      </c>
      <c r="AM166" s="18" t="inlineStr">
        <is>
          <t>-</t>
        </is>
      </c>
      <c r="AN166" s="18" t="inlineStr">
        <is>
          <t>-</t>
        </is>
      </c>
      <c r="AO166" s="33" t="inlineStr">
        <is>
          <t>Comment LV1</t>
        </is>
      </c>
    </row>
    <row r="167">
      <c r="C167" s="15">
        <f>C166+1</f>
        <v/>
      </c>
      <c r="D167" s="17" t="n">
        <v>20200525</v>
      </c>
      <c r="E167" s="17" t="inlineStr">
        <is>
          <t>PSW</t>
        </is>
      </c>
      <c r="F167" s="17" t="inlineStr">
        <is>
          <t>FAW_C100_IPB1.1_BSS01</t>
        </is>
      </c>
      <c r="G167" s="6" t="inlineStr">
        <is>
          <t>FAW_IPB1.1_Int\FAW_IPB\rb\as\fawIPB\core\app\dcom\RBAPLCust\src\ESP\RBAPLCUST_RoutineControl_ConditionCheck.c</t>
        </is>
      </c>
      <c r="H167" s="17" t="n">
        <v>1484917</v>
      </c>
      <c r="I167" s="4" t="n"/>
      <c r="J167" s="17" t="inlineStr">
        <is>
          <t>RBAPLCUST_RoutineControl_ConditionCheck.c</t>
        </is>
      </c>
      <c r="K167" s="4" t="inlineStr">
        <is>
          <t>-</t>
        </is>
      </c>
      <c r="L167" s="17" t="inlineStr">
        <is>
          <t>Manual</t>
        </is>
      </c>
      <c r="M167" s="17" t="inlineStr">
        <is>
          <t>BB82026</t>
        </is>
      </c>
      <c r="N167" s="17" t="inlineStr">
        <is>
          <t>BSS01</t>
        </is>
      </c>
      <c r="O167" s="17" t="inlineStr">
        <is>
          <t>FAW_IPB1.1_Int</t>
        </is>
      </c>
      <c r="P167" s="16" t="inlineStr">
        <is>
          <t>-</t>
        </is>
      </c>
      <c r="Q167" s="16" t="inlineStr">
        <is>
          <t>ZHENG Fangfang (CC-AS/EVA-SW33-CN)</t>
        </is>
      </c>
      <c r="R167" s="5" t="n"/>
      <c r="S167" s="4" t="n"/>
      <c r="T167" s="17" t="inlineStr">
        <is>
          <t>duong.nguyen</t>
        </is>
      </c>
      <c r="U167" s="17" t="n"/>
      <c r="V167" s="17" t="n"/>
      <c r="W167" s="17" t="n">
        <v>55</v>
      </c>
      <c r="X167" s="17">
        <f>W167</f>
        <v/>
      </c>
      <c r="Y167" s="17" t="n"/>
      <c r="Z167" s="17">
        <f>ROUNDDOWN(X167/HLOOKUP(E167,[1]Table!$C$3:$D$4,2,0)*8,2)</f>
        <v/>
      </c>
      <c r="AA167" s="17" t="n"/>
      <c r="AB167" s="17" t="n"/>
      <c r="AC167" s="35" t="n"/>
      <c r="AD167" s="35" t="n">
        <v>43976</v>
      </c>
      <c r="AE167" s="35" t="n">
        <v>43983</v>
      </c>
      <c r="AF167" s="35" t="n"/>
      <c r="AG167" s="35" t="n"/>
      <c r="AH167" s="35" t="n"/>
      <c r="AI167" s="8" t="n"/>
      <c r="AJ167" s="8" t="n"/>
      <c r="AK167" s="8" t="n"/>
      <c r="AL167" s="35" t="n"/>
      <c r="AM167" s="18" t="inlineStr">
        <is>
          <t>-</t>
        </is>
      </c>
      <c r="AN167" s="18" t="inlineStr">
        <is>
          <t>-</t>
        </is>
      </c>
      <c r="AO167" s="33" t="inlineStr">
        <is>
          <t>Comment LV1</t>
        </is>
      </c>
    </row>
    <row r="168">
      <c r="C168" s="15">
        <f>C167+1</f>
        <v/>
      </c>
      <c r="D168" s="17" t="n">
        <v>20200525</v>
      </c>
      <c r="E168" s="17" t="inlineStr">
        <is>
          <t>PSW</t>
        </is>
      </c>
      <c r="F168" s="17" t="inlineStr">
        <is>
          <t>FAW_C100_IPB1.1_BSS01</t>
        </is>
      </c>
      <c r="G168" s="6" t="inlineStr">
        <is>
          <t>FAW_IPB1.1_Int\FAW_IPB\rb\as\fawIPB\core\app\dcom\RBAPLCust\src\ESP\RBAPLCUST_RoutineControl_DynamicTest.c</t>
        </is>
      </c>
      <c r="H168" s="17" t="n">
        <v>1484917</v>
      </c>
      <c r="I168" s="4" t="n"/>
      <c r="J168" s="17" t="inlineStr">
        <is>
          <t>RBAPLCUST_RoutineControl_DynamicTest.c</t>
        </is>
      </c>
      <c r="K168" s="4" t="inlineStr">
        <is>
          <t>-</t>
        </is>
      </c>
      <c r="L168" s="17" t="inlineStr">
        <is>
          <t>Manual</t>
        </is>
      </c>
      <c r="M168" s="17" t="inlineStr">
        <is>
          <t>BB82026</t>
        </is>
      </c>
      <c r="N168" s="17" t="inlineStr">
        <is>
          <t>BSS01</t>
        </is>
      </c>
      <c r="O168" s="17" t="inlineStr">
        <is>
          <t>FAW_IPB1.1_Int</t>
        </is>
      </c>
      <c r="P168" s="16" t="inlineStr">
        <is>
          <t>-</t>
        </is>
      </c>
      <c r="Q168" s="16" t="inlineStr">
        <is>
          <t>ZHENG Fangfang (CC-AS/EVA-SW33-CN)</t>
        </is>
      </c>
      <c r="R168" s="5" t="n"/>
      <c r="S168" s="4" t="n"/>
      <c r="T168" s="17" t="inlineStr">
        <is>
          <t>duong.nguyen</t>
        </is>
      </c>
      <c r="U168" s="17" t="n"/>
      <c r="V168" s="17" t="n"/>
      <c r="W168" s="17" t="n">
        <v>197</v>
      </c>
      <c r="X168" s="17">
        <f>W168</f>
        <v/>
      </c>
      <c r="Y168" s="17" t="n"/>
      <c r="Z168" s="17">
        <f>ROUNDDOWN(X168/HLOOKUP(E168,[1]Table!$C$3:$D$4,2,0)*8,2)</f>
        <v/>
      </c>
      <c r="AA168" s="17" t="n"/>
      <c r="AB168" s="17" t="n"/>
      <c r="AC168" s="35" t="n"/>
      <c r="AD168" s="35" t="n">
        <v>43976</v>
      </c>
      <c r="AE168" s="35" t="n">
        <v>43983</v>
      </c>
      <c r="AF168" s="35" t="n"/>
      <c r="AG168" s="35" t="n"/>
      <c r="AH168" s="35" t="n"/>
      <c r="AI168" s="8" t="n"/>
      <c r="AJ168" s="8" t="n"/>
      <c r="AK168" s="8" t="n"/>
      <c r="AL168" s="35" t="n"/>
      <c r="AM168" s="18" t="inlineStr">
        <is>
          <t>-</t>
        </is>
      </c>
      <c r="AN168" s="18" t="inlineStr">
        <is>
          <t>-</t>
        </is>
      </c>
      <c r="AO168" s="33" t="inlineStr">
        <is>
          <t>Comment LV1</t>
        </is>
      </c>
    </row>
    <row r="169">
      <c r="C169" s="15">
        <f>C168+1</f>
        <v/>
      </c>
      <c r="D169" s="17" t="n">
        <v>20200525</v>
      </c>
      <c r="E169" s="17" t="inlineStr">
        <is>
          <t>PSW</t>
        </is>
      </c>
      <c r="F169" s="17" t="inlineStr">
        <is>
          <t>FAW_C100_IPB1.1_BSS01</t>
        </is>
      </c>
      <c r="G169" s="6" t="inlineStr">
        <is>
          <t>FAW_IPB1.1_Int\FAW_IPB\rb\as\fawIPB\core\app\dcom\RBAPLCust\src\ESP\RBAPLCUST_RoutineControl_EvacAndFill.c</t>
        </is>
      </c>
      <c r="H169" s="17" t="n">
        <v>1484917</v>
      </c>
      <c r="I169" s="4" t="n"/>
      <c r="J169" s="17" t="inlineStr">
        <is>
          <t>RBAPLCUST_RoutineControl_EvacAndFill.c</t>
        </is>
      </c>
      <c r="K169" s="4" t="inlineStr">
        <is>
          <t>-</t>
        </is>
      </c>
      <c r="L169" s="17" t="inlineStr">
        <is>
          <t>Manual</t>
        </is>
      </c>
      <c r="M169" s="17" t="inlineStr">
        <is>
          <t>BB82026</t>
        </is>
      </c>
      <c r="N169" s="17" t="inlineStr">
        <is>
          <t>BSS01</t>
        </is>
      </c>
      <c r="O169" s="17" t="inlineStr">
        <is>
          <t>FAW_IPB1.1_Int</t>
        </is>
      </c>
      <c r="P169" s="16" t="inlineStr">
        <is>
          <t>-</t>
        </is>
      </c>
      <c r="Q169" s="16" t="inlineStr">
        <is>
          <t>ZHENG Fangfang (CC-AS/EVA-SW33-CN)</t>
        </is>
      </c>
      <c r="R169" s="5" t="n"/>
      <c r="S169" s="4" t="n"/>
      <c r="T169" s="17" t="inlineStr">
        <is>
          <t>duong.nguyen</t>
        </is>
      </c>
      <c r="U169" s="17" t="n"/>
      <c r="V169" s="17" t="n"/>
      <c r="W169" s="17" t="n">
        <v>175</v>
      </c>
      <c r="X169" s="17">
        <f>W169</f>
        <v/>
      </c>
      <c r="Y169" s="17" t="n"/>
      <c r="Z169" s="17">
        <f>ROUNDDOWN(X169/HLOOKUP(E169,[1]Table!$C$3:$D$4,2,0)*8,2)</f>
        <v/>
      </c>
      <c r="AA169" s="17" t="n"/>
      <c r="AB169" s="17" t="n"/>
      <c r="AC169" s="35" t="n"/>
      <c r="AD169" s="35" t="n">
        <v>43976</v>
      </c>
      <c r="AE169" s="35" t="n">
        <v>43983</v>
      </c>
      <c r="AF169" s="35" t="n"/>
      <c r="AG169" s="35" t="n"/>
      <c r="AH169" s="35" t="n"/>
      <c r="AI169" s="8" t="n"/>
      <c r="AJ169" s="8" t="n"/>
      <c r="AK169" s="8" t="n"/>
      <c r="AL169" s="35" t="n"/>
      <c r="AM169" s="18" t="inlineStr">
        <is>
          <t>-</t>
        </is>
      </c>
      <c r="AN169" s="18" t="inlineStr">
        <is>
          <t>-</t>
        </is>
      </c>
      <c r="AO169" s="33" t="inlineStr">
        <is>
          <t>Comment LV1</t>
        </is>
      </c>
    </row>
    <row r="170">
      <c r="C170" s="15">
        <f>C169+1</f>
        <v/>
      </c>
      <c r="D170" s="17" t="n">
        <v>20200525</v>
      </c>
      <c r="E170" s="17" t="inlineStr">
        <is>
          <t>PSW</t>
        </is>
      </c>
      <c r="F170" s="17" t="inlineStr">
        <is>
          <t>FAW_C100_IPB1.1_BSS01</t>
        </is>
      </c>
      <c r="G170" s="6" t="inlineStr">
        <is>
          <t>FAW_IPB1.1_Int\FAW_IPB\rb\as\fawIPB\core\app\dcom\RBAPLCust\src\iBooster\RBAPLCUST_RoutineControl_iBoosterActuatorTest.c</t>
        </is>
      </c>
      <c r="H170" s="17" t="n">
        <v>1484917</v>
      </c>
      <c r="I170" s="4" t="n"/>
      <c r="J170" s="17" t="inlineStr">
        <is>
          <t>RBAPLCUST_RoutineControl_iBoosterActuatorTest.c</t>
        </is>
      </c>
      <c r="K170" s="4" t="inlineStr">
        <is>
          <t>-</t>
        </is>
      </c>
      <c r="L170" s="17" t="inlineStr">
        <is>
          <t>Manual</t>
        </is>
      </c>
      <c r="M170" s="17" t="inlineStr">
        <is>
          <t>BB82026</t>
        </is>
      </c>
      <c r="N170" s="17" t="inlineStr">
        <is>
          <t>BSS01</t>
        </is>
      </c>
      <c r="O170" s="17" t="inlineStr">
        <is>
          <t>FAW_IPB1.1_Int</t>
        </is>
      </c>
      <c r="P170" s="16" t="inlineStr">
        <is>
          <t>-</t>
        </is>
      </c>
      <c r="Q170" s="16" t="inlineStr">
        <is>
          <t>ZHENG Fangfang (CC-AS/EVA-SW33-CN)</t>
        </is>
      </c>
      <c r="R170" s="5" t="n"/>
      <c r="S170" s="4" t="n"/>
      <c r="T170" s="17" t="inlineStr">
        <is>
          <t>thanh.nguyen-kim</t>
        </is>
      </c>
      <c r="U170" s="17" t="n"/>
      <c r="V170" s="17" t="n"/>
      <c r="W170" s="17" t="n">
        <v>210</v>
      </c>
      <c r="X170" s="17">
        <f>W170</f>
        <v/>
      </c>
      <c r="Y170" s="17" t="n"/>
      <c r="Z170" s="17">
        <f>ROUNDDOWN(X170/HLOOKUP(E170,[1]Table!$C$3:$D$4,2,0)*8,2)</f>
        <v/>
      </c>
      <c r="AA170" s="17" t="n"/>
      <c r="AB170" s="17" t="n"/>
      <c r="AC170" s="35" t="n"/>
      <c r="AD170" s="35" t="n">
        <v>43976</v>
      </c>
      <c r="AE170" s="35" t="n">
        <v>43983</v>
      </c>
      <c r="AF170" s="35" t="n"/>
      <c r="AG170" s="35" t="n"/>
      <c r="AH170" s="35" t="n"/>
      <c r="AI170" s="8" t="n"/>
      <c r="AJ170" s="8" t="n"/>
      <c r="AK170" s="8" t="n"/>
      <c r="AL170" s="35" t="n"/>
      <c r="AM170" s="18" t="inlineStr">
        <is>
          <t>-</t>
        </is>
      </c>
      <c r="AN170" s="18" t="inlineStr">
        <is>
          <t>-</t>
        </is>
      </c>
      <c r="AO170" s="33" t="inlineStr">
        <is>
          <t>Comment LV1</t>
        </is>
      </c>
    </row>
    <row r="171">
      <c r="C171" s="15">
        <f>C170+1</f>
        <v/>
      </c>
      <c r="D171" s="17" t="n">
        <v>20200525</v>
      </c>
      <c r="E171" s="17" t="inlineStr">
        <is>
          <t>PSW</t>
        </is>
      </c>
      <c r="F171" s="17" t="inlineStr">
        <is>
          <t>FAW_C100_IPB1.1_BSS01</t>
        </is>
      </c>
      <c r="G171" s="6" t="inlineStr">
        <is>
          <t>FAW_IPB1.1_Int\FAW_IPB\rb\as\fawIPB\core\app\dcom\RBAPLCust\src\IPB\RBAPLCUST_RoutineControl_IPBAirMonitoring.c</t>
        </is>
      </c>
      <c r="H171" s="17" t="n">
        <v>1484917</v>
      </c>
      <c r="I171" s="4" t="n"/>
      <c r="J171" s="17" t="inlineStr">
        <is>
          <t>RBAPLCUST_RoutineControl_IPBAirMonitoring.c</t>
        </is>
      </c>
      <c r="K171" s="4" t="inlineStr">
        <is>
          <t>-</t>
        </is>
      </c>
      <c r="L171" s="17" t="inlineStr">
        <is>
          <t>Manual</t>
        </is>
      </c>
      <c r="M171" s="17" t="inlineStr">
        <is>
          <t>BB82026</t>
        </is>
      </c>
      <c r="N171" s="17" t="inlineStr">
        <is>
          <t>BSS01</t>
        </is>
      </c>
      <c r="O171" s="17" t="inlineStr">
        <is>
          <t>FAW_IPB1.1_Int</t>
        </is>
      </c>
      <c r="P171" s="16" t="inlineStr">
        <is>
          <t>-</t>
        </is>
      </c>
      <c r="Q171" s="16" t="inlineStr">
        <is>
          <t>ZHENG Fangfang (CC-AS/EVA-SW33-CN)</t>
        </is>
      </c>
      <c r="R171" s="5" t="n"/>
      <c r="S171" s="4" t="n"/>
      <c r="T171" s="17" t="inlineStr">
        <is>
          <t>thanh.nguyen-kim</t>
        </is>
      </c>
      <c r="U171" s="17" t="n"/>
      <c r="V171" s="17" t="n"/>
      <c r="W171" s="17" t="n">
        <v>154</v>
      </c>
      <c r="X171" s="17">
        <f>W171</f>
        <v/>
      </c>
      <c r="Y171" s="17" t="n"/>
      <c r="Z171" s="17">
        <f>ROUNDDOWN(X171/HLOOKUP(E171,[1]Table!$C$3:$D$4,2,0)*8,2)</f>
        <v/>
      </c>
      <c r="AA171" s="17" t="n"/>
      <c r="AB171" s="17" t="n"/>
      <c r="AC171" s="35" t="n"/>
      <c r="AD171" s="35" t="n">
        <v>43976</v>
      </c>
      <c r="AE171" s="35" t="n">
        <v>43983</v>
      </c>
      <c r="AF171" s="35" t="n"/>
      <c r="AG171" s="35" t="n"/>
      <c r="AH171" s="35" t="n"/>
      <c r="AI171" s="8" t="n"/>
      <c r="AJ171" s="8" t="n"/>
      <c r="AK171" s="8" t="n"/>
      <c r="AL171" s="35" t="n"/>
      <c r="AM171" s="18" t="inlineStr">
        <is>
          <t>-</t>
        </is>
      </c>
      <c r="AN171" s="18" t="inlineStr">
        <is>
          <t>-</t>
        </is>
      </c>
      <c r="AO171" s="33" t="inlineStr">
        <is>
          <t>Comment LV1</t>
        </is>
      </c>
    </row>
    <row r="172">
      <c r="C172" s="15">
        <f>C171+1</f>
        <v/>
      </c>
      <c r="D172" s="17" t="n">
        <v>20200525</v>
      </c>
      <c r="E172" s="17" t="inlineStr">
        <is>
          <t>PSW</t>
        </is>
      </c>
      <c r="F172" s="17" t="inlineStr">
        <is>
          <t>FAW_C100_IPB1.1_BSS01</t>
        </is>
      </c>
      <c r="G172" s="6" t="inlineStr">
        <is>
          <t>FAW_IPB1.1_Int\FAW_IPB\rb\as\fawIPB\core\app\dcom\RBAPLCust\src\IPB\RBAPLCUST_RoutineControl_IPBBrakeFluidChange.c</t>
        </is>
      </c>
      <c r="H172" s="17" t="n">
        <v>1484917</v>
      </c>
      <c r="I172" s="4" t="n"/>
      <c r="J172" s="17" t="inlineStr">
        <is>
          <t>RBAPLCUST_RoutineControl_IPBBrakeFluidChange.c</t>
        </is>
      </c>
      <c r="K172" s="4" t="inlineStr">
        <is>
          <t>-</t>
        </is>
      </c>
      <c r="L172" s="17" t="inlineStr">
        <is>
          <t>Manual</t>
        </is>
      </c>
      <c r="M172" s="17" t="inlineStr">
        <is>
          <t>BB82026</t>
        </is>
      </c>
      <c r="N172" s="17" t="inlineStr">
        <is>
          <t>BSS01</t>
        </is>
      </c>
      <c r="O172" s="17" t="inlineStr">
        <is>
          <t>FAW_IPB1.1_Int</t>
        </is>
      </c>
      <c r="P172" s="16" t="inlineStr">
        <is>
          <t>-</t>
        </is>
      </c>
      <c r="Q172" s="16" t="inlineStr">
        <is>
          <t>ZHENG Fangfang (CC-AS/EVA-SW33-CN)</t>
        </is>
      </c>
      <c r="R172" s="5" t="n"/>
      <c r="S172" s="4" t="n"/>
      <c r="T172" s="17" t="inlineStr">
        <is>
          <t>phuong.nguyen-thanh</t>
        </is>
      </c>
      <c r="U172" s="17" t="n"/>
      <c r="V172" s="17" t="n"/>
      <c r="W172" s="17" t="n">
        <v>167</v>
      </c>
      <c r="X172" s="17">
        <f>W172</f>
        <v/>
      </c>
      <c r="Y172" s="17">
        <f>X172</f>
        <v/>
      </c>
      <c r="Z172" s="17">
        <f>ROUNDDOWN(X172/HLOOKUP(E172,[1]Table!$C$3:$D$4,2,0)*8,2)</f>
        <v/>
      </c>
      <c r="AA172" s="17" t="n">
        <v>1</v>
      </c>
      <c r="AB172" s="17" t="inlineStr">
        <is>
          <t>Ready for review</t>
        </is>
      </c>
      <c r="AC172" s="35" t="n"/>
      <c r="AD172" s="35" t="n">
        <v>43976</v>
      </c>
      <c r="AE172" s="35" t="n">
        <v>43983</v>
      </c>
      <c r="AF172" s="35" t="n">
        <v>43977</v>
      </c>
      <c r="AG172" s="35" t="n">
        <v>43977</v>
      </c>
      <c r="AH172" s="35" t="inlineStr">
        <is>
          <t>OK</t>
        </is>
      </c>
      <c r="AI172" s="8" t="n">
        <v>1</v>
      </c>
      <c r="AJ172" s="8" t="n">
        <v>1</v>
      </c>
      <c r="AK172" s="8" t="n">
        <v>1</v>
      </c>
      <c r="AL172" s="35" t="inlineStr">
        <is>
          <t>None</t>
        </is>
      </c>
      <c r="AM172" s="18" t="inlineStr">
        <is>
          <t>-</t>
        </is>
      </c>
      <c r="AN172" s="18" t="inlineStr">
        <is>
          <t>-</t>
        </is>
      </c>
      <c r="AO172" s="33" t="inlineStr">
        <is>
          <t>Comment LV1</t>
        </is>
      </c>
    </row>
    <row r="173">
      <c r="C173" s="15">
        <f>C172+1</f>
        <v/>
      </c>
      <c r="D173" s="17" t="n">
        <v>20200525</v>
      </c>
      <c r="E173" s="17" t="inlineStr">
        <is>
          <t>PSW</t>
        </is>
      </c>
      <c r="F173" s="17" t="inlineStr">
        <is>
          <t>FAW_C100_IPB1.1_BSS01</t>
        </is>
      </c>
      <c r="G173" s="6" t="inlineStr">
        <is>
          <t>FAW_IPB1.1_Int\FAW_IPB\rb\as\fawIPB\core\app\dcom\RBAPLCust\src\IPB\RBAPLCUST_RoutineControl_IPBComfortPulseCalibration.c</t>
        </is>
      </c>
      <c r="H173" s="17" t="n">
        <v>1484917</v>
      </c>
      <c r="I173" s="4" t="n"/>
      <c r="J173" s="17" t="inlineStr">
        <is>
          <t>RBAPLCUST_RoutineControl_IPBComfortPulseCalibration.c</t>
        </is>
      </c>
      <c r="K173" s="4" t="inlineStr">
        <is>
          <t>-</t>
        </is>
      </c>
      <c r="L173" s="17" t="inlineStr">
        <is>
          <t>Manual</t>
        </is>
      </c>
      <c r="M173" s="17" t="inlineStr">
        <is>
          <t>BB82026</t>
        </is>
      </c>
      <c r="N173" s="17" t="inlineStr">
        <is>
          <t>BSS01</t>
        </is>
      </c>
      <c r="O173" s="17" t="inlineStr">
        <is>
          <t>FAW_IPB1.1_Int</t>
        </is>
      </c>
      <c r="P173" s="16" t="inlineStr">
        <is>
          <t>-</t>
        </is>
      </c>
      <c r="Q173" s="16" t="inlineStr">
        <is>
          <t>ZHENG Fangfang (CC-AS/EVA-SW33-CN)</t>
        </is>
      </c>
      <c r="R173" s="5" t="n"/>
      <c r="S173" s="4" t="n"/>
      <c r="T173" s="17" t="inlineStr">
        <is>
          <t>phuong.nguyen-thanh</t>
        </is>
      </c>
      <c r="U173" s="17" t="n"/>
      <c r="V173" s="17" t="n"/>
      <c r="W173" s="17" t="n">
        <v>147</v>
      </c>
      <c r="X173" s="17">
        <f>W173</f>
        <v/>
      </c>
      <c r="Y173" s="17">
        <f>X173</f>
        <v/>
      </c>
      <c r="Z173" s="17">
        <f>ROUNDDOWN(X173/HLOOKUP(E173,[1]Table!$C$3:$D$4,2,0)*8,2)</f>
        <v/>
      </c>
      <c r="AA173" s="17" t="n">
        <v>1.5</v>
      </c>
      <c r="AB173" s="17" t="inlineStr">
        <is>
          <t>Ready for review</t>
        </is>
      </c>
      <c r="AC173" s="35" t="n"/>
      <c r="AD173" s="35" t="n">
        <v>43976</v>
      </c>
      <c r="AE173" s="35" t="n">
        <v>43983</v>
      </c>
      <c r="AF173" s="35" t="n">
        <v>43978</v>
      </c>
      <c r="AG173" s="35" t="n">
        <v>43978</v>
      </c>
      <c r="AH173" s="35" t="inlineStr">
        <is>
          <t>OK</t>
        </is>
      </c>
      <c r="AI173" s="8" t="n">
        <v>1</v>
      </c>
      <c r="AJ173" s="8" t="n">
        <v>1</v>
      </c>
      <c r="AK173" s="8" t="n">
        <v>1</v>
      </c>
      <c r="AL173" s="35" t="inlineStr">
        <is>
          <t>None</t>
        </is>
      </c>
      <c r="AM173" s="18" t="inlineStr">
        <is>
          <t>-</t>
        </is>
      </c>
      <c r="AN173" s="18" t="inlineStr">
        <is>
          <t>-</t>
        </is>
      </c>
      <c r="AO173" s="33" t="inlineStr">
        <is>
          <t>Comment LV1</t>
        </is>
      </c>
    </row>
    <row r="174">
      <c r="C174" s="15">
        <f>C173+1</f>
        <v/>
      </c>
      <c r="D174" s="17" t="n">
        <v>20200525</v>
      </c>
      <c r="E174" s="17" t="inlineStr">
        <is>
          <t>PSW</t>
        </is>
      </c>
      <c r="F174" s="17" t="inlineStr">
        <is>
          <t>FAW_C100_IPB1.1_BSS01</t>
        </is>
      </c>
      <c r="G174" s="6" t="inlineStr">
        <is>
          <t>FAW_IPB1.1_Int\FAW_IPB\rb\as\fawIPB\core\app\dcom\RBAPLCust\src\IPB\RBAPLCUST_RoutineControl_IPBDynamicTest.c</t>
        </is>
      </c>
      <c r="H174" s="17" t="n">
        <v>1484917</v>
      </c>
      <c r="I174" s="4" t="n"/>
      <c r="J174" s="17" t="inlineStr">
        <is>
          <t>RBAPLCUST_RoutineControl_IPBDynamicTest.c</t>
        </is>
      </c>
      <c r="K174" s="4" t="inlineStr">
        <is>
          <t>-</t>
        </is>
      </c>
      <c r="L174" s="17" t="inlineStr">
        <is>
          <t>Manual</t>
        </is>
      </c>
      <c r="M174" s="17" t="inlineStr">
        <is>
          <t>BB82026</t>
        </is>
      </c>
      <c r="N174" s="17" t="inlineStr">
        <is>
          <t>BSS01</t>
        </is>
      </c>
      <c r="O174" s="17" t="inlineStr">
        <is>
          <t>FAW_IPB1.1_Int</t>
        </is>
      </c>
      <c r="P174" s="16" t="inlineStr">
        <is>
          <t>-</t>
        </is>
      </c>
      <c r="Q174" s="16" t="inlineStr">
        <is>
          <t>ZHENG Fangfang (CC-AS/EVA-SW33-CN)</t>
        </is>
      </c>
      <c r="R174" s="5" t="n"/>
      <c r="S174" s="4" t="n"/>
      <c r="T174" s="17" t="inlineStr">
        <is>
          <t>chung.ly</t>
        </is>
      </c>
      <c r="U174" s="17" t="n"/>
      <c r="V174" s="17" t="n"/>
      <c r="W174" s="17" t="n">
        <v>254</v>
      </c>
      <c r="X174" s="17">
        <f>W174</f>
        <v/>
      </c>
      <c r="Y174" s="17">
        <f>X174</f>
        <v/>
      </c>
      <c r="Z174" s="17">
        <f>ROUNDDOWN(X174/HLOOKUP(E174,[1]Table!$C$3:$D$4,2,0)*8,2)</f>
        <v/>
      </c>
      <c r="AA174" s="17" t="n">
        <v>1</v>
      </c>
      <c r="AB174" s="17" t="inlineStr">
        <is>
          <t>Ready for review</t>
        </is>
      </c>
      <c r="AC174" s="35" t="n"/>
      <c r="AD174" s="35" t="n">
        <v>43976</v>
      </c>
      <c r="AE174" s="35" t="n">
        <v>43983</v>
      </c>
      <c r="AF174" s="35" t="n">
        <v>43978</v>
      </c>
      <c r="AG174" s="35" t="n">
        <v>43978</v>
      </c>
      <c r="AH174" s="35" t="inlineStr">
        <is>
          <t>OK</t>
        </is>
      </c>
      <c r="AI174" s="8" t="n">
        <v>1</v>
      </c>
      <c r="AJ174" s="8" t="n">
        <v>1</v>
      </c>
      <c r="AK174" s="8" t="n">
        <v>1</v>
      </c>
      <c r="AL174" s="35" t="inlineStr">
        <is>
          <t>None</t>
        </is>
      </c>
      <c r="AM174" s="18" t="inlineStr">
        <is>
          <t>-</t>
        </is>
      </c>
      <c r="AN174" s="18" t="inlineStr">
        <is>
          <t>-</t>
        </is>
      </c>
      <c r="AO174" s="33" t="inlineStr">
        <is>
          <t>Comment LV1</t>
        </is>
      </c>
    </row>
    <row r="175">
      <c r="C175" s="15">
        <f>C174+1</f>
        <v/>
      </c>
      <c r="D175" s="17" t="n">
        <v>20200525</v>
      </c>
      <c r="E175" s="17" t="inlineStr">
        <is>
          <t>PSW</t>
        </is>
      </c>
      <c r="F175" s="17" t="inlineStr">
        <is>
          <t>FAW_C100_IPB1.1_BSS01</t>
        </is>
      </c>
      <c r="G175" s="6" t="inlineStr">
        <is>
          <t>FAW_IPB1.1_Int\FAW_IPB\rb\as\fawIPB\core\app\dcom\RBAPLCust\src\IPB\RBAPLCUST_RoutineControl_IPBEvacAndFill.c</t>
        </is>
      </c>
      <c r="H175" s="17" t="n">
        <v>1484917</v>
      </c>
      <c r="I175" s="4" t="n"/>
      <c r="J175" s="17" t="inlineStr">
        <is>
          <t>RBAPLCUST_RoutineControl_IPBEvacAndFill.c</t>
        </is>
      </c>
      <c r="K175" s="4" t="inlineStr">
        <is>
          <t>-</t>
        </is>
      </c>
      <c r="L175" s="17" t="inlineStr">
        <is>
          <t>Manual</t>
        </is>
      </c>
      <c r="M175" s="17" t="inlineStr">
        <is>
          <t>BB82026</t>
        </is>
      </c>
      <c r="N175" s="17" t="inlineStr">
        <is>
          <t>BSS01</t>
        </is>
      </c>
      <c r="O175" s="17" t="inlineStr">
        <is>
          <t>FAW_IPB1.1_Int</t>
        </is>
      </c>
      <c r="P175" s="16" t="inlineStr">
        <is>
          <t>-</t>
        </is>
      </c>
      <c r="Q175" s="16" t="inlineStr">
        <is>
          <t>ZHENG Fangfang (CC-AS/EVA-SW33-CN)</t>
        </is>
      </c>
      <c r="R175" s="5" t="n"/>
      <c r="S175" s="4" t="n"/>
      <c r="T175" s="17" t="inlineStr">
        <is>
          <t>duong.nguyen</t>
        </is>
      </c>
      <c r="U175" s="17" t="n"/>
      <c r="V175" s="17" t="n"/>
      <c r="W175" s="17" t="n">
        <v>193</v>
      </c>
      <c r="X175" s="17">
        <f>W175</f>
        <v/>
      </c>
      <c r="Y175" s="17" t="n"/>
      <c r="Z175" s="17">
        <f>ROUNDDOWN(X175/HLOOKUP(E175,[1]Table!$C$3:$D$4,2,0)*8,2)</f>
        <v/>
      </c>
      <c r="AA175" s="17" t="n"/>
      <c r="AB175" s="17" t="n"/>
      <c r="AC175" s="35" t="n"/>
      <c r="AD175" s="35" t="n">
        <v>43976</v>
      </c>
      <c r="AE175" s="35" t="n">
        <v>43983</v>
      </c>
      <c r="AF175" s="35" t="n"/>
      <c r="AG175" s="35" t="n"/>
      <c r="AH175" s="35" t="n"/>
      <c r="AI175" s="8" t="n"/>
      <c r="AJ175" s="8" t="n"/>
      <c r="AK175" s="8" t="n"/>
      <c r="AL175" s="35" t="n"/>
      <c r="AM175" s="18" t="inlineStr">
        <is>
          <t>-</t>
        </is>
      </c>
      <c r="AN175" s="18" t="inlineStr">
        <is>
          <t>-</t>
        </is>
      </c>
      <c r="AO175" s="33" t="inlineStr">
        <is>
          <t>Comment LV1</t>
        </is>
      </c>
    </row>
    <row r="176">
      <c r="C176" s="15">
        <f>C175+1</f>
        <v/>
      </c>
      <c r="D176" s="17" t="n">
        <v>20200525</v>
      </c>
      <c r="E176" s="17" t="inlineStr">
        <is>
          <t>PSW</t>
        </is>
      </c>
      <c r="F176" s="17" t="inlineStr">
        <is>
          <t>FAW_C100_IPB1.1_BSS01</t>
        </is>
      </c>
      <c r="G176" s="6" t="inlineStr">
        <is>
          <t>FAW_IPB1.1_Int\FAW_IPB\rb\as\fawIPB\core\app\dcom\RBAPLCust\src\IPB\RBAPLCUST_RoutineControl_IPBLeakageAndAirTest.c</t>
        </is>
      </c>
      <c r="H176" s="17" t="n">
        <v>1484917</v>
      </c>
      <c r="I176" s="4" t="n"/>
      <c r="J176" s="17" t="inlineStr">
        <is>
          <t>RBAPLCUST_RoutineControl_IPBLeakageAndAirTest.c</t>
        </is>
      </c>
      <c r="K176" s="4" t="inlineStr">
        <is>
          <t>-</t>
        </is>
      </c>
      <c r="L176" s="17" t="inlineStr">
        <is>
          <t>Manual</t>
        </is>
      </c>
      <c r="M176" s="17" t="inlineStr">
        <is>
          <t>BB82026</t>
        </is>
      </c>
      <c r="N176" s="17" t="inlineStr">
        <is>
          <t>BSS01</t>
        </is>
      </c>
      <c r="O176" s="17" t="inlineStr">
        <is>
          <t>FAW_IPB1.1_Int</t>
        </is>
      </c>
      <c r="P176" s="16" t="inlineStr">
        <is>
          <t>-</t>
        </is>
      </c>
      <c r="Q176" s="16" t="inlineStr">
        <is>
          <t>ZHENG Fangfang (CC-AS/EVA-SW33-CN)</t>
        </is>
      </c>
      <c r="R176" s="5" t="n"/>
      <c r="S176" s="4" t="n"/>
      <c r="T176" s="17" t="inlineStr">
        <is>
          <t>chung.ly</t>
        </is>
      </c>
      <c r="U176" s="17" t="n"/>
      <c r="V176" s="17" t="n"/>
      <c r="W176" s="17" t="n">
        <v>204</v>
      </c>
      <c r="X176" s="17">
        <f>W176</f>
        <v/>
      </c>
      <c r="Y176" s="17">
        <f>X176</f>
        <v/>
      </c>
      <c r="Z176" s="17">
        <f>ROUNDDOWN(X176/HLOOKUP(E176,[1]Table!$C$3:$D$4,2,0)*8,2)</f>
        <v/>
      </c>
      <c r="AA176" s="17" t="n">
        <v>1.5</v>
      </c>
      <c r="AB176" s="17" t="inlineStr">
        <is>
          <t>Ready for review</t>
        </is>
      </c>
      <c r="AC176" s="35" t="n"/>
      <c r="AD176" s="35" t="n">
        <v>43976</v>
      </c>
      <c r="AE176" s="35" t="n">
        <v>43983</v>
      </c>
      <c r="AF176" s="35" t="n">
        <v>43978</v>
      </c>
      <c r="AG176" s="35" t="n">
        <v>43978</v>
      </c>
      <c r="AH176" s="35" t="inlineStr">
        <is>
          <t>OK</t>
        </is>
      </c>
      <c r="AI176" s="8" t="n">
        <v>1</v>
      </c>
      <c r="AJ176" s="8" t="n">
        <v>1</v>
      </c>
      <c r="AK176" s="8" t="n">
        <v>1</v>
      </c>
      <c r="AL176" s="35" t="inlineStr">
        <is>
          <t>None</t>
        </is>
      </c>
      <c r="AM176" s="18" t="inlineStr">
        <is>
          <t>-</t>
        </is>
      </c>
      <c r="AN176" s="18" t="inlineStr">
        <is>
          <t>-</t>
        </is>
      </c>
      <c r="AO176" s="33" t="inlineStr">
        <is>
          <t>Comment LV1</t>
        </is>
      </c>
    </row>
    <row r="177">
      <c r="C177" s="15">
        <f>C176+1</f>
        <v/>
      </c>
      <c r="D177" s="17" t="n">
        <v>20200525</v>
      </c>
      <c r="E177" s="17" t="inlineStr">
        <is>
          <t>PSW</t>
        </is>
      </c>
      <c r="F177" s="17" t="inlineStr">
        <is>
          <t>FAW_C100_IPB1.1_BSS01</t>
        </is>
      </c>
      <c r="G177" s="6" t="inlineStr">
        <is>
          <t>FAW_IPB1.1_Int\FAW_IPB\rb\as\fawIPB\core\app\dcom\RBAPLCust\src\IPB\RBAPLCUST_RoutineControl_IPBRepairBleed.c</t>
        </is>
      </c>
      <c r="H177" s="17" t="n">
        <v>1484917</v>
      </c>
      <c r="I177" s="4" t="n"/>
      <c r="J177" s="17" t="inlineStr">
        <is>
          <t>RBAPLCUST_RoutineControl_IPBRepairBleed.c</t>
        </is>
      </c>
      <c r="K177" s="4" t="inlineStr">
        <is>
          <t>-</t>
        </is>
      </c>
      <c r="L177" s="17" t="inlineStr">
        <is>
          <t>Manual</t>
        </is>
      </c>
      <c r="M177" s="17" t="inlineStr">
        <is>
          <t>BB82026</t>
        </is>
      </c>
      <c r="N177" s="17" t="inlineStr">
        <is>
          <t>BSS01</t>
        </is>
      </c>
      <c r="O177" s="17" t="inlineStr">
        <is>
          <t>FAW_IPB1.1_Int</t>
        </is>
      </c>
      <c r="P177" s="16" t="inlineStr">
        <is>
          <t>-</t>
        </is>
      </c>
      <c r="Q177" s="16" t="inlineStr">
        <is>
          <t>ZHENG Fangfang (CC-AS/EVA-SW33-CN)</t>
        </is>
      </c>
      <c r="R177" s="5" t="n"/>
      <c r="S177" s="4" t="n"/>
      <c r="T177" s="17" t="inlineStr">
        <is>
          <t>chung.ly</t>
        </is>
      </c>
      <c r="U177" s="17" t="n"/>
      <c r="V177" s="17" t="n"/>
      <c r="W177" s="17" t="n">
        <v>194</v>
      </c>
      <c r="X177" s="17">
        <f>W177</f>
        <v/>
      </c>
      <c r="Y177" s="17">
        <f>X177</f>
        <v/>
      </c>
      <c r="Z177" s="17">
        <f>ROUNDDOWN(X177/HLOOKUP(E177,[1]Table!$C$3:$D$4,2,0)*8,2)</f>
        <v/>
      </c>
      <c r="AA177" s="17" t="n">
        <v>1.5</v>
      </c>
      <c r="AB177" s="17" t="inlineStr">
        <is>
          <t>Ready for review</t>
        </is>
      </c>
      <c r="AC177" s="35" t="n"/>
      <c r="AD177" s="35" t="n">
        <v>43976</v>
      </c>
      <c r="AE177" s="35" t="n">
        <v>43983</v>
      </c>
      <c r="AF177" s="35" t="n">
        <v>43978</v>
      </c>
      <c r="AG177" s="35" t="n">
        <v>43978</v>
      </c>
      <c r="AH177" s="35" t="inlineStr">
        <is>
          <t>OK</t>
        </is>
      </c>
      <c r="AI177" s="8" t="n">
        <v>1</v>
      </c>
      <c r="AJ177" s="8" t="n">
        <v>1</v>
      </c>
      <c r="AK177" s="8" t="n">
        <v>1</v>
      </c>
      <c r="AL177" s="35" t="inlineStr">
        <is>
          <t>None</t>
        </is>
      </c>
      <c r="AM177" s="18" t="inlineStr">
        <is>
          <t>-</t>
        </is>
      </c>
      <c r="AN177" s="18" t="inlineStr">
        <is>
          <t>-</t>
        </is>
      </c>
      <c r="AO177" s="33" t="inlineStr">
        <is>
          <t>Comment LV1</t>
        </is>
      </c>
    </row>
    <row r="178">
      <c r="C178" s="15">
        <f>C177+1</f>
        <v/>
      </c>
      <c r="D178" s="17" t="n">
        <v>20200525</v>
      </c>
      <c r="E178" s="17" t="inlineStr">
        <is>
          <t>PSW</t>
        </is>
      </c>
      <c r="F178" s="17" t="inlineStr">
        <is>
          <t>FAW_C100_IPB1.1_BSS01</t>
        </is>
      </c>
      <c r="G178" s="6" t="inlineStr">
        <is>
          <t>FAW_IPB1.1_Int\FAW_IPB\rb\as\fawIPB\core\app\dcom\RBAPLCust\src\IPB\RBAPLCUST_RoutineControl_IPBRPSCalibration.c</t>
        </is>
      </c>
      <c r="H178" s="17" t="n">
        <v>1484917</v>
      </c>
      <c r="I178" s="4" t="inlineStr">
        <is>
          <t>-</t>
        </is>
      </c>
      <c r="J178" s="17" t="inlineStr">
        <is>
          <t>RBAPLCUST_RoutineControl_IPBRPSCalibration.c</t>
        </is>
      </c>
      <c r="K178" s="4" t="inlineStr">
        <is>
          <t>-</t>
        </is>
      </c>
      <c r="L178" s="17" t="inlineStr">
        <is>
          <t>Manual</t>
        </is>
      </c>
      <c r="M178" s="17" t="inlineStr">
        <is>
          <t>BB82026</t>
        </is>
      </c>
      <c r="N178" s="17" t="inlineStr">
        <is>
          <t>BSS01</t>
        </is>
      </c>
      <c r="O178" s="17" t="inlineStr">
        <is>
          <t>FAW_IPB1.1_Int</t>
        </is>
      </c>
      <c r="P178" s="16" t="inlineStr">
        <is>
          <t>-</t>
        </is>
      </c>
      <c r="Q178" s="16" t="inlineStr">
        <is>
          <t>ZHENG Fangfang (CC-AS/EVA-SW33-CN)</t>
        </is>
      </c>
      <c r="R178" s="5" t="n"/>
      <c r="S178" s="4" t="inlineStr">
        <is>
          <t>-</t>
        </is>
      </c>
      <c r="T178" s="17" t="inlineStr">
        <is>
          <t>thanh.nguyen-kim</t>
        </is>
      </c>
      <c r="U178" s="17" t="n"/>
      <c r="V178" s="17" t="n"/>
      <c r="W178" s="17" t="n">
        <v>141</v>
      </c>
      <c r="X178" s="17">
        <f>W178</f>
        <v/>
      </c>
      <c r="Y178" s="17" t="n"/>
      <c r="Z178" s="17">
        <f>ROUNDDOWN(X178/HLOOKUP(E178,[1]Table!$C$3:$D$4,2,0)*8,2)</f>
        <v/>
      </c>
      <c r="AA178" s="17" t="n"/>
      <c r="AB178" s="17" t="n"/>
      <c r="AC178" s="35" t="n"/>
      <c r="AD178" s="35" t="n">
        <v>43976</v>
      </c>
      <c r="AE178" s="35" t="n">
        <v>43983</v>
      </c>
      <c r="AF178" s="35" t="n"/>
      <c r="AG178" s="35" t="n"/>
      <c r="AH178" s="35" t="n"/>
      <c r="AI178" s="8" t="n"/>
      <c r="AJ178" s="8" t="n"/>
      <c r="AK178" s="8" t="n"/>
      <c r="AL178" s="35" t="n"/>
      <c r="AM178" s="18" t="inlineStr">
        <is>
          <t>-</t>
        </is>
      </c>
      <c r="AN178" s="18" t="inlineStr">
        <is>
          <t>-</t>
        </is>
      </c>
      <c r="AO178" s="33" t="inlineStr">
        <is>
          <t>Comment LV1</t>
        </is>
      </c>
    </row>
    <row r="179">
      <c r="C179" s="15">
        <f>C178+1</f>
        <v/>
      </c>
      <c r="D179" s="17" t="n">
        <v>20200525</v>
      </c>
      <c r="E179" s="17" t="inlineStr">
        <is>
          <t>PSW</t>
        </is>
      </c>
      <c r="F179" s="17" t="inlineStr">
        <is>
          <t>FAW_C100_IPB1.1_BSS01</t>
        </is>
      </c>
      <c r="G179" s="6" t="inlineStr">
        <is>
          <t>FAW_IPB1.1_Int\FAW_IPB\rb\as\fawIPB\core\app\dcom\RBAPLCust\src\IPB\RBAPLCUST_RoutineControl_IPBTandemMasterCylinderTest.c</t>
        </is>
      </c>
      <c r="H179" s="17" t="n">
        <v>1484917</v>
      </c>
      <c r="I179" s="4" t="inlineStr">
        <is>
          <t>-</t>
        </is>
      </c>
      <c r="J179" s="17" t="inlineStr">
        <is>
          <t>RBAPLCUST_RoutineControl_IPBTandemMasterCylinderTest.c</t>
        </is>
      </c>
      <c r="K179" s="4" t="inlineStr">
        <is>
          <t>-</t>
        </is>
      </c>
      <c r="L179" s="17" t="inlineStr">
        <is>
          <t>Manual</t>
        </is>
      </c>
      <c r="M179" s="17" t="inlineStr">
        <is>
          <t>BB82026</t>
        </is>
      </c>
      <c r="N179" s="17" t="inlineStr">
        <is>
          <t>BSS01</t>
        </is>
      </c>
      <c r="O179" s="17" t="inlineStr">
        <is>
          <t>FAW_IPB1.1_Int</t>
        </is>
      </c>
      <c r="P179" s="16" t="inlineStr">
        <is>
          <t>-</t>
        </is>
      </c>
      <c r="Q179" s="16" t="inlineStr">
        <is>
          <t>ZHENG Fangfang (CC-AS/EVA-SW33-CN)</t>
        </is>
      </c>
      <c r="R179" s="5" t="n"/>
      <c r="S179" s="4" t="inlineStr">
        <is>
          <t>-</t>
        </is>
      </c>
      <c r="T179" s="17" t="inlineStr">
        <is>
          <t>thanh.nguyen-kim</t>
        </is>
      </c>
      <c r="U179" s="17" t="n"/>
      <c r="V179" s="17" t="n"/>
      <c r="W179" s="17" t="n">
        <v>190</v>
      </c>
      <c r="X179" s="17">
        <f>W179</f>
        <v/>
      </c>
      <c r="Y179" s="17" t="n"/>
      <c r="Z179" s="17">
        <f>ROUNDDOWN(X179/HLOOKUP(E179,[1]Table!$C$3:$D$4,2,0)*8,2)</f>
        <v/>
      </c>
      <c r="AA179" s="17" t="n"/>
      <c r="AB179" s="17" t="n"/>
      <c r="AC179" s="35" t="n"/>
      <c r="AD179" s="35" t="n">
        <v>43976</v>
      </c>
      <c r="AE179" s="35" t="n">
        <v>43983</v>
      </c>
      <c r="AF179" s="35" t="n"/>
      <c r="AG179" s="35" t="n"/>
      <c r="AH179" s="35" t="n"/>
      <c r="AI179" s="8" t="n"/>
      <c r="AJ179" s="8" t="n"/>
      <c r="AK179" s="8" t="n"/>
      <c r="AL179" s="35" t="n"/>
      <c r="AM179" s="18" t="inlineStr">
        <is>
          <t>-</t>
        </is>
      </c>
      <c r="AN179" s="18" t="inlineStr">
        <is>
          <t>-</t>
        </is>
      </c>
      <c r="AO179" s="33" t="inlineStr">
        <is>
          <t>Comment LV1</t>
        </is>
      </c>
    </row>
    <row r="180">
      <c r="C180" s="15">
        <f>C179+1</f>
        <v/>
      </c>
      <c r="D180" s="17" t="n">
        <v>20200525</v>
      </c>
      <c r="E180" s="17" t="inlineStr">
        <is>
          <t>PSW</t>
        </is>
      </c>
      <c r="F180" s="17" t="inlineStr">
        <is>
          <t>FAW_C100_IPB1.1_BSS01</t>
        </is>
      </c>
      <c r="G180" s="6" t="inlineStr">
        <is>
          <t>FAW_IPB1.1_Int\FAW_IPB\rb\as\fawIPB\core\app\dcom\RBAPLCust\src\ESP\RBAPLCUST_RoutineControl_RepairBleeding.c</t>
        </is>
      </c>
      <c r="H180" s="17" t="n">
        <v>1484917</v>
      </c>
      <c r="I180" s="4" t="inlineStr">
        <is>
          <t>-</t>
        </is>
      </c>
      <c r="J180" s="17" t="inlineStr">
        <is>
          <t>RBAPLCUST_RoutineControl_RepairBleeding.c</t>
        </is>
      </c>
      <c r="K180" s="4" t="inlineStr">
        <is>
          <t>-</t>
        </is>
      </c>
      <c r="L180" s="17" t="inlineStr">
        <is>
          <t>Manual</t>
        </is>
      </c>
      <c r="M180" s="17" t="inlineStr">
        <is>
          <t>BB82026</t>
        </is>
      </c>
      <c r="N180" s="17" t="inlineStr">
        <is>
          <t>BSS01</t>
        </is>
      </c>
      <c r="O180" s="17" t="inlineStr">
        <is>
          <t>FAW_IPB1.1_Int</t>
        </is>
      </c>
      <c r="P180" s="16" t="inlineStr">
        <is>
          <t>-</t>
        </is>
      </c>
      <c r="Q180" s="16" t="inlineStr">
        <is>
          <t>ZHENG Fangfang (CC-AS/EVA-SW33-CN)</t>
        </is>
      </c>
      <c r="R180" s="5" t="n"/>
      <c r="S180" s="4" t="inlineStr">
        <is>
          <t>-</t>
        </is>
      </c>
      <c r="T180" s="17" t="inlineStr">
        <is>
          <t>loc.do-phu</t>
        </is>
      </c>
      <c r="U180" s="17" t="n"/>
      <c r="V180" s="17" t="n"/>
      <c r="W180" s="17" t="n">
        <v>173</v>
      </c>
      <c r="X180" s="17">
        <f>W180</f>
        <v/>
      </c>
      <c r="Y180" s="17" t="n"/>
      <c r="Z180" s="17">
        <f>ROUNDDOWN(X180/HLOOKUP(E180,[1]Table!$C$3:$D$4,2,0)*8,2)</f>
        <v/>
      </c>
      <c r="AA180" s="17" t="n"/>
      <c r="AB180" s="17" t="n"/>
      <c r="AC180" s="35" t="n"/>
      <c r="AD180" s="35" t="n">
        <v>43976</v>
      </c>
      <c r="AE180" s="35" t="n">
        <v>43983</v>
      </c>
      <c r="AF180" s="35" t="n"/>
      <c r="AG180" s="35" t="n"/>
      <c r="AH180" s="35" t="n"/>
      <c r="AI180" s="8" t="n"/>
      <c r="AJ180" s="8" t="n"/>
      <c r="AK180" s="8" t="n"/>
      <c r="AL180" s="35" t="n"/>
      <c r="AM180" s="18" t="inlineStr">
        <is>
          <t>-</t>
        </is>
      </c>
      <c r="AN180" s="18" t="inlineStr">
        <is>
          <t>-</t>
        </is>
      </c>
      <c r="AO180" s="33" t="inlineStr">
        <is>
          <t>Comment LV1</t>
        </is>
      </c>
    </row>
    <row r="181">
      <c r="C181" s="15">
        <f>C180+1</f>
        <v/>
      </c>
      <c r="D181" s="17" t="n">
        <v>20200525</v>
      </c>
      <c r="E181" s="17" t="inlineStr">
        <is>
          <t>PSW</t>
        </is>
      </c>
      <c r="F181" s="17" t="inlineStr">
        <is>
          <t>FAW_C100_IPB1.1_BSS01</t>
        </is>
      </c>
      <c r="G181" s="6" t="inlineStr">
        <is>
          <t>FAW_IPB1.1_Int\FAW_IPB\rb\as\fawIPB\core\app\dcom\RBAPLCust\src\IPB\RBAPLCUST_RoutineControl_WheelSpeedSensorTest.c</t>
        </is>
      </c>
      <c r="H181" s="17" t="n">
        <v>1484917</v>
      </c>
      <c r="I181" s="4" t="inlineStr">
        <is>
          <t>-</t>
        </is>
      </c>
      <c r="J181" s="17" t="inlineStr">
        <is>
          <t>RBAPLCUST_RoutineControl_WheelSpeedSensorTest.c</t>
        </is>
      </c>
      <c r="K181" s="4" t="inlineStr">
        <is>
          <t>-</t>
        </is>
      </c>
      <c r="L181" s="17" t="inlineStr">
        <is>
          <t>Manual</t>
        </is>
      </c>
      <c r="M181" s="17" t="inlineStr">
        <is>
          <t>BB82026</t>
        </is>
      </c>
      <c r="N181" s="17" t="inlineStr">
        <is>
          <t>BSS01</t>
        </is>
      </c>
      <c r="O181" s="17" t="inlineStr">
        <is>
          <t>FAW_IPB1.1_Int</t>
        </is>
      </c>
      <c r="P181" s="16" t="inlineStr">
        <is>
          <t>-</t>
        </is>
      </c>
      <c r="Q181" s="16" t="inlineStr">
        <is>
          <t>ZHENG Fangfang (CC-AS/EVA-SW33-CN)</t>
        </is>
      </c>
      <c r="R181" s="5" t="n"/>
      <c r="S181" s="4" t="inlineStr">
        <is>
          <t>-</t>
        </is>
      </c>
      <c r="T181" s="17" t="inlineStr">
        <is>
          <t>chung.ly</t>
        </is>
      </c>
      <c r="U181" s="17" t="n"/>
      <c r="V181" s="17" t="n"/>
      <c r="W181" s="17" t="n">
        <v>268</v>
      </c>
      <c r="X181" s="17">
        <f>W181</f>
        <v/>
      </c>
      <c r="Y181" s="17">
        <f>X181</f>
        <v/>
      </c>
      <c r="Z181" s="17">
        <f>ROUNDDOWN(X181/HLOOKUP(E181,[1]Table!$C$3:$D$4,2,0)*8,2)</f>
        <v/>
      </c>
      <c r="AA181" s="17" t="n">
        <v>1</v>
      </c>
      <c r="AB181" s="17" t="inlineStr">
        <is>
          <t>Ready for review</t>
        </is>
      </c>
      <c r="AC181" s="35" t="n"/>
      <c r="AD181" s="35" t="n">
        <v>43976</v>
      </c>
      <c r="AE181" s="35" t="n">
        <v>43983</v>
      </c>
      <c r="AF181" s="35" t="n">
        <v>43978</v>
      </c>
      <c r="AG181" s="35" t="n">
        <v>43978</v>
      </c>
      <c r="AH181" s="35" t="inlineStr">
        <is>
          <t>NG</t>
        </is>
      </c>
      <c r="AI181" s="8" t="n">
        <v>0.99</v>
      </c>
      <c r="AJ181" s="8" t="n">
        <v>0.97</v>
      </c>
      <c r="AK181" s="8" t="n">
        <v>1</v>
      </c>
      <c r="AL181" s="35" t="inlineStr">
        <is>
          <t>OPL</t>
        </is>
      </c>
      <c r="AM181" s="18" t="inlineStr">
        <is>
          <t>-Can't cover for else condition</t>
        </is>
      </c>
      <c r="AN181" s="18" t="inlineStr">
        <is>
          <t>-</t>
        </is>
      </c>
      <c r="AO181" s="33" t="inlineStr">
        <is>
          <t>Comment LV1</t>
        </is>
      </c>
    </row>
    <row r="182">
      <c r="C182" s="15">
        <f>C181+1</f>
        <v/>
      </c>
      <c r="D182" s="17" t="n">
        <v>20200525</v>
      </c>
      <c r="E182" s="17" t="inlineStr">
        <is>
          <t>PSW</t>
        </is>
      </c>
      <c r="F182" s="17" t="inlineStr">
        <is>
          <t>FAW_C100_IPB1.1_BSS01</t>
        </is>
      </c>
      <c r="G182" s="6" t="inlineStr">
        <is>
          <t>FAW_IPB1.1_Int\FAW_IPB\rb\as\fawIPB\core\app\dcom\RBAPLCust\src\ESP\RBAPLCUST_RoutineControl_WheelSpeedSensorTest.c</t>
        </is>
      </c>
      <c r="H182" s="17" t="n">
        <v>1484917</v>
      </c>
      <c r="I182" s="4" t="inlineStr">
        <is>
          <t>-</t>
        </is>
      </c>
      <c r="J182" s="17" t="inlineStr">
        <is>
          <t>RBAPLCUST_RoutineControl_WheelSpeedSensorTest.c</t>
        </is>
      </c>
      <c r="K182" s="4" t="inlineStr">
        <is>
          <t>-</t>
        </is>
      </c>
      <c r="L182" s="17" t="inlineStr">
        <is>
          <t>Manual</t>
        </is>
      </c>
      <c r="M182" s="17" t="inlineStr">
        <is>
          <t>BB82026</t>
        </is>
      </c>
      <c r="N182" s="17" t="inlineStr">
        <is>
          <t>BSS01</t>
        </is>
      </c>
      <c r="O182" s="17" t="inlineStr">
        <is>
          <t>FAW_IPB1.1_Int</t>
        </is>
      </c>
      <c r="P182" s="16" t="inlineStr">
        <is>
          <t>-</t>
        </is>
      </c>
      <c r="Q182" s="16" t="inlineStr">
        <is>
          <t>ZHENG Fangfang (CC-AS/EVA-SW33-CN)</t>
        </is>
      </c>
      <c r="R182" s="5" t="n"/>
      <c r="S182" s="4" t="inlineStr">
        <is>
          <t>-</t>
        </is>
      </c>
      <c r="T182" s="17" t="inlineStr">
        <is>
          <t>chung.ly</t>
        </is>
      </c>
      <c r="U182" s="17" t="n"/>
      <c r="V182" s="17" t="n"/>
      <c r="W182" s="17" t="n">
        <v>268</v>
      </c>
      <c r="X182" s="17">
        <f>W182</f>
        <v/>
      </c>
      <c r="Y182" s="17">
        <f>X182</f>
        <v/>
      </c>
      <c r="Z182" s="17">
        <f>ROUNDDOWN(X182/HLOOKUP(E182,[1]Table!$C$3:$D$4,2,0)*8,2)</f>
        <v/>
      </c>
      <c r="AA182" s="17" t="n">
        <v>1</v>
      </c>
      <c r="AB182" s="17" t="inlineStr">
        <is>
          <t>Ready for review</t>
        </is>
      </c>
      <c r="AC182" s="35" t="n"/>
      <c r="AD182" s="35" t="n">
        <v>43976</v>
      </c>
      <c r="AE182" s="35" t="n">
        <v>43983</v>
      </c>
      <c r="AF182" s="35" t="n">
        <v>43978</v>
      </c>
      <c r="AG182" s="35" t="n">
        <v>43978</v>
      </c>
      <c r="AH182" s="35" t="inlineStr">
        <is>
          <t>NG</t>
        </is>
      </c>
      <c r="AI182" s="8" t="n">
        <v>0.99</v>
      </c>
      <c r="AJ182" s="8" t="n">
        <v>0.97</v>
      </c>
      <c r="AK182" s="8" t="n">
        <v>1</v>
      </c>
      <c r="AL182" s="35" t="inlineStr">
        <is>
          <t>OPL</t>
        </is>
      </c>
      <c r="AM182" s="18" t="inlineStr">
        <is>
          <t>-Can't cover for else condition</t>
        </is>
      </c>
      <c r="AN182" s="18" t="inlineStr">
        <is>
          <t>-</t>
        </is>
      </c>
      <c r="AO182" s="33" t="inlineStr">
        <is>
          <t>Comment LV1</t>
        </is>
      </c>
    </row>
    <row r="183">
      <c r="C183" s="15">
        <f>C182+1</f>
        <v/>
      </c>
      <c r="D183" s="17" t="n">
        <v>20200525</v>
      </c>
      <c r="E183" s="17" t="inlineStr">
        <is>
          <t>PSW</t>
        </is>
      </c>
      <c r="F183" s="17" t="inlineStr">
        <is>
          <t>FAW_C100_IPB1.1_BSS01</t>
        </is>
      </c>
      <c r="G183" s="6" t="inlineStr">
        <is>
          <t>FAW_IPB1.1_Int\FAW_IPB\rb\as\fawIPB\core\app\dcom\RBAPLCust\src\ESP\RBAPLCUST_ValvesToggling.c</t>
        </is>
      </c>
      <c r="H183" s="17" t="n">
        <v>1484917</v>
      </c>
      <c r="I183" s="4" t="inlineStr">
        <is>
          <t>-</t>
        </is>
      </c>
      <c r="J183" s="17" t="inlineStr">
        <is>
          <t>RBAPLCUST_ValvesToggling.c</t>
        </is>
      </c>
      <c r="K183" s="4" t="inlineStr">
        <is>
          <t>-</t>
        </is>
      </c>
      <c r="L183" s="17" t="inlineStr">
        <is>
          <t>Manual</t>
        </is>
      </c>
      <c r="M183" s="17" t="inlineStr">
        <is>
          <t>BB82026</t>
        </is>
      </c>
      <c r="N183" s="17" t="inlineStr">
        <is>
          <t>BSS01</t>
        </is>
      </c>
      <c r="O183" s="17" t="inlineStr">
        <is>
          <t>FAW_IPB1.1_Int</t>
        </is>
      </c>
      <c r="P183" s="16" t="inlineStr">
        <is>
          <t>-</t>
        </is>
      </c>
      <c r="Q183" s="16" t="inlineStr">
        <is>
          <t>ZHENG Fangfang (CC-AS/EVA-SW33-CN)</t>
        </is>
      </c>
      <c r="R183" s="5" t="n"/>
      <c r="S183" s="4" t="inlineStr">
        <is>
          <t>-</t>
        </is>
      </c>
      <c r="T183" s="17" t="inlineStr">
        <is>
          <t>loc.do-phu</t>
        </is>
      </c>
      <c r="U183" s="17" t="n"/>
      <c r="V183" s="17" t="n"/>
      <c r="W183" s="17" t="n">
        <v>237</v>
      </c>
      <c r="X183" s="17">
        <f>W183</f>
        <v/>
      </c>
      <c r="Y183" s="17" t="n"/>
      <c r="Z183" s="17">
        <f>ROUNDDOWN(X183/HLOOKUP(E183,[1]Table!$C$3:$D$4,2,0)*8,2)</f>
        <v/>
      </c>
      <c r="AA183" s="17" t="n"/>
      <c r="AB183" s="17" t="n"/>
      <c r="AC183" s="35" t="n"/>
      <c r="AD183" s="35" t="n">
        <v>43976</v>
      </c>
      <c r="AE183" s="35" t="n">
        <v>43983</v>
      </c>
      <c r="AF183" s="35" t="n"/>
      <c r="AG183" s="35" t="n"/>
      <c r="AH183" s="35" t="n"/>
      <c r="AI183" s="8" t="n"/>
      <c r="AJ183" s="8" t="n"/>
      <c r="AK183" s="8" t="n"/>
      <c r="AL183" s="35" t="n"/>
      <c r="AM183" s="18" t="inlineStr">
        <is>
          <t>-</t>
        </is>
      </c>
      <c r="AN183" s="18" t="inlineStr">
        <is>
          <t>-</t>
        </is>
      </c>
      <c r="AO183" s="33" t="inlineStr">
        <is>
          <t>Comment LV1</t>
        </is>
      </c>
    </row>
    <row r="184">
      <c r="C184" s="15">
        <f>C183+1</f>
        <v/>
      </c>
      <c r="D184" s="17" t="n">
        <v>20200525</v>
      </c>
      <c r="E184" s="17" t="inlineStr">
        <is>
          <t>PSW</t>
        </is>
      </c>
      <c r="F184" s="17" t="inlineStr">
        <is>
          <t>FAW_C100_IPB1.1_BSS01</t>
        </is>
      </c>
      <c r="G184" s="6" t="inlineStr">
        <is>
          <t>FAW_IPB1.1_Int\FAW_IPB\rb\as\fawIPB\core\app\dcom\RBAPLCust\src\common\RBAPLCUST_VariandCode.c</t>
        </is>
      </c>
      <c r="H184" s="17" t="n">
        <v>1484917</v>
      </c>
      <c r="I184" s="4" t="inlineStr">
        <is>
          <t>-</t>
        </is>
      </c>
      <c r="J184" s="17" t="inlineStr">
        <is>
          <t>RBAPLCUST_VariandCode.c</t>
        </is>
      </c>
      <c r="K184" s="4" t="inlineStr">
        <is>
          <t>-</t>
        </is>
      </c>
      <c r="L184" s="17" t="inlineStr">
        <is>
          <t>Manual</t>
        </is>
      </c>
      <c r="M184" s="17" t="inlineStr">
        <is>
          <t>BB82026</t>
        </is>
      </c>
      <c r="N184" s="17" t="inlineStr">
        <is>
          <t>BSS01</t>
        </is>
      </c>
      <c r="O184" s="17" t="inlineStr">
        <is>
          <t>FAW_IPB1.1_Int</t>
        </is>
      </c>
      <c r="P184" s="16" t="inlineStr">
        <is>
          <t>-</t>
        </is>
      </c>
      <c r="Q184" s="16" t="inlineStr">
        <is>
          <t>ZHENG Fangfang (CC-AS/EVA-SW33-CN)</t>
        </is>
      </c>
      <c r="R184" s="5" t="n"/>
      <c r="S184" s="4" t="inlineStr">
        <is>
          <t>-</t>
        </is>
      </c>
      <c r="T184" s="17" t="inlineStr">
        <is>
          <t>loc.do-phu</t>
        </is>
      </c>
      <c r="U184" s="17" t="n"/>
      <c r="V184" s="17" t="n"/>
      <c r="W184" s="17" t="n">
        <v>63</v>
      </c>
      <c r="X184" s="17">
        <f>W184</f>
        <v/>
      </c>
      <c r="Y184" s="17" t="n"/>
      <c r="Z184" s="17">
        <f>ROUNDDOWN(X184/HLOOKUP(E184,[1]Table!$C$3:$D$4,2,0)*8,2)</f>
        <v/>
      </c>
      <c r="AA184" s="17" t="n"/>
      <c r="AB184" s="17" t="n"/>
      <c r="AC184" s="35" t="n"/>
      <c r="AD184" s="35" t="n">
        <v>43976</v>
      </c>
      <c r="AE184" s="35" t="n">
        <v>43983</v>
      </c>
      <c r="AF184" s="35" t="n"/>
      <c r="AG184" s="35" t="n"/>
      <c r="AH184" s="35" t="n"/>
      <c r="AI184" s="8" t="n"/>
      <c r="AJ184" s="8" t="n"/>
      <c r="AK184" s="8" t="n"/>
      <c r="AL184" s="35" t="n"/>
      <c r="AM184" s="18" t="inlineStr">
        <is>
          <t>-</t>
        </is>
      </c>
      <c r="AN184" s="18" t="inlineStr">
        <is>
          <t>-</t>
        </is>
      </c>
      <c r="AO184" s="33" t="inlineStr">
        <is>
          <t>Comment LV1</t>
        </is>
      </c>
    </row>
    <row r="185">
      <c r="C185" s="15">
        <f>C184+1</f>
        <v/>
      </c>
      <c r="D185" s="17" t="n">
        <v>20200525</v>
      </c>
      <c r="E185" s="17" t="inlineStr">
        <is>
          <t>PSW</t>
        </is>
      </c>
      <c r="F185" s="17" t="inlineStr">
        <is>
          <t>FAW_C100_IPB1.1_BSS01</t>
        </is>
      </c>
      <c r="G185" s="6" t="inlineStr">
        <is>
          <t>FAW_IPB1.1_Int\FAW_IPB\rb\as\fawIPB\core\app\dcom\RBAPLCust\src\IPB\RBAPLCUST_WDBI_IPBAssemblyMode.c</t>
        </is>
      </c>
      <c r="H185" s="17" t="n">
        <v>1484917</v>
      </c>
      <c r="I185" s="4" t="inlineStr">
        <is>
          <t>-</t>
        </is>
      </c>
      <c r="J185" s="17" t="inlineStr">
        <is>
          <t>RBAPLCUST_WDBI_IPBAssemblyMode.c</t>
        </is>
      </c>
      <c r="K185" s="4" t="inlineStr">
        <is>
          <t>-</t>
        </is>
      </c>
      <c r="L185" s="17" t="inlineStr">
        <is>
          <t>Manual</t>
        </is>
      </c>
      <c r="M185" s="17" t="inlineStr">
        <is>
          <t>BB82026</t>
        </is>
      </c>
      <c r="N185" s="17" t="inlineStr">
        <is>
          <t>BSS01</t>
        </is>
      </c>
      <c r="O185" s="17" t="inlineStr">
        <is>
          <t>FAW_IPB1.1_Int</t>
        </is>
      </c>
      <c r="P185" s="16" t="inlineStr">
        <is>
          <t>-</t>
        </is>
      </c>
      <c r="Q185" s="16" t="inlineStr">
        <is>
          <t>ZHENG Fangfang (CC-AS/EVA-SW33-CN)</t>
        </is>
      </c>
      <c r="R185" s="5" t="n"/>
      <c r="S185" s="4" t="inlineStr">
        <is>
          <t>-</t>
        </is>
      </c>
      <c r="T185" s="17" t="inlineStr">
        <is>
          <t>loc.do-phu</t>
        </is>
      </c>
      <c r="U185" s="17" t="n"/>
      <c r="V185" s="17" t="n"/>
      <c r="W185" s="17" t="n">
        <v>70</v>
      </c>
      <c r="X185" s="17">
        <f>W185</f>
        <v/>
      </c>
      <c r="Y185" s="17" t="n"/>
      <c r="Z185" s="17">
        <f>ROUNDDOWN(X185/HLOOKUP(E185,[1]Table!$C$3:$D$4,2,0)*8,2)</f>
        <v/>
      </c>
      <c r="AA185" s="17" t="n"/>
      <c r="AB185" s="17" t="n"/>
      <c r="AC185" s="35" t="n"/>
      <c r="AD185" s="35" t="n">
        <v>43976</v>
      </c>
      <c r="AE185" s="35" t="n">
        <v>43983</v>
      </c>
      <c r="AF185" s="35" t="n"/>
      <c r="AG185" s="35" t="n"/>
      <c r="AH185" s="35" t="n"/>
      <c r="AI185" s="8" t="n"/>
      <c r="AJ185" s="8" t="n"/>
      <c r="AK185" s="8" t="n"/>
      <c r="AL185" s="35" t="n"/>
      <c r="AM185" s="18" t="inlineStr">
        <is>
          <t>-</t>
        </is>
      </c>
      <c r="AN185" s="18" t="inlineStr">
        <is>
          <t>-</t>
        </is>
      </c>
      <c r="AO185" s="33" t="inlineStr">
        <is>
          <t>Comment LV1</t>
        </is>
      </c>
    </row>
    <row r="186">
      <c r="C186" s="15">
        <f>C185+1</f>
        <v/>
      </c>
      <c r="D186" s="17" t="n">
        <v>20200525</v>
      </c>
      <c r="E186" s="17" t="inlineStr">
        <is>
          <t>PSW</t>
        </is>
      </c>
      <c r="F186" s="17" t="inlineStr">
        <is>
          <t>FAW_C100_IPB1.1_BSS01</t>
        </is>
      </c>
      <c r="G186" s="6" t="inlineStr">
        <is>
          <t>FAW_IPB1.1_Int\FAW_IPB\rb\as\fawIPB\core\app\dcom\RBAPLOBD\src\RBAPLOBD_Data.c</t>
        </is>
      </c>
      <c r="H186" s="17" t="n">
        <v>1484917</v>
      </c>
      <c r="I186" s="4" t="inlineStr">
        <is>
          <t>-</t>
        </is>
      </c>
      <c r="J186" s="17" t="inlineStr">
        <is>
          <t>RBAPLOBD_Data.c</t>
        </is>
      </c>
      <c r="K186" s="4" t="inlineStr">
        <is>
          <t>-</t>
        </is>
      </c>
      <c r="L186" s="17" t="inlineStr">
        <is>
          <t>Manual</t>
        </is>
      </c>
      <c r="M186" s="17" t="inlineStr">
        <is>
          <t>BB82026</t>
        </is>
      </c>
      <c r="N186" s="17" t="inlineStr">
        <is>
          <t>BSS01</t>
        </is>
      </c>
      <c r="O186" s="17" t="inlineStr">
        <is>
          <t>FAW_IPB1.1_Int</t>
        </is>
      </c>
      <c r="P186" s="16" t="inlineStr">
        <is>
          <t>-</t>
        </is>
      </c>
      <c r="Q186" s="16" t="inlineStr">
        <is>
          <t>ZHENG Fangfang (CC-AS/EVA-SW33-CN)</t>
        </is>
      </c>
      <c r="R186" s="5" t="n"/>
      <c r="S186" s="4" t="inlineStr">
        <is>
          <t>-</t>
        </is>
      </c>
      <c r="T186" s="17" t="inlineStr">
        <is>
          <t>phuong.nguyen-thanh</t>
        </is>
      </c>
      <c r="U186" s="17" t="n"/>
      <c r="V186" s="17" t="n"/>
      <c r="W186" s="17" t="n">
        <v>175</v>
      </c>
      <c r="X186" s="17">
        <f>W186</f>
        <v/>
      </c>
      <c r="Y186" s="17">
        <f>X186</f>
        <v/>
      </c>
      <c r="Z186" s="17">
        <f>ROUNDDOWN(X186/HLOOKUP(E186,[1]Table!$C$3:$D$4,2,0)*8,2)</f>
        <v/>
      </c>
      <c r="AA186" s="17" t="n">
        <v>2</v>
      </c>
      <c r="AB186" s="17" t="inlineStr">
        <is>
          <t>Ready for review</t>
        </is>
      </c>
      <c r="AC186" s="35" t="n"/>
      <c r="AD186" s="35" t="n">
        <v>43976</v>
      </c>
      <c r="AE186" s="35" t="n">
        <v>43983</v>
      </c>
      <c r="AF186" s="35" t="n">
        <v>43978</v>
      </c>
      <c r="AG186" s="35" t="n">
        <v>43978</v>
      </c>
      <c r="AH186" s="35" t="inlineStr">
        <is>
          <t>OK</t>
        </is>
      </c>
      <c r="AI186" s="8" t="n">
        <v>1</v>
      </c>
      <c r="AJ186" s="8" t="n">
        <v>1</v>
      </c>
      <c r="AK186" s="8" t="n">
        <v>1</v>
      </c>
      <c r="AL186" s="35" t="inlineStr">
        <is>
          <t>None</t>
        </is>
      </c>
      <c r="AM186" s="18" t="inlineStr">
        <is>
          <t>-</t>
        </is>
      </c>
      <c r="AN186" s="18" t="inlineStr">
        <is>
          <t>-</t>
        </is>
      </c>
      <c r="AO186" s="33" t="inlineStr">
        <is>
          <t>Comment LV1</t>
        </is>
      </c>
    </row>
    <row r="187">
      <c r="C187" s="15">
        <f>C186+1</f>
        <v/>
      </c>
      <c r="D187" s="17" t="n">
        <v>20200525</v>
      </c>
      <c r="E187" s="17" t="inlineStr">
        <is>
          <t>PSW</t>
        </is>
      </c>
      <c r="F187" s="17" t="inlineStr">
        <is>
          <t>FAW_C100_IPB1.1_BSS01</t>
        </is>
      </c>
      <c r="G187" s="6" t="inlineStr">
        <is>
          <t>FAW_IPB1.1_Int\FAW_IPB\rb\as\fawIPB\core\app\dcom\RBAPLOBD\src\RBAPLOBD_Global.c</t>
        </is>
      </c>
      <c r="H187" s="17" t="n">
        <v>1484917</v>
      </c>
      <c r="I187" s="4" t="inlineStr">
        <is>
          <t>-</t>
        </is>
      </c>
      <c r="J187" s="17" t="inlineStr">
        <is>
          <t>RBAPLOBD_Global.c</t>
        </is>
      </c>
      <c r="K187" s="4" t="inlineStr">
        <is>
          <t>-</t>
        </is>
      </c>
      <c r="L187" s="17" t="inlineStr">
        <is>
          <t>Manual</t>
        </is>
      </c>
      <c r="M187" s="17" t="inlineStr">
        <is>
          <t>BB82026</t>
        </is>
      </c>
      <c r="N187" s="17" t="inlineStr">
        <is>
          <t>BSS01</t>
        </is>
      </c>
      <c r="O187" s="17" t="inlineStr">
        <is>
          <t>FAW_IPB1.1_Int</t>
        </is>
      </c>
      <c r="P187" s="16" t="inlineStr">
        <is>
          <t>-</t>
        </is>
      </c>
      <c r="Q187" s="16" t="inlineStr">
        <is>
          <t>ZHENG Fangfang (CC-AS/EVA-SW33-CN)</t>
        </is>
      </c>
      <c r="R187" s="5" t="n"/>
      <c r="S187" s="4" t="inlineStr">
        <is>
          <t>-</t>
        </is>
      </c>
      <c r="T187" s="17" t="inlineStr">
        <is>
          <t>phuong.nguyen-thanh</t>
        </is>
      </c>
      <c r="U187" s="17" t="n"/>
      <c r="V187" s="17" t="n"/>
      <c r="W187" s="17" t="n">
        <v>6</v>
      </c>
      <c r="X187" s="17">
        <f>W187</f>
        <v/>
      </c>
      <c r="Y187" s="17">
        <f>X187</f>
        <v/>
      </c>
      <c r="Z187" s="17">
        <f>ROUNDDOWN(X187/HLOOKUP(E187,[1]Table!$C$3:$D$4,2,0)*8,2)</f>
        <v/>
      </c>
      <c r="AA187" s="17" t="n">
        <v>0.1</v>
      </c>
      <c r="AB187" s="17" t="inlineStr">
        <is>
          <t>Ready for review</t>
        </is>
      </c>
      <c r="AC187" s="35" t="n"/>
      <c r="AD187" s="35" t="n">
        <v>43976</v>
      </c>
      <c r="AE187" s="35" t="n">
        <v>43983</v>
      </c>
      <c r="AF187" s="35" t="n">
        <v>43978</v>
      </c>
      <c r="AG187" s="35" t="n">
        <v>43978</v>
      </c>
      <c r="AH187" s="35" t="inlineStr">
        <is>
          <t>OK</t>
        </is>
      </c>
      <c r="AI187" s="38" t="inlineStr">
        <is>
          <t>-</t>
        </is>
      </c>
      <c r="AJ187" s="38" t="inlineStr">
        <is>
          <t>-</t>
        </is>
      </c>
      <c r="AK187" s="38" t="inlineStr">
        <is>
          <t>-</t>
        </is>
      </c>
      <c r="AL187" s="35" t="inlineStr">
        <is>
          <t>None</t>
        </is>
      </c>
      <c r="AM187" s="18" t="inlineStr">
        <is>
          <t>-</t>
        </is>
      </c>
      <c r="AN187" s="18" t="inlineStr">
        <is>
          <t>-</t>
        </is>
      </c>
      <c r="AO187" s="33" t="inlineStr">
        <is>
          <t>Comment LV1
No function to test</t>
        </is>
      </c>
    </row>
    <row r="188">
      <c r="C188" s="15">
        <f>C187+1</f>
        <v/>
      </c>
      <c r="D188" s="17" t="n">
        <v>20200525</v>
      </c>
      <c r="E188" s="17" t="inlineStr">
        <is>
          <t>PSW</t>
        </is>
      </c>
      <c r="F188" s="17" t="inlineStr">
        <is>
          <t>FAW_C100_IPB1.1_BSS01</t>
        </is>
      </c>
      <c r="G188" s="6" t="inlineStr">
        <is>
          <t>FAW_IPB1.1_Int\FAW_IPB\rb\as\fawIPB\prj\dsmpr\RBEMM\src\RBEMM_Project.c</t>
        </is>
      </c>
      <c r="H188" s="17" t="n">
        <v>1487183</v>
      </c>
      <c r="I188" s="4" t="inlineStr">
        <is>
          <t>-</t>
        </is>
      </c>
      <c r="J188" s="17" t="inlineStr">
        <is>
          <t>RBEMM_Project.c</t>
        </is>
      </c>
      <c r="K188" s="4" t="inlineStr">
        <is>
          <t>-</t>
        </is>
      </c>
      <c r="L188" s="17" t="inlineStr">
        <is>
          <t>Manual</t>
        </is>
      </c>
      <c r="M188" s="17" t="inlineStr">
        <is>
          <t>BB82026</t>
        </is>
      </c>
      <c r="N188" s="17" t="inlineStr">
        <is>
          <t>BSS01</t>
        </is>
      </c>
      <c r="O188" s="17" t="inlineStr">
        <is>
          <t>FAW_IPB1.1_Int</t>
        </is>
      </c>
      <c r="P188" s="16" t="inlineStr">
        <is>
          <t>-</t>
        </is>
      </c>
      <c r="Q188" s="16" t="inlineStr">
        <is>
          <t>WANG Hongpeng (CC-AS/EVA-SW33-CN)</t>
        </is>
      </c>
      <c r="R188" s="5" t="n"/>
      <c r="S188" s="4" t="inlineStr">
        <is>
          <t>-</t>
        </is>
      </c>
      <c r="T188" s="17" t="inlineStr">
        <is>
          <t>phuong.nguyen-thanh</t>
        </is>
      </c>
      <c r="U188" s="17" t="n"/>
      <c r="V188" s="17" t="n"/>
      <c r="W188" s="17" t="n">
        <v>34</v>
      </c>
      <c r="X188" s="17">
        <f>34</f>
        <v/>
      </c>
      <c r="Y188" s="17">
        <f>34</f>
        <v/>
      </c>
      <c r="Z188" s="17">
        <f>ROUNDDOWN(X188/HLOOKUP(E188,[1]Table!$C$3:$D$4,2,0)*8,2)</f>
        <v/>
      </c>
      <c r="AA188" s="17" t="n">
        <v>0.1</v>
      </c>
      <c r="AB188" s="17" t="inlineStr">
        <is>
          <t>Ready for review</t>
        </is>
      </c>
      <c r="AC188" s="35" t="n"/>
      <c r="AD188" s="35" t="n">
        <v>43976</v>
      </c>
      <c r="AE188" s="35" t="n">
        <v>43983</v>
      </c>
      <c r="AF188" s="35" t="n">
        <v>43978</v>
      </c>
      <c r="AG188" s="35" t="n">
        <v>43978</v>
      </c>
      <c r="AH188" s="35" t="inlineStr">
        <is>
          <t>OK</t>
        </is>
      </c>
      <c r="AI188" s="38" t="inlineStr">
        <is>
          <t>-</t>
        </is>
      </c>
      <c r="AJ188" s="38" t="inlineStr">
        <is>
          <t>-</t>
        </is>
      </c>
      <c r="AK188" s="38" t="inlineStr">
        <is>
          <t>-</t>
        </is>
      </c>
      <c r="AL188" s="35" t="inlineStr">
        <is>
          <t>None</t>
        </is>
      </c>
      <c r="AM188" s="18" t="inlineStr">
        <is>
          <t>-</t>
        </is>
      </c>
      <c r="AN188" s="18" t="inlineStr">
        <is>
          <t>-</t>
        </is>
      </c>
      <c r="AO188" s="33" t="inlineStr">
        <is>
          <t>Comment LV1
No function to test</t>
        </is>
      </c>
    </row>
    <row r="189">
      <c r="C189" s="34">
        <f>C188+1</f>
        <v/>
      </c>
      <c r="D189" s="17" t="n">
        <v>20200526</v>
      </c>
      <c r="E189" s="17" t="inlineStr">
        <is>
          <t>PSW</t>
        </is>
      </c>
      <c r="F189" s="17" t="inlineStr">
        <is>
          <t>GEELY_FS11_ESP9.3HD_BSS05_SP05</t>
        </is>
      </c>
      <c r="G189" s="6" t="inlineStr">
        <is>
          <t>Geely_ESP93_Carbon_Int\MainstreamF30\rba\Bldr\config\ApplicationLayer\rba_BldrCmp\src\</t>
        </is>
      </c>
      <c r="H189" s="17" t="n">
        <v>1485214</v>
      </c>
      <c r="I189" s="4" t="inlineStr">
        <is>
          <t>-</t>
        </is>
      </c>
      <c r="J189" s="17" t="inlineStr">
        <is>
          <t>rba_BldrCmp_Cfg_FlashIf.c</t>
        </is>
      </c>
      <c r="K189" s="4" t="inlineStr">
        <is>
          <t>-</t>
        </is>
      </c>
      <c r="L189" s="17" t="inlineStr">
        <is>
          <t>Auto</t>
        </is>
      </c>
      <c r="M189" s="17" t="inlineStr">
        <is>
          <t>BB98153</t>
        </is>
      </c>
      <c r="N189" s="17" t="inlineStr">
        <is>
          <t>BSS05_SP05</t>
        </is>
      </c>
      <c r="O189" s="17" t="inlineStr">
        <is>
          <t>Geely_ESP93_Carbon_Int</t>
        </is>
      </c>
      <c r="P189" s="16" t="inlineStr">
        <is>
          <t>-</t>
        </is>
      </c>
      <c r="Q189" s="16" t="inlineStr">
        <is>
          <t>Deepika Rangarajan (RBEI/EBB7)</t>
        </is>
      </c>
      <c r="R189" s="5" t="n"/>
      <c r="S189" s="4" t="inlineStr">
        <is>
          <t>-</t>
        </is>
      </c>
      <c r="T189" s="17" t="inlineStr">
        <is>
          <t>thanh.nguyen-kim</t>
        </is>
      </c>
      <c r="U189" s="17" t="n"/>
      <c r="V189" s="17" t="n"/>
      <c r="W189" s="17" t="n">
        <v>101</v>
      </c>
      <c r="X189" s="10">
        <f>W189-W189+211</f>
        <v/>
      </c>
      <c r="Y189" s="17">
        <f>X189</f>
        <v/>
      </c>
      <c r="Z189" s="17">
        <f>ROUNDDOWN(X189/HLOOKUP(E189,[1]Table!$C$3:$D$4,2,0)*8,2)</f>
        <v/>
      </c>
      <c r="AA189" s="17" t="n">
        <v>3</v>
      </c>
      <c r="AB189" s="17" t="inlineStr">
        <is>
          <t>Ready for review</t>
        </is>
      </c>
      <c r="AC189" s="35" t="n"/>
      <c r="AD189" s="35" t="n">
        <v>43978</v>
      </c>
      <c r="AE189" s="35" t="n">
        <v>43980</v>
      </c>
      <c r="AF189" s="35" t="n">
        <v>43978</v>
      </c>
      <c r="AG189" s="35" t="n">
        <v>43978</v>
      </c>
      <c r="AH189" s="35" t="inlineStr">
        <is>
          <t>NG</t>
        </is>
      </c>
      <c r="AI189" s="8" t="n">
        <v>0.96</v>
      </c>
      <c r="AJ189" s="8" t="n">
        <v>0.91</v>
      </c>
      <c r="AK189" s="8" t="n">
        <v>0.5</v>
      </c>
      <c r="AL189" s="35" t="inlineStr">
        <is>
          <t>OPL</t>
        </is>
      </c>
      <c r="AM189" s="14" t="inlineStr">
        <is>
          <t>Can't cover for false case of 
if ((absoluteAddress_u32 &gt;= rba_BldrCmp_LogicalBlockTable_pst[rba_BldrCmp_BootCtrl_st.LogicalBlockIdx].BlockSegTable[rba_BldrCmp_BootCtrl_st.LogBlkCurSegment_u8].segment_begin) &amp;&amp;
                    (absoluteAddress_u32 &lt;= rba_BldrCmp_LogicalBlockTable_pst[rba_BldrCmp_BootCtrl_st.LogicalBlockIdx].BlockSegTable[rba_BldrCmp_BootCtrl_st.LogBlkCurSegment_u8].segment_end))
. Because absoluteAddress_u32 = rba_BldrCmp_LogicalBlockTable_pst[rba_BldrCmp_BootCtrl_st.LogicalBlockIdx].BlockSegTable[rba_BldrCmp_BootCtrl_st.LogBlkCurSegment_u8].segment_begin + relativeAddress_u32 and  relativeAddress_u32 &gt;=0.
Can’t cover for true case of if(temp_retValue == E_OK) at line#412 because address of pointer Status_id is fixed (limit cantata, can’t set the fixed address).</t>
        </is>
      </c>
      <c r="AN189" s="17" t="n"/>
      <c r="AO189" s="17" t="inlineStr">
        <is>
          <t>Waiting Owner</t>
        </is>
      </c>
    </row>
    <row r="190">
      <c r="C190" s="34">
        <f>C189+1</f>
        <v/>
      </c>
      <c r="D190" s="17" t="n">
        <v>20200526</v>
      </c>
      <c r="E190" s="17" t="inlineStr">
        <is>
          <t>PSW</t>
        </is>
      </c>
      <c r="F190" s="17" t="inlineStr">
        <is>
          <t>GEELY_FS11_ESP9.3HD_BSS05_SP05</t>
        </is>
      </c>
      <c r="G190" s="6" t="inlineStr">
        <is>
          <t>Geely_ESP93_Carbon_Int\MainstreamF30\rba\Bldr\config\Infrastruct\rba_AS_HWProt\src\</t>
        </is>
      </c>
      <c r="H190" s="17" t="n">
        <v>1485214</v>
      </c>
      <c r="I190" s="4" t="inlineStr">
        <is>
          <t>-</t>
        </is>
      </c>
      <c r="J190" s="17" t="inlineStr">
        <is>
          <t>rba_AS_HWProt.c</t>
        </is>
      </c>
      <c r="K190" s="4" t="inlineStr">
        <is>
          <t>-</t>
        </is>
      </c>
      <c r="L190" s="17" t="inlineStr">
        <is>
          <t>Auto</t>
        </is>
      </c>
      <c r="M190" s="17" t="inlineStr">
        <is>
          <t>BB98153</t>
        </is>
      </c>
      <c r="N190" s="17" t="inlineStr">
        <is>
          <t>BSS05_SP05</t>
        </is>
      </c>
      <c r="O190" s="17" t="inlineStr">
        <is>
          <t>Geely_ESP93_Carbon_Int</t>
        </is>
      </c>
      <c r="P190" s="16" t="inlineStr">
        <is>
          <t>-</t>
        </is>
      </c>
      <c r="Q190" s="16" t="inlineStr">
        <is>
          <t>Deepika Rangarajan (RBEI/EBB7)</t>
        </is>
      </c>
      <c r="R190" s="5" t="n"/>
      <c r="S190" s="4" t="inlineStr">
        <is>
          <t>-</t>
        </is>
      </c>
      <c r="T190" s="17" t="inlineStr">
        <is>
          <t>thanh.nguyen-kim</t>
        </is>
      </c>
      <c r="U190" s="17" t="n"/>
      <c r="V190" s="17" t="n"/>
      <c r="W190" s="17" t="n">
        <v>66</v>
      </c>
      <c r="X190" s="17">
        <f>W190</f>
        <v/>
      </c>
      <c r="Y190" s="17">
        <f>X190</f>
        <v/>
      </c>
      <c r="Z190" s="17">
        <f>ROUNDDOWN(X190/HLOOKUP(E190,[1]Table!$C$3:$D$4,2,0)*8,2)</f>
        <v/>
      </c>
      <c r="AA190" s="17" t="n">
        <v>1</v>
      </c>
      <c r="AB190" s="17" t="inlineStr">
        <is>
          <t>Ready for review</t>
        </is>
      </c>
      <c r="AC190" s="35" t="n"/>
      <c r="AD190" s="35" t="n">
        <v>43978</v>
      </c>
      <c r="AE190" s="35" t="n">
        <v>43980</v>
      </c>
      <c r="AF190" s="35" t="n">
        <v>43978</v>
      </c>
      <c r="AG190" s="35" t="n">
        <v>43978</v>
      </c>
      <c r="AH190" s="35" t="inlineStr">
        <is>
          <t>OK</t>
        </is>
      </c>
      <c r="AI190" s="8" t="n">
        <v>1</v>
      </c>
      <c r="AJ190" s="8" t="n">
        <v>1</v>
      </c>
      <c r="AK190" s="8" t="n">
        <v>1</v>
      </c>
      <c r="AL190" s="35" t="inlineStr">
        <is>
          <t>None</t>
        </is>
      </c>
      <c r="AM190" s="16" t="inlineStr">
        <is>
          <t>-</t>
        </is>
      </c>
      <c r="AN190" s="16" t="inlineStr">
        <is>
          <t>-</t>
        </is>
      </c>
      <c r="AO190" s="16" t="inlineStr">
        <is>
          <t>-</t>
        </is>
      </c>
    </row>
    <row r="191">
      <c r="C191" s="34">
        <f>C190+1</f>
        <v/>
      </c>
      <c r="D191" s="17" t="n">
        <v>20200526</v>
      </c>
      <c r="E191" s="17" t="inlineStr">
        <is>
          <t>PSW</t>
        </is>
      </c>
      <c r="F191" s="17" t="inlineStr">
        <is>
          <t>BYD_IPB_SW_Mainstream_BL05</t>
        </is>
      </c>
      <c r="G191" s="6" t="inlineStr">
        <is>
          <t>BYD_IPB_BL05_Int\BYDIPB\rb\as\BYD\ipb\app\dsm\RBVAR\src\</t>
        </is>
      </c>
      <c r="H191" s="17" t="n">
        <v>1487960</v>
      </c>
      <c r="I191" s="4" t="inlineStr">
        <is>
          <t>-</t>
        </is>
      </c>
      <c r="J191" s="17" t="inlineStr">
        <is>
          <t>RBVAR_OutputDriver_PROJECT.c</t>
        </is>
      </c>
      <c r="K191" s="4" t="inlineStr">
        <is>
          <t>-</t>
        </is>
      </c>
      <c r="L191" s="17" t="inlineStr">
        <is>
          <t>Auto</t>
        </is>
      </c>
      <c r="M191" s="17" t="inlineStr">
        <is>
          <t>None</t>
        </is>
      </c>
      <c r="N191" s="17" t="inlineStr">
        <is>
          <t>BL05</t>
        </is>
      </c>
      <c r="O191" s="17" t="inlineStr">
        <is>
          <t>BYD_IPB_BL05_Int</t>
        </is>
      </c>
      <c r="P191" s="16" t="inlineStr">
        <is>
          <t>-</t>
        </is>
      </c>
      <c r="Q191" s="16" t="inlineStr">
        <is>
          <t>HU Di (CC-AS/ESW2-CN)</t>
        </is>
      </c>
      <c r="R191" s="5" t="n"/>
      <c r="S191" s="4" t="inlineStr">
        <is>
          <t>-</t>
        </is>
      </c>
      <c r="T191" s="17" t="inlineStr">
        <is>
          <t>chung.ly</t>
        </is>
      </c>
      <c r="U191" s="17" t="n"/>
      <c r="V191" s="17" t="n"/>
      <c r="W191" s="17" t="n">
        <v>88</v>
      </c>
      <c r="X191" s="10" t="n">
        <v>229</v>
      </c>
      <c r="Y191" s="17">
        <f>X191</f>
        <v/>
      </c>
      <c r="Z191" s="17">
        <f>ROUNDDOWN(X191/HLOOKUP(E191,[1]Table!$C$3:$D$4,2,0)*8,2)</f>
        <v/>
      </c>
      <c r="AA191" s="17" t="n">
        <v>3</v>
      </c>
      <c r="AB191" s="17" t="inlineStr">
        <is>
          <t>Ready for review</t>
        </is>
      </c>
      <c r="AC191" s="35" t="n"/>
      <c r="AD191" s="35" t="n">
        <v>43978</v>
      </c>
      <c r="AE191" s="35" t="n">
        <v>43980</v>
      </c>
      <c r="AF191" s="35" t="n">
        <v>43979</v>
      </c>
      <c r="AG191" s="35" t="n">
        <v>43979</v>
      </c>
      <c r="AH191" s="35" t="inlineStr">
        <is>
          <t>NG</t>
        </is>
      </c>
      <c r="AI191" s="8" t="n">
        <v>1</v>
      </c>
      <c r="AJ191" s="8" t="n">
        <v>1</v>
      </c>
      <c r="AK191" s="8" t="n">
        <v>0.93</v>
      </c>
      <c r="AL191" s="35" t="inlineStr">
        <is>
          <t>OPL</t>
        </is>
      </c>
      <c r="AM191" s="16" t="inlineStr">
        <is>
          <t xml:space="preserve">-Can't cover for condition because the false case for this is cover in above condition </t>
        </is>
      </c>
      <c r="AN191" s="17" t="inlineStr">
        <is>
          <t>-</t>
        </is>
      </c>
      <c r="AO191" s="16" t="inlineStr">
        <is>
          <t>- No impact</t>
        </is>
      </c>
    </row>
    <row r="192">
      <c r="C192" s="34">
        <f>C191+1</f>
        <v/>
      </c>
      <c r="D192" s="17" t="n">
        <v>20200526</v>
      </c>
      <c r="E192" s="17" t="inlineStr">
        <is>
          <t>PSW</t>
        </is>
      </c>
      <c r="F192" s="17" t="inlineStr">
        <is>
          <t>BYD_IPB_SW_Mainstream_BL05</t>
        </is>
      </c>
      <c r="G192" s="6" t="inlineStr">
        <is>
          <t>BYD_IPB_BL05_Int\BYDIPB\rb\as\BYD\ipb\app\dsm\RBVAR\src\</t>
        </is>
      </c>
      <c r="H192" s="17" t="n">
        <v>1487960</v>
      </c>
      <c r="I192" s="4" t="inlineStr">
        <is>
          <t>-</t>
        </is>
      </c>
      <c r="J192" s="17" t="inlineStr">
        <is>
          <t>RBVAR_VarCode_PROJECT.c</t>
        </is>
      </c>
      <c r="K192" s="4" t="inlineStr">
        <is>
          <t>-</t>
        </is>
      </c>
      <c r="L192" s="17" t="inlineStr">
        <is>
          <t>Auto</t>
        </is>
      </c>
      <c r="M192" s="17" t="inlineStr">
        <is>
          <t>None</t>
        </is>
      </c>
      <c r="N192" s="17" t="inlineStr">
        <is>
          <t>BL05</t>
        </is>
      </c>
      <c r="O192" s="17" t="inlineStr">
        <is>
          <t>BYD_IPB_BL05_Int</t>
        </is>
      </c>
      <c r="P192" s="16" t="inlineStr">
        <is>
          <t>-</t>
        </is>
      </c>
      <c r="Q192" s="16" t="inlineStr">
        <is>
          <t>HU Di (CC-AS/ESW2-CN)</t>
        </is>
      </c>
      <c r="R192" s="5" t="n"/>
      <c r="S192" s="4" t="inlineStr">
        <is>
          <t>-</t>
        </is>
      </c>
      <c r="T192" s="17" t="inlineStr">
        <is>
          <t>chung.ly</t>
        </is>
      </c>
      <c r="U192" s="17" t="n"/>
      <c r="V192" s="17" t="n"/>
      <c r="W192" s="17" t="n">
        <v>42</v>
      </c>
      <c r="X192" s="10" t="n">
        <v>118</v>
      </c>
      <c r="Y192" s="17">
        <f>X192</f>
        <v/>
      </c>
      <c r="Z192" s="17">
        <f>ROUNDDOWN(X192/HLOOKUP(E192,[1]Table!$C$3:$D$4,2,0)*8,2)</f>
        <v/>
      </c>
      <c r="AA192" s="17" t="n">
        <v>1</v>
      </c>
      <c r="AB192" s="17" t="inlineStr">
        <is>
          <t>Ready for review</t>
        </is>
      </c>
      <c r="AC192" s="35" t="n"/>
      <c r="AD192" s="35" t="n">
        <v>43978</v>
      </c>
      <c r="AE192" s="35" t="n">
        <v>43980</v>
      </c>
      <c r="AF192" s="35" t="n">
        <v>43979</v>
      </c>
      <c r="AG192" s="35" t="n">
        <v>43979</v>
      </c>
      <c r="AH192" s="35" t="inlineStr">
        <is>
          <t>OK</t>
        </is>
      </c>
      <c r="AI192" s="8" t="n">
        <v>1</v>
      </c>
      <c r="AJ192" s="8" t="n">
        <v>1</v>
      </c>
      <c r="AK192" s="8" t="n">
        <v>1</v>
      </c>
      <c r="AL192" s="35" t="inlineStr">
        <is>
          <t>None</t>
        </is>
      </c>
      <c r="AM192" s="16" t="inlineStr">
        <is>
          <t>-</t>
        </is>
      </c>
      <c r="AN192" s="17" t="inlineStr">
        <is>
          <t>-</t>
        </is>
      </c>
      <c r="AO192" s="17" t="inlineStr">
        <is>
          <t>-</t>
        </is>
      </c>
    </row>
    <row r="193">
      <c r="C193" s="34">
        <f>C192+1</f>
        <v/>
      </c>
      <c r="D193" s="17" t="n">
        <v>20200526</v>
      </c>
      <c r="E193" s="17" t="inlineStr">
        <is>
          <t>PSW</t>
        </is>
      </c>
      <c r="F193" s="17" t="inlineStr">
        <is>
          <t>BYD_IPB_SW_Mainstream_BL05</t>
        </is>
      </c>
      <c r="G193" s="6" t="inlineStr">
        <is>
          <t>BYD_IPB_SR_ST20\BYDIPB\rb\as\BYD\ipb\app\dsm\RBVAR\src\</t>
        </is>
      </c>
      <c r="H193" s="17" t="n">
        <v>1487866</v>
      </c>
      <c r="I193" s="4" t="inlineStr">
        <is>
          <t>-</t>
        </is>
      </c>
      <c r="J193" s="17" t="inlineStr">
        <is>
          <t>RBVAR_OutputDriver_PROJECT.c</t>
        </is>
      </c>
      <c r="K193" s="4" t="inlineStr">
        <is>
          <t>-</t>
        </is>
      </c>
      <c r="L193" s="17" t="inlineStr">
        <is>
          <t>Auto</t>
        </is>
      </c>
      <c r="M193" s="17" t="inlineStr">
        <is>
          <t>None</t>
        </is>
      </c>
      <c r="N193" s="17" t="inlineStr">
        <is>
          <t>BL05</t>
        </is>
      </c>
      <c r="O193" s="17" t="inlineStr">
        <is>
          <t>BYD_IPB_SR_ST20</t>
        </is>
      </c>
      <c r="P193" s="16" t="inlineStr">
        <is>
          <t>-</t>
        </is>
      </c>
      <c r="Q193" s="16" t="inlineStr">
        <is>
          <t>HU Di (CC-AS/ESW2-CN)</t>
        </is>
      </c>
      <c r="R193" s="5" t="n"/>
      <c r="S193" s="4" t="inlineStr">
        <is>
          <t>-</t>
        </is>
      </c>
      <c r="T193" s="17" t="inlineStr">
        <is>
          <t>chung.ly</t>
        </is>
      </c>
      <c r="U193" s="17" t="n"/>
      <c r="V193" s="17" t="n"/>
      <c r="W193" s="17" t="n">
        <v>88</v>
      </c>
      <c r="X193" s="10" t="n">
        <v>229</v>
      </c>
      <c r="Y193" s="17">
        <f>X193</f>
        <v/>
      </c>
      <c r="Z193" s="17">
        <f>ROUNDDOWN(X193/HLOOKUP(E193,[1]Table!$C$3:$D$4,2,0)*8,2)</f>
        <v/>
      </c>
      <c r="AA193" s="17" t="n">
        <v>1</v>
      </c>
      <c r="AB193" s="17" t="inlineStr">
        <is>
          <t>Ready for review</t>
        </is>
      </c>
      <c r="AC193" s="35" t="n"/>
      <c r="AD193" s="35" t="n">
        <v>43978</v>
      </c>
      <c r="AE193" s="35" t="n">
        <v>43980</v>
      </c>
      <c r="AF193" s="35" t="n">
        <v>43979</v>
      </c>
      <c r="AG193" s="35" t="n">
        <v>43979</v>
      </c>
      <c r="AH193" s="35" t="inlineStr">
        <is>
          <t>NG</t>
        </is>
      </c>
      <c r="AI193" s="8" t="n">
        <v>1</v>
      </c>
      <c r="AJ193" s="8" t="n">
        <v>1</v>
      </c>
      <c r="AK193" s="8" t="n">
        <v>0.93</v>
      </c>
      <c r="AL193" s="35" t="inlineStr">
        <is>
          <t>OPL</t>
        </is>
      </c>
      <c r="AM193" s="16" t="inlineStr">
        <is>
          <t xml:space="preserve">-Can't cover for condition because the false case for this is cover in above condition </t>
        </is>
      </c>
      <c r="AN193" s="17" t="inlineStr">
        <is>
          <t>-</t>
        </is>
      </c>
      <c r="AO193" s="16" t="inlineStr">
        <is>
          <t>- No impact</t>
        </is>
      </c>
    </row>
    <row r="194">
      <c r="C194" s="34">
        <f>C193+1</f>
        <v/>
      </c>
      <c r="D194" s="17" t="n">
        <v>20200526</v>
      </c>
      <c r="E194" s="17" t="inlineStr">
        <is>
          <t>PSW</t>
        </is>
      </c>
      <c r="F194" s="17" t="inlineStr">
        <is>
          <t>BYD_IPB_SW_Mainstream_BL05</t>
        </is>
      </c>
      <c r="G194" s="6" t="inlineStr">
        <is>
          <t>BYD_IPB_SR_ST20\BYDIPB\rb\as\BYD\ipb\app\dsm\RBVAR\src\</t>
        </is>
      </c>
      <c r="H194" s="17" t="n">
        <v>1487866</v>
      </c>
      <c r="I194" s="4" t="inlineStr">
        <is>
          <t>-</t>
        </is>
      </c>
      <c r="J194" s="17" t="inlineStr">
        <is>
          <t>RBVAR_VarCode_PROJECT.c</t>
        </is>
      </c>
      <c r="K194" s="4" t="inlineStr">
        <is>
          <t>-</t>
        </is>
      </c>
      <c r="L194" s="17" t="inlineStr">
        <is>
          <t>Auto</t>
        </is>
      </c>
      <c r="M194" s="17" t="inlineStr">
        <is>
          <t>None</t>
        </is>
      </c>
      <c r="N194" s="17" t="inlineStr">
        <is>
          <t>BL05</t>
        </is>
      </c>
      <c r="O194" s="17" t="inlineStr">
        <is>
          <t>BYD_IPB_SR_ST20</t>
        </is>
      </c>
      <c r="P194" s="16" t="inlineStr">
        <is>
          <t>-</t>
        </is>
      </c>
      <c r="Q194" s="16" t="inlineStr">
        <is>
          <t>HU Di (CC-AS/ESW2-CN)</t>
        </is>
      </c>
      <c r="R194" s="5" t="n"/>
      <c r="S194" s="4" t="inlineStr">
        <is>
          <t>-</t>
        </is>
      </c>
      <c r="T194" s="17" t="inlineStr">
        <is>
          <t>chung.ly</t>
        </is>
      </c>
      <c r="U194" s="17" t="n"/>
      <c r="V194" s="17" t="n"/>
      <c r="W194" s="17" t="n">
        <v>42</v>
      </c>
      <c r="X194" s="10" t="n">
        <v>118</v>
      </c>
      <c r="Y194" s="17">
        <f>X194</f>
        <v/>
      </c>
      <c r="Z194" s="17">
        <f>ROUNDDOWN(X194/HLOOKUP(E194,[1]Table!$C$3:$D$4,2,0)*8,2)</f>
        <v/>
      </c>
      <c r="AA194" s="17" t="n">
        <v>1</v>
      </c>
      <c r="AB194" s="17" t="inlineStr">
        <is>
          <t>Ready for review</t>
        </is>
      </c>
      <c r="AC194" s="35" t="n"/>
      <c r="AD194" s="35" t="n">
        <v>43978</v>
      </c>
      <c r="AE194" s="35" t="n">
        <v>43980</v>
      </c>
      <c r="AF194" s="35" t="n">
        <v>43979</v>
      </c>
      <c r="AG194" s="35" t="n">
        <v>43979</v>
      </c>
      <c r="AH194" s="35" t="inlineStr">
        <is>
          <t>OK</t>
        </is>
      </c>
      <c r="AI194" s="8" t="n">
        <v>1</v>
      </c>
      <c r="AJ194" s="8" t="n">
        <v>1</v>
      </c>
      <c r="AK194" s="8" t="n">
        <v>1</v>
      </c>
      <c r="AL194" s="35" t="inlineStr">
        <is>
          <t>None</t>
        </is>
      </c>
      <c r="AM194" s="16" t="inlineStr">
        <is>
          <t>-</t>
        </is>
      </c>
      <c r="AN194" s="17" t="inlineStr">
        <is>
          <t>-</t>
        </is>
      </c>
      <c r="AO194" s="17" t="inlineStr">
        <is>
          <t>-</t>
        </is>
      </c>
    </row>
    <row r="195">
      <c r="C195" s="34">
        <f>C194+1</f>
        <v/>
      </c>
      <c r="D195" s="17" t="n">
        <v>20200526</v>
      </c>
      <c r="E195" s="17" t="inlineStr">
        <is>
          <t>PSW</t>
        </is>
      </c>
      <c r="F195" s="17" t="inlineStr">
        <is>
          <t>GAC_Carbon_RPA_ESPHevx_Mainpath_BL06</t>
        </is>
      </c>
      <c r="G195" s="6" t="inlineStr">
        <is>
          <t>GAC_ESPHevX_HADHAP_Int\CNMSHevXHADHAP\rb\as\gaig\core\app\net\RBScl\src</t>
        </is>
      </c>
      <c r="H195" s="17" t="n">
        <v>1487804</v>
      </c>
      <c r="I195" s="4" t="inlineStr">
        <is>
          <t>-</t>
        </is>
      </c>
      <c r="J195" s="17" t="inlineStr">
        <is>
          <t>NET_Monitoring.c</t>
        </is>
      </c>
      <c r="K195" s="4" t="inlineStr">
        <is>
          <t>-</t>
        </is>
      </c>
      <c r="L195" s="17" t="inlineStr">
        <is>
          <t>Auto</t>
        </is>
      </c>
      <c r="M195" s="17" t="inlineStr">
        <is>
          <t>BB99308</t>
        </is>
      </c>
      <c r="N195" s="17" t="inlineStr">
        <is>
          <t>BL06</t>
        </is>
      </c>
      <c r="O195" s="17" t="inlineStr">
        <is>
          <t>GAC_ESPHevX_HADHAP_Int</t>
        </is>
      </c>
      <c r="P195" s="16" t="inlineStr">
        <is>
          <t>-</t>
        </is>
      </c>
      <c r="Q195" s="16" t="inlineStr">
        <is>
          <t>ZHOU Xiaoxi (CC-AS/EVA-SW31-CN)</t>
        </is>
      </c>
      <c r="R195" s="5" t="n"/>
      <c r="S195" s="4" t="inlineStr">
        <is>
          <t>-</t>
        </is>
      </c>
      <c r="T195" s="17" t="inlineStr">
        <is>
          <t>duong.nguyen</t>
        </is>
      </c>
      <c r="U195" s="17" t="n"/>
      <c r="V195" s="17" t="n"/>
      <c r="W195" s="17" t="n">
        <v>128</v>
      </c>
      <c r="X195" s="17">
        <f>W195</f>
        <v/>
      </c>
      <c r="Y195" s="17">
        <f>X195</f>
        <v/>
      </c>
      <c r="Z195" s="17">
        <f>ROUNDDOWN(X195/HLOOKUP(E195,[1]Table!$C$3:$D$4,2,0)*8,2)</f>
        <v/>
      </c>
      <c r="AA195" s="17" t="n">
        <v>1</v>
      </c>
      <c r="AB195" s="17" t="inlineStr">
        <is>
          <t>Ready for PLC</t>
        </is>
      </c>
      <c r="AC195" s="35" t="n">
        <v>43978</v>
      </c>
      <c r="AD195" s="35" t="n">
        <v>43978</v>
      </c>
      <c r="AE195" s="35" t="n">
        <v>43978</v>
      </c>
      <c r="AF195" s="35" t="n">
        <v>43978</v>
      </c>
      <c r="AG195" s="35" t="n">
        <v>43978</v>
      </c>
      <c r="AH195" s="35" t="inlineStr">
        <is>
          <t>OK</t>
        </is>
      </c>
      <c r="AI195" s="8" t="n">
        <v>1</v>
      </c>
      <c r="AJ195" s="8" t="n">
        <v>1</v>
      </c>
      <c r="AK195" s="8" t="n">
        <v>1</v>
      </c>
      <c r="AL195" s="35" t="inlineStr">
        <is>
          <t>None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</row>
    <row r="196">
      <c r="C196" s="34">
        <f>C195+1</f>
        <v/>
      </c>
      <c r="D196" s="17" t="n">
        <v>20200526</v>
      </c>
      <c r="E196" s="17" t="inlineStr">
        <is>
          <t>PSW</t>
        </is>
      </c>
      <c r="F196" s="17" t="inlineStr">
        <is>
          <t>GAC_Carbon_RPA_ESPHevx_Mainpath_BL06</t>
        </is>
      </c>
      <c r="G196" s="6" t="inlineStr">
        <is>
          <t>GAC_ESPHevX_HADHAP_Int\CNMSHevXHADHAP\rb\as\gaig\prj\dsmpr\src</t>
        </is>
      </c>
      <c r="H196" s="17" t="n">
        <v>1487804</v>
      </c>
      <c r="I196" s="4" t="inlineStr">
        <is>
          <t>-</t>
        </is>
      </c>
      <c r="J196" s="17" t="inlineStr">
        <is>
          <t>RBPduHandler_Callouts.c</t>
        </is>
      </c>
      <c r="K196" s="4" t="inlineStr">
        <is>
          <t>-</t>
        </is>
      </c>
      <c r="L196" s="17" t="inlineStr">
        <is>
          <t>Auto</t>
        </is>
      </c>
      <c r="M196" s="17" t="inlineStr">
        <is>
          <t>BB99308</t>
        </is>
      </c>
      <c r="N196" s="17" t="inlineStr">
        <is>
          <t>BL06</t>
        </is>
      </c>
      <c r="O196" s="17" t="inlineStr">
        <is>
          <t>GAC_ESPHevX_HADHAP_Int</t>
        </is>
      </c>
      <c r="P196" s="16" t="inlineStr">
        <is>
          <t>-</t>
        </is>
      </c>
      <c r="Q196" s="16" t="inlineStr">
        <is>
          <t>ZHOU Xiaoxi (CC-AS/EVA-SW31-CN)</t>
        </is>
      </c>
      <c r="R196" s="5" t="n"/>
      <c r="S196" s="4" t="inlineStr">
        <is>
          <t>-</t>
        </is>
      </c>
      <c r="T196" s="17" t="inlineStr">
        <is>
          <t>duong.nguyen</t>
        </is>
      </c>
      <c r="U196" s="17" t="n"/>
      <c r="V196" s="17" t="n"/>
      <c r="W196" s="17" t="n">
        <v>261</v>
      </c>
      <c r="X196" s="17">
        <f>W196</f>
        <v/>
      </c>
      <c r="Y196" s="17">
        <f>X196</f>
        <v/>
      </c>
      <c r="Z196" s="17">
        <f>ROUNDDOWN(X196/HLOOKUP(E196,[1]Table!$C$3:$D$4,2,0)*8,2)</f>
        <v/>
      </c>
      <c r="AA196" s="17" t="n">
        <v>2</v>
      </c>
      <c r="AB196" s="17" t="inlineStr">
        <is>
          <t>Ready for PLC</t>
        </is>
      </c>
      <c r="AC196" s="35" t="n">
        <v>43978</v>
      </c>
      <c r="AD196" s="35" t="n">
        <v>43978</v>
      </c>
      <c r="AE196" s="35" t="n">
        <v>43978</v>
      </c>
      <c r="AF196" s="35" t="n">
        <v>43978</v>
      </c>
      <c r="AG196" s="35" t="n">
        <v>43978</v>
      </c>
      <c r="AH196" s="35" t="inlineStr">
        <is>
          <t>OK</t>
        </is>
      </c>
      <c r="AI196" s="8" t="n">
        <v>1</v>
      </c>
      <c r="AJ196" s="8" t="n">
        <v>1</v>
      </c>
      <c r="AK196" s="8" t="n">
        <v>1</v>
      </c>
      <c r="AL196" s="35" t="inlineStr">
        <is>
          <t>None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</row>
    <row r="197">
      <c r="C197" s="34">
        <f>C196+1</f>
        <v/>
      </c>
      <c r="D197" s="17" t="n">
        <v>20200526</v>
      </c>
      <c r="E197" s="17" t="inlineStr">
        <is>
          <t>PSW</t>
        </is>
      </c>
      <c r="F197" s="17" t="inlineStr">
        <is>
          <t>GAC_Carbon_RPA_ESPHevx_Mainpath_BL06</t>
        </is>
      </c>
      <c r="G197" s="6" t="inlineStr">
        <is>
          <t>GAC_ESPHevX_HADHAP_Int\CNMSHevXHADHAP\rb\as\gaig\prj\dsmpr\src\RBEMM</t>
        </is>
      </c>
      <c r="H197" s="17" t="n">
        <v>1487804</v>
      </c>
      <c r="I197" s="4" t="inlineStr">
        <is>
          <t>-</t>
        </is>
      </c>
      <c r="J197" s="17" t="inlineStr">
        <is>
          <t>CCM_Callbacks_Project.c</t>
        </is>
      </c>
      <c r="K197" s="4" t="inlineStr">
        <is>
          <t>-</t>
        </is>
      </c>
      <c r="L197" s="17" t="inlineStr">
        <is>
          <t>Auto</t>
        </is>
      </c>
      <c r="M197" s="17" t="inlineStr">
        <is>
          <t>BB99308</t>
        </is>
      </c>
      <c r="N197" s="17" t="inlineStr">
        <is>
          <t>BL06</t>
        </is>
      </c>
      <c r="O197" s="17" t="inlineStr">
        <is>
          <t>GAC_ESPHevX_HADHAP_Int</t>
        </is>
      </c>
      <c r="P197" s="16" t="inlineStr">
        <is>
          <t>-</t>
        </is>
      </c>
      <c r="Q197" s="16" t="inlineStr">
        <is>
          <t>ZHOU Xiaoxi (CC-AS/EVA-SW31-CN)</t>
        </is>
      </c>
      <c r="R197" s="5" t="n"/>
      <c r="S197" s="4" t="inlineStr">
        <is>
          <t>-</t>
        </is>
      </c>
      <c r="T197" s="17" t="inlineStr">
        <is>
          <t>duong.nguyen</t>
        </is>
      </c>
      <c r="U197" s="17" t="n"/>
      <c r="V197" s="17" t="n"/>
      <c r="W197" s="17" t="n">
        <v>45</v>
      </c>
      <c r="X197" s="17">
        <f>W197</f>
        <v/>
      </c>
      <c r="Y197" s="17">
        <f>X197</f>
        <v/>
      </c>
      <c r="Z197" s="17">
        <f>ROUNDDOWN(X197/HLOOKUP(E197,[1]Table!$C$3:$D$4,2,0)*8,2)</f>
        <v/>
      </c>
      <c r="AA197" s="17" t="n">
        <v>0.5</v>
      </c>
      <c r="AB197" s="17" t="inlineStr">
        <is>
          <t>Ready for PLC</t>
        </is>
      </c>
      <c r="AC197" s="35" t="n">
        <v>43978</v>
      </c>
      <c r="AD197" s="35" t="n">
        <v>43978</v>
      </c>
      <c r="AE197" s="35" t="n">
        <v>43978</v>
      </c>
      <c r="AF197" s="35" t="n">
        <v>43978</v>
      </c>
      <c r="AG197" s="35" t="n">
        <v>43978</v>
      </c>
      <c r="AH197" s="35" t="inlineStr">
        <is>
          <t>OK</t>
        </is>
      </c>
      <c r="AI197" s="8" t="n">
        <v>1</v>
      </c>
      <c r="AJ197" s="8" t="n">
        <v>1</v>
      </c>
      <c r="AK197" s="8" t="n">
        <v>1</v>
      </c>
      <c r="AL197" s="35" t="inlineStr">
        <is>
          <t>None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</row>
    <row r="198">
      <c r="C198" s="34">
        <f>C197+1</f>
        <v/>
      </c>
      <c r="D198" s="17" t="n">
        <v>20200526</v>
      </c>
      <c r="E198" s="17" t="inlineStr">
        <is>
          <t>PSW</t>
        </is>
      </c>
      <c r="F198" s="17" t="inlineStr">
        <is>
          <t>GAC_Carbon_Stream_ESPCP_STRGAC_C201_BL05</t>
        </is>
      </c>
      <c r="G198" s="6" t="inlineStr">
        <is>
          <t>GAC_ESP93CP_Carbon_Int\MainstreamF30\rb\as\gaig\core\app\dcom\RBAPLCust\src\common\</t>
        </is>
      </c>
      <c r="H198" s="17" t="n">
        <v>1475660</v>
      </c>
      <c r="I198" s="4" t="inlineStr">
        <is>
          <t>-</t>
        </is>
      </c>
      <c r="J198" s="17" t="inlineStr">
        <is>
          <t>RBAPLCUST_SecurityAccess.c</t>
        </is>
      </c>
      <c r="K198" s="4" t="inlineStr">
        <is>
          <t>-</t>
        </is>
      </c>
      <c r="L198" s="17" t="inlineStr">
        <is>
          <t>Auto</t>
        </is>
      </c>
      <c r="M198" s="17" t="inlineStr">
        <is>
          <t>BB81116</t>
        </is>
      </c>
      <c r="N198" s="17" t="inlineStr">
        <is>
          <t>BL05</t>
        </is>
      </c>
      <c r="O198" s="17" t="inlineStr">
        <is>
          <t>GAC_ESP93CP_Carbon_Int</t>
        </is>
      </c>
      <c r="P198" s="16" t="inlineStr">
        <is>
          <t>-</t>
        </is>
      </c>
      <c r="Q198" s="16" t="inlineStr">
        <is>
          <t>PAN Qi (CC-AS/EVA-SW31-CN)</t>
        </is>
      </c>
      <c r="R198" s="5" t="n"/>
      <c r="S198" s="4" t="inlineStr">
        <is>
          <t>-</t>
        </is>
      </c>
      <c r="T198" s="17" t="inlineStr">
        <is>
          <t>loc.do-phu</t>
        </is>
      </c>
      <c r="U198" s="17" t="n"/>
      <c r="V198" s="17" t="n"/>
      <c r="W198" s="17" t="n">
        <v>355</v>
      </c>
      <c r="X198" s="17">
        <f>W198</f>
        <v/>
      </c>
      <c r="Y198" s="17">
        <f>X198</f>
        <v/>
      </c>
      <c r="Z198" s="17">
        <f>ROUNDDOWN(X198/HLOOKUP(E198,[1]Table!$C$3:$D$4,2,0)*8,2)</f>
        <v/>
      </c>
      <c r="AA198" s="17">
        <f>Z198</f>
        <v/>
      </c>
      <c r="AB198" s="17" t="inlineStr">
        <is>
          <t>Ready for PLC</t>
        </is>
      </c>
      <c r="AC198" s="35" t="n">
        <v>43978</v>
      </c>
      <c r="AD198" s="35" t="n">
        <v>43978</v>
      </c>
      <c r="AE198" s="35" t="n">
        <v>43978</v>
      </c>
      <c r="AF198" s="35" t="n">
        <v>43978</v>
      </c>
      <c r="AG198" s="35" t="n">
        <v>43978</v>
      </c>
      <c r="AH198" s="35" t="inlineStr">
        <is>
          <t>NG</t>
        </is>
      </c>
      <c r="AI198" s="8" t="n">
        <v>1</v>
      </c>
      <c r="AJ198" s="8" t="n">
        <v>1</v>
      </c>
      <c r="AK198" s="8" t="n">
        <v>0.75</v>
      </c>
      <c r="AL198" s="35" t="inlineStr">
        <is>
          <t>OPL</t>
        </is>
      </c>
      <c r="AM198" s="18" t="inlineStr">
        <is>
          <t>-Can’t check cover True-False case for the condition line 93 because the variable g_DCOM_ManufactoryMode is uint8, it have the maximum value is 0xFF and cannot bigger.</t>
        </is>
      </c>
      <c r="AN198" s="18" t="inlineStr">
        <is>
          <t>-</t>
        </is>
      </c>
      <c r="AO198" s="18" t="inlineStr">
        <is>
          <t>-No impact (Reuse OPL)</t>
        </is>
      </c>
    </row>
    <row r="199">
      <c r="C199" s="34">
        <f>C198+1</f>
        <v/>
      </c>
      <c r="D199" s="17" t="n">
        <v>20200526</v>
      </c>
      <c r="E199" s="17" t="inlineStr">
        <is>
          <t>PSW</t>
        </is>
      </c>
      <c r="F199" s="17" t="inlineStr">
        <is>
          <t>GAC_Carbon_Stream_ESPCP_STRGAC_C201_BL05</t>
        </is>
      </c>
      <c r="G199" s="6" t="inlineStr">
        <is>
          <t>GAC_ESP93CP_Carbon_Int\MainstreamF30\rb\as\gaig\core\app\dcom\RBAPLCust\src\ESP\</t>
        </is>
      </c>
      <c r="H199" s="17" t="n">
        <v>1475660</v>
      </c>
      <c r="I199" s="4" t="inlineStr">
        <is>
          <t>-</t>
        </is>
      </c>
      <c r="J199" s="17" t="inlineStr">
        <is>
          <t>RBAPLCUST_RDBI_SystemSensor_GAC.c</t>
        </is>
      </c>
      <c r="K199" s="4" t="inlineStr">
        <is>
          <t>-</t>
        </is>
      </c>
      <c r="L199" s="17" t="inlineStr">
        <is>
          <t>Auto</t>
        </is>
      </c>
      <c r="M199" s="17" t="inlineStr">
        <is>
          <t>BB81116</t>
        </is>
      </c>
      <c r="N199" s="17" t="inlineStr">
        <is>
          <t>BL05</t>
        </is>
      </c>
      <c r="O199" s="17" t="inlineStr">
        <is>
          <t>GAC_ESP93CP_Carbon_Int</t>
        </is>
      </c>
      <c r="P199" s="16" t="inlineStr">
        <is>
          <t>-</t>
        </is>
      </c>
      <c r="Q199" s="16" t="inlineStr">
        <is>
          <t>PAN Qi (CC-AS/EVA-SW31-CN)</t>
        </is>
      </c>
      <c r="R199" s="5" t="n"/>
      <c r="S199" s="4" t="inlineStr">
        <is>
          <t>-</t>
        </is>
      </c>
      <c r="T199" s="17" t="inlineStr">
        <is>
          <t>loc.do-phu</t>
        </is>
      </c>
      <c r="U199" s="17" t="n"/>
      <c r="V199" s="17" t="n"/>
      <c r="W199" s="17" t="n">
        <v>221</v>
      </c>
      <c r="X199" s="17">
        <f>W199</f>
        <v/>
      </c>
      <c r="Y199" s="17">
        <f>X199</f>
        <v/>
      </c>
      <c r="Z199" s="17">
        <f>ROUNDDOWN(X199/HLOOKUP(E199,[1]Table!$C$3:$D$4,2,0)*8,2)</f>
        <v/>
      </c>
      <c r="AA199" s="17">
        <f>Z199</f>
        <v/>
      </c>
      <c r="AB199" s="17" t="inlineStr">
        <is>
          <t>Ready for PLC</t>
        </is>
      </c>
      <c r="AC199" s="35" t="n">
        <v>43978</v>
      </c>
      <c r="AD199" s="35" t="n">
        <v>43978</v>
      </c>
      <c r="AE199" s="35" t="n">
        <v>43978</v>
      </c>
      <c r="AF199" s="35" t="n">
        <v>43978</v>
      </c>
      <c r="AG199" s="35" t="n">
        <v>43978</v>
      </c>
      <c r="AH199" s="35" t="inlineStr">
        <is>
          <t>OK</t>
        </is>
      </c>
      <c r="AI199" s="8" t="n">
        <v>1</v>
      </c>
      <c r="AJ199" s="8" t="n">
        <v>1</v>
      </c>
      <c r="AK199" s="8" t="n">
        <v>1</v>
      </c>
      <c r="AL199" s="35" t="inlineStr">
        <is>
          <t>None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</row>
    <row r="200">
      <c r="C200" s="34">
        <f>C199+1</f>
        <v/>
      </c>
      <c r="D200" s="17" t="n">
        <v>20200526</v>
      </c>
      <c r="E200" s="17" t="inlineStr">
        <is>
          <t>PSW</t>
        </is>
      </c>
      <c r="F200" s="17" t="inlineStr">
        <is>
          <t>GAC_Carbon_RPA_iBooster_Mainpath_BL04</t>
        </is>
      </c>
      <c r="G200" s="6" t="inlineStr">
        <is>
          <t>GAC_IB2_HADHAP_Int\iBoosterGen2\rb\as\gaig\core\app\net\net_OBD_Off\RBComScl\src</t>
        </is>
      </c>
      <c r="H200" s="17" t="n">
        <v>1474186</v>
      </c>
      <c r="I200" s="4" t="inlineStr">
        <is>
          <t>-</t>
        </is>
      </c>
      <c r="J200" s="17" t="inlineStr">
        <is>
          <t>RBNET_ProjectSpecific_Monitoring.c</t>
        </is>
      </c>
      <c r="K200" s="4" t="inlineStr">
        <is>
          <t>-</t>
        </is>
      </c>
      <c r="L200" s="17" t="inlineStr">
        <is>
          <t>Auto</t>
        </is>
      </c>
      <c r="M200" s="17" t="inlineStr">
        <is>
          <t>BB99300</t>
        </is>
      </c>
      <c r="N200" s="17" t="inlineStr">
        <is>
          <t>BL04</t>
        </is>
      </c>
      <c r="O200" s="17" t="inlineStr">
        <is>
          <t>GAC_IB2_HADHAP_Int</t>
        </is>
      </c>
      <c r="P200" s="16" t="inlineStr">
        <is>
          <t>-</t>
        </is>
      </c>
      <c r="Q200" s="16" t="inlineStr">
        <is>
          <t>CAI Tantan (CC-AS/EVA-SW31-CN)</t>
        </is>
      </c>
      <c r="R200" s="5" t="n"/>
      <c r="S200" s="4" t="inlineStr">
        <is>
          <t>-</t>
        </is>
      </c>
      <c r="T200" s="17" t="inlineStr">
        <is>
          <t>duong.nguyen</t>
        </is>
      </c>
      <c r="U200" s="17" t="n"/>
      <c r="V200" s="17" t="n"/>
      <c r="W200" s="17" t="n">
        <v>46</v>
      </c>
      <c r="X200" s="17">
        <f>W200</f>
        <v/>
      </c>
      <c r="Y200" s="17">
        <f>X200</f>
        <v/>
      </c>
      <c r="Z200" s="17">
        <f>ROUNDDOWN(X200/HLOOKUP(E200,[1]Table!$C$3:$D$4,2,0)*8,2)</f>
        <v/>
      </c>
      <c r="AA200" s="17" t="n">
        <v>0.5</v>
      </c>
      <c r="AB200" s="17" t="inlineStr">
        <is>
          <t>Ready for PLC</t>
        </is>
      </c>
      <c r="AC200" s="35" t="n">
        <v>43978</v>
      </c>
      <c r="AD200" s="35" t="n">
        <v>43978</v>
      </c>
      <c r="AE200" s="35" t="n">
        <v>43978</v>
      </c>
      <c r="AF200" s="35" t="n">
        <v>43978</v>
      </c>
      <c r="AG200" s="35" t="n">
        <v>43978</v>
      </c>
      <c r="AH200" s="35" t="inlineStr">
        <is>
          <t>OK</t>
        </is>
      </c>
      <c r="AI200" s="8" t="n">
        <v>1</v>
      </c>
      <c r="AJ200" s="8" t="n">
        <v>1</v>
      </c>
      <c r="AK200" s="8" t="n">
        <v>1</v>
      </c>
      <c r="AL200" s="35" t="inlineStr">
        <is>
          <t>None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</row>
    <row r="201">
      <c r="C201" s="34">
        <f>C200+1</f>
        <v/>
      </c>
      <c r="D201" s="17" t="n">
        <v>20200526</v>
      </c>
      <c r="E201" s="17" t="inlineStr">
        <is>
          <t>PSW</t>
        </is>
      </c>
      <c r="F201" s="17" t="inlineStr">
        <is>
          <t>GAC_Carbon_RPA_iBooster_Mainpath_BL04</t>
        </is>
      </c>
      <c r="G201" s="6" t="inlineStr">
        <is>
          <t>GAC_IB2_HADHAP_Int\iBoosterGen2\rb\as\gaig\prj\dsmpr\src</t>
        </is>
      </c>
      <c r="H201" s="17" t="n">
        <v>1474186</v>
      </c>
      <c r="I201" s="4" t="inlineStr">
        <is>
          <t>-</t>
        </is>
      </c>
      <c r="J201" s="17" t="inlineStr">
        <is>
          <t>RBPduHandler_Callouts.c</t>
        </is>
      </c>
      <c r="K201" s="4" t="inlineStr">
        <is>
          <t>-</t>
        </is>
      </c>
      <c r="L201" s="17" t="inlineStr">
        <is>
          <t>Auto</t>
        </is>
      </c>
      <c r="M201" s="17" t="inlineStr">
        <is>
          <t>BB99300</t>
        </is>
      </c>
      <c r="N201" s="17" t="inlineStr">
        <is>
          <t>BL04</t>
        </is>
      </c>
      <c r="O201" s="17" t="inlineStr">
        <is>
          <t>GAC_IB2_HADHAP_Int</t>
        </is>
      </c>
      <c r="P201" s="16" t="inlineStr">
        <is>
          <t>-</t>
        </is>
      </c>
      <c r="Q201" s="16" t="inlineStr">
        <is>
          <t>CAI Tantan (CC-AS/EVA-SW31-CN)</t>
        </is>
      </c>
      <c r="R201" s="5" t="n"/>
      <c r="S201" s="4" t="inlineStr">
        <is>
          <t>-</t>
        </is>
      </c>
      <c r="T201" s="17" t="inlineStr">
        <is>
          <t>duong.nguyen</t>
        </is>
      </c>
      <c r="U201" s="17" t="n"/>
      <c r="V201" s="17" t="n"/>
      <c r="W201" s="17" t="n">
        <v>261</v>
      </c>
      <c r="X201" s="17">
        <f>W201</f>
        <v/>
      </c>
      <c r="Y201" s="17">
        <f>X201</f>
        <v/>
      </c>
      <c r="Z201" s="17">
        <f>ROUNDDOWN(X201/HLOOKUP(E201,[1]Table!$C$3:$D$4,2,0)*8,2)</f>
        <v/>
      </c>
      <c r="AA201" s="17" t="n">
        <v>3</v>
      </c>
      <c r="AB201" s="17" t="inlineStr">
        <is>
          <t>Ready for PLC</t>
        </is>
      </c>
      <c r="AC201" s="35" t="n">
        <v>43978</v>
      </c>
      <c r="AD201" s="35" t="n">
        <v>43978</v>
      </c>
      <c r="AE201" s="35" t="n">
        <v>43978</v>
      </c>
      <c r="AF201" s="35" t="n">
        <v>43978</v>
      </c>
      <c r="AG201" s="35" t="n">
        <v>43978</v>
      </c>
      <c r="AH201" s="35" t="inlineStr">
        <is>
          <t>OK</t>
        </is>
      </c>
      <c r="AI201" s="8" t="n">
        <v>1</v>
      </c>
      <c r="AJ201" s="8" t="n">
        <v>1</v>
      </c>
      <c r="AK201" s="8" t="n">
        <v>1</v>
      </c>
      <c r="AL201" s="35" t="inlineStr">
        <is>
          <t>None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</row>
    <row r="202">
      <c r="C202" s="34">
        <f>C201+1</f>
        <v/>
      </c>
      <c r="D202" s="17" t="n">
        <v>20200526</v>
      </c>
      <c r="E202" s="17" t="inlineStr">
        <is>
          <t>ASW</t>
        </is>
      </c>
      <c r="F202" s="17" t="inlineStr">
        <is>
          <t>BYD_IPB_SW_Mainstream_BL05_SP14</t>
        </is>
      </c>
      <c r="G202" s="16" t="inlineStr">
        <is>
          <t>-</t>
        </is>
      </c>
      <c r="H202" s="17" t="n">
        <v>1473950</v>
      </c>
      <c r="I202" s="4" t="inlineStr">
        <is>
          <t>-</t>
        </is>
      </c>
      <c r="J202" s="17" t="inlineStr">
        <is>
          <t xml:space="preserve">ATM_ModeSelection </t>
        </is>
      </c>
      <c r="K202" s="4" t="inlineStr">
        <is>
          <t>-</t>
        </is>
      </c>
      <c r="L202" s="17" t="inlineStr">
        <is>
          <t>Auto</t>
        </is>
      </c>
      <c r="M202" s="17" t="inlineStr">
        <is>
          <t>None</t>
        </is>
      </c>
      <c r="N202" s="17" t="inlineStr">
        <is>
          <t>BL05_SP14</t>
        </is>
      </c>
      <c r="O202" s="17" t="inlineStr">
        <is>
          <t>IPBCust_ECU_CSW_BB00000</t>
        </is>
      </c>
      <c r="P202" s="16" t="n">
        <v>1.2</v>
      </c>
      <c r="Q202" s="16" t="inlineStr">
        <is>
          <t>CHENG Jie (CC-AS/EVA-SW1-CN)</t>
        </is>
      </c>
      <c r="R202" s="5" t="n"/>
      <c r="S202" s="4" t="inlineStr">
        <is>
          <t>-</t>
        </is>
      </c>
      <c r="T202" s="17" t="inlineStr">
        <is>
          <t>chung.ly</t>
        </is>
      </c>
      <c r="U202" s="17" t="n"/>
      <c r="V202" s="17" t="n"/>
      <c r="W202" s="17" t="n">
        <v>28</v>
      </c>
      <c r="X202" s="17">
        <f>W202</f>
        <v/>
      </c>
      <c r="Y202" s="17">
        <f>X202</f>
        <v/>
      </c>
      <c r="Z202" s="17">
        <f>ROUNDDOWN(X202/HLOOKUP(E202,[1]Table!$C$3:$D$4,2,0)*8,2)</f>
        <v/>
      </c>
      <c r="AA202" s="17" t="n">
        <v>1</v>
      </c>
      <c r="AB202" s="17" t="inlineStr">
        <is>
          <t>Ready for review</t>
        </is>
      </c>
      <c r="AC202" s="35" t="n"/>
      <c r="AD202" s="35" t="n">
        <v>43978</v>
      </c>
      <c r="AE202" s="35" t="n">
        <v>43979</v>
      </c>
      <c r="AF202" s="35" t="n">
        <v>43978</v>
      </c>
      <c r="AG202" s="35" t="n">
        <v>43978</v>
      </c>
      <c r="AH202" s="35" t="inlineStr">
        <is>
          <t>OK</t>
        </is>
      </c>
      <c r="AI202" s="8" t="n">
        <v>1</v>
      </c>
      <c r="AJ202" s="8" t="n">
        <v>1</v>
      </c>
      <c r="AK202" s="8" t="n">
        <v>1</v>
      </c>
      <c r="AL202" s="35" t="inlineStr">
        <is>
          <t>None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</row>
    <row r="203">
      <c r="C203" s="36">
        <f>C202+1</f>
        <v/>
      </c>
      <c r="D203" s="17" t="n">
        <v>20200526</v>
      </c>
      <c r="E203" s="17" t="inlineStr">
        <is>
          <t>PSW</t>
        </is>
      </c>
      <c r="F203" s="17" t="inlineStr">
        <is>
          <t>FAW_C100_IPB1.1_BSS01</t>
        </is>
      </c>
      <c r="G203" s="6" t="inlineStr">
        <is>
          <t>FAW_IPB1.1_Int\FAW_IPB\rb\as\fawIPB\core\app\net\RBNetPrj\RBNet_Can\src\ComScl_CalcCRC8.c</t>
        </is>
      </c>
      <c r="H203" s="16" t="n">
        <v>1484917</v>
      </c>
      <c r="I203" s="4" t="inlineStr">
        <is>
          <t>-</t>
        </is>
      </c>
      <c r="J203" s="17" t="inlineStr">
        <is>
          <t>ComScl_CalcCRC8.c</t>
        </is>
      </c>
      <c r="K203" s="4" t="inlineStr">
        <is>
          <t>-</t>
        </is>
      </c>
      <c r="L203" s="17" t="inlineStr">
        <is>
          <t>Auto</t>
        </is>
      </c>
      <c r="M203" s="17" t="inlineStr">
        <is>
          <t>None</t>
        </is>
      </c>
      <c r="N203" s="17" t="inlineStr">
        <is>
          <t>BSS01</t>
        </is>
      </c>
      <c r="O203" s="17" t="inlineStr">
        <is>
          <t>FAW_IPB1.1_Int</t>
        </is>
      </c>
      <c r="P203" s="16" t="inlineStr">
        <is>
          <t>-</t>
        </is>
      </c>
      <c r="Q203" s="16" t="inlineStr">
        <is>
          <t>ZHENG Fangfang (CC-AS/EVA-SW33-CN)</t>
        </is>
      </c>
      <c r="R203" s="5" t="n"/>
      <c r="S203" s="4" t="n"/>
      <c r="T203" s="17" t="inlineStr">
        <is>
          <t>phuong.nguyen-thanh</t>
        </is>
      </c>
      <c r="U203" s="17" t="n"/>
      <c r="V203" s="17" t="n"/>
      <c r="W203" s="17" t="n">
        <v>51</v>
      </c>
      <c r="X203" s="17">
        <f>W203</f>
        <v/>
      </c>
      <c r="Y203" s="17">
        <f>X203</f>
        <v/>
      </c>
      <c r="Z203" s="17">
        <f>ROUNDDOWN(X203/HLOOKUP(E203,[1]Table!$C$3:$D$4,2,0)*8,2)</f>
        <v/>
      </c>
      <c r="AA203" s="17" t="n">
        <v>0.1</v>
      </c>
      <c r="AB203" s="17" t="inlineStr">
        <is>
          <t>Ready for review</t>
        </is>
      </c>
      <c r="AC203" s="35" t="n"/>
      <c r="AD203" s="35" t="n">
        <v>43978</v>
      </c>
      <c r="AE203" s="35" t="n">
        <v>43984</v>
      </c>
      <c r="AF203" s="35" t="n">
        <v>43978</v>
      </c>
      <c r="AG203" s="35" t="n">
        <v>43978</v>
      </c>
      <c r="AH203" s="35" t="inlineStr">
        <is>
          <t>OK</t>
        </is>
      </c>
      <c r="AI203" s="8" t="n">
        <v>1</v>
      </c>
      <c r="AJ203" s="8" t="n">
        <v>1</v>
      </c>
      <c r="AK203" s="8" t="n">
        <v>1</v>
      </c>
      <c r="AL203" s="35" t="inlineStr">
        <is>
          <t>None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</row>
    <row r="204">
      <c r="C204" s="36">
        <f>C203+1</f>
        <v/>
      </c>
      <c r="D204" s="17" t="n">
        <v>20200526</v>
      </c>
      <c r="E204" s="17" t="inlineStr">
        <is>
          <t>PSW</t>
        </is>
      </c>
      <c r="F204" s="17" t="inlineStr">
        <is>
          <t>FAW_C100_IPB1.1_BSS01</t>
        </is>
      </c>
      <c r="G204" s="6" t="inlineStr">
        <is>
          <t>FAW_IPB1.1_Int\FAW_IPB\rb\as\fawIPB\core\app\net\RBNetPrj\RBNet_Can\src\NET_AliveCounterLib_CNMS.c</t>
        </is>
      </c>
      <c r="H204" s="16" t="n">
        <v>1484917</v>
      </c>
      <c r="I204" s="4" t="inlineStr">
        <is>
          <t>-</t>
        </is>
      </c>
      <c r="J204" s="17" t="inlineStr">
        <is>
          <t>NET_AliveCounterLib_CNMS.c</t>
        </is>
      </c>
      <c r="K204" s="4" t="inlineStr">
        <is>
          <t>-</t>
        </is>
      </c>
      <c r="L204" s="17" t="inlineStr">
        <is>
          <t>Auto</t>
        </is>
      </c>
      <c r="M204" s="17" t="inlineStr">
        <is>
          <t>None</t>
        </is>
      </c>
      <c r="N204" s="17" t="inlineStr">
        <is>
          <t>BSS01</t>
        </is>
      </c>
      <c r="O204" s="17" t="inlineStr">
        <is>
          <t>FAW_IPB1.1_Int</t>
        </is>
      </c>
      <c r="P204" s="16" t="inlineStr">
        <is>
          <t>-</t>
        </is>
      </c>
      <c r="Q204" s="16" t="inlineStr">
        <is>
          <t>ZHENG Fangfang (CC-AS/EVA-SW33-CN)</t>
        </is>
      </c>
      <c r="R204" s="5" t="n"/>
      <c r="S204" s="4" t="n"/>
      <c r="T204" s="17" t="inlineStr">
        <is>
          <t>phuong.nguyen-thanh</t>
        </is>
      </c>
      <c r="U204" s="17" t="n"/>
      <c r="V204" s="17" t="n"/>
      <c r="W204" s="17" t="n">
        <v>71</v>
      </c>
      <c r="X204" s="17">
        <f>W204</f>
        <v/>
      </c>
      <c r="Y204" s="17">
        <f>X204</f>
        <v/>
      </c>
      <c r="Z204" s="17">
        <f>ROUNDDOWN(X204/HLOOKUP(E204,[1]Table!$C$3:$D$4,2,0)*8,2)</f>
        <v/>
      </c>
      <c r="AA204" s="17" t="n">
        <v>0.2</v>
      </c>
      <c r="AB204" s="17" t="inlineStr">
        <is>
          <t>Ready for review</t>
        </is>
      </c>
      <c r="AC204" s="35" t="n"/>
      <c r="AD204" s="35" t="n">
        <v>43978</v>
      </c>
      <c r="AE204" s="35" t="n">
        <v>43984</v>
      </c>
      <c r="AF204" s="35" t="n">
        <v>43978</v>
      </c>
      <c r="AG204" s="35" t="n">
        <v>43978</v>
      </c>
      <c r="AH204" s="35" t="inlineStr">
        <is>
          <t>OK</t>
        </is>
      </c>
      <c r="AI204" s="8" t="n">
        <v>1</v>
      </c>
      <c r="AJ204" s="8" t="n">
        <v>1</v>
      </c>
      <c r="AK204" s="8" t="n">
        <v>1</v>
      </c>
      <c r="AL204" s="35" t="inlineStr">
        <is>
          <t>None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</row>
    <row r="205">
      <c r="C205" s="36">
        <f>C204+1</f>
        <v/>
      </c>
      <c r="D205" s="17" t="n">
        <v>20200526</v>
      </c>
      <c r="E205" s="17" t="inlineStr">
        <is>
          <t>PSW</t>
        </is>
      </c>
      <c r="F205" s="17" t="inlineStr">
        <is>
          <t>FAW_C100_IPB1.1_BSS01</t>
        </is>
      </c>
      <c r="G205" s="6" t="inlineStr">
        <is>
          <t>FAW_IPB1.1_Int\FAW_IPB\rb\as\fawIPB\core\app\net\Cubas\src\Net_ChecksumLib.c</t>
        </is>
      </c>
      <c r="H205" s="16" t="n">
        <v>1484917</v>
      </c>
      <c r="I205" s="4" t="inlineStr">
        <is>
          <t>-</t>
        </is>
      </c>
      <c r="J205" s="17" t="inlineStr">
        <is>
          <t>Net_ChecksumLib.c</t>
        </is>
      </c>
      <c r="K205" s="4" t="inlineStr">
        <is>
          <t>-</t>
        </is>
      </c>
      <c r="L205" s="17" t="inlineStr">
        <is>
          <t>Auto</t>
        </is>
      </c>
      <c r="M205" s="17" t="inlineStr">
        <is>
          <t>None</t>
        </is>
      </c>
      <c r="N205" s="17" t="inlineStr">
        <is>
          <t>BSS01</t>
        </is>
      </c>
      <c r="O205" s="17" t="inlineStr">
        <is>
          <t>FAW_IPB1.1_Int</t>
        </is>
      </c>
      <c r="P205" s="16" t="inlineStr">
        <is>
          <t>-</t>
        </is>
      </c>
      <c r="Q205" s="16" t="inlineStr">
        <is>
          <t>ZHENG Fangfang (CC-AS/EVA-SW33-CN)</t>
        </is>
      </c>
      <c r="R205" s="5" t="n"/>
      <c r="S205" s="4" t="n"/>
      <c r="T205" s="17" t="inlineStr">
        <is>
          <t>phuong.nguyen-thanh</t>
        </is>
      </c>
      <c r="U205" s="17" t="n"/>
      <c r="V205" s="17" t="n"/>
      <c r="W205" s="17" t="n">
        <v>100</v>
      </c>
      <c r="X205" s="17">
        <f>W205</f>
        <v/>
      </c>
      <c r="Y205" s="17">
        <f>X205</f>
        <v/>
      </c>
      <c r="Z205" s="17">
        <f>ROUNDDOWN(X205/HLOOKUP(E205,[1]Table!$C$3:$D$4,2,0)*8,2)</f>
        <v/>
      </c>
      <c r="AA205" s="17" t="n">
        <v>0.5</v>
      </c>
      <c r="AB205" s="17" t="inlineStr">
        <is>
          <t>Ready for review</t>
        </is>
      </c>
      <c r="AC205" s="35" t="n"/>
      <c r="AD205" s="35" t="n">
        <v>43978</v>
      </c>
      <c r="AE205" s="35" t="n">
        <v>43984</v>
      </c>
      <c r="AF205" s="35" t="n">
        <v>43978</v>
      </c>
      <c r="AG205" s="35" t="n">
        <v>43978</v>
      </c>
      <c r="AH205" s="35" t="inlineStr">
        <is>
          <t>OK</t>
        </is>
      </c>
      <c r="AI205" s="8" t="n">
        <v>1</v>
      </c>
      <c r="AJ205" s="8" t="n">
        <v>1</v>
      </c>
      <c r="AK205" s="8" t="n">
        <v>1</v>
      </c>
      <c r="AL205" s="35" t="inlineStr">
        <is>
          <t>None</t>
        </is>
      </c>
      <c r="AM205" s="16" t="inlineStr">
        <is>
          <t>-</t>
        </is>
      </c>
      <c r="AN205" s="16" t="inlineStr">
        <is>
          <t>-</t>
        </is>
      </c>
      <c r="AO205" s="18" t="inlineStr">
        <is>
          <t>-</t>
        </is>
      </c>
    </row>
    <row r="206">
      <c r="C206" s="36">
        <f>C205+1</f>
        <v/>
      </c>
      <c r="D206" s="17" t="n">
        <v>20200526</v>
      </c>
      <c r="E206" s="17" t="inlineStr">
        <is>
          <t>PSW</t>
        </is>
      </c>
      <c r="F206" s="17" t="inlineStr">
        <is>
          <t>FAW_C100_IPB1.1_BSS01</t>
        </is>
      </c>
      <c r="G206" s="6" t="inlineStr">
        <is>
          <t>FAW_IPB1.1_Int\FAW_IPB\rb\as\fawIPB\core\app\net\RBNetPrj\RBNet_Can\src\NET_CheckSumLib_CNMS.c</t>
        </is>
      </c>
      <c r="H206" s="16" t="n">
        <v>1484917</v>
      </c>
      <c r="I206" s="4" t="n"/>
      <c r="J206" s="17" t="inlineStr">
        <is>
          <t>NET_CheckSumLib_CNMS.c</t>
        </is>
      </c>
      <c r="K206" s="4" t="n"/>
      <c r="L206" s="17" t="inlineStr">
        <is>
          <t>Auto</t>
        </is>
      </c>
      <c r="M206" s="17" t="inlineStr">
        <is>
          <t>None</t>
        </is>
      </c>
      <c r="N206" s="17" t="inlineStr">
        <is>
          <t>BSS01</t>
        </is>
      </c>
      <c r="O206" s="17" t="inlineStr">
        <is>
          <t>FAW_IPB1.1_Int</t>
        </is>
      </c>
      <c r="P206" s="16" t="inlineStr">
        <is>
          <t>-</t>
        </is>
      </c>
      <c r="Q206" s="16" t="inlineStr">
        <is>
          <t>ZHENG Fangfang (CC-AS/EVA-SW33-CN)</t>
        </is>
      </c>
      <c r="R206" s="5" t="n"/>
      <c r="S206" s="4" t="n"/>
      <c r="T206" s="17" t="inlineStr">
        <is>
          <t>phuong.nguyen-thanh</t>
        </is>
      </c>
      <c r="U206" s="17" t="n"/>
      <c r="V206" s="17" t="n"/>
      <c r="W206" s="17" t="n">
        <v>87</v>
      </c>
      <c r="X206" s="17">
        <f>W206</f>
        <v/>
      </c>
      <c r="Y206" s="17">
        <f>X206</f>
        <v/>
      </c>
      <c r="Z206" s="17">
        <f>ROUNDDOWN(X206/HLOOKUP(E206,[1]Table!$C$3:$D$4,2,0)*8,2)</f>
        <v/>
      </c>
      <c r="AA206" s="17" t="n">
        <v>0.5</v>
      </c>
      <c r="AB206" s="17" t="inlineStr">
        <is>
          <t>Ready for review</t>
        </is>
      </c>
      <c r="AC206" s="35" t="n"/>
      <c r="AD206" s="35" t="n">
        <v>43978</v>
      </c>
      <c r="AE206" s="35" t="n">
        <v>43984</v>
      </c>
      <c r="AF206" s="35" t="n">
        <v>43978</v>
      </c>
      <c r="AG206" s="35" t="n">
        <v>43978</v>
      </c>
      <c r="AH206" s="35" t="inlineStr">
        <is>
          <t>OK</t>
        </is>
      </c>
      <c r="AI206" s="8" t="n">
        <v>1</v>
      </c>
      <c r="AJ206" s="8" t="n">
        <v>1</v>
      </c>
      <c r="AK206" s="8" t="n">
        <v>1</v>
      </c>
      <c r="AL206" s="35" t="inlineStr">
        <is>
          <t>None</t>
        </is>
      </c>
      <c r="AM206" s="16" t="inlineStr">
        <is>
          <t>-</t>
        </is>
      </c>
      <c r="AN206" s="16" t="inlineStr">
        <is>
          <t>-</t>
        </is>
      </c>
      <c r="AO206" s="18" t="inlineStr">
        <is>
          <t>-</t>
        </is>
      </c>
    </row>
    <row r="207">
      <c r="C207" s="36">
        <f>C206+1</f>
        <v/>
      </c>
      <c r="D207" s="17" t="n">
        <v>20200526</v>
      </c>
      <c r="E207" s="17" t="inlineStr">
        <is>
          <t>PSW</t>
        </is>
      </c>
      <c r="F207" s="17" t="inlineStr">
        <is>
          <t>FAW_C100_IPB1.1_BSS01</t>
        </is>
      </c>
      <c r="G207" s="6" t="inlineStr">
        <is>
          <t>FAW_IPB1.1_Int\FAW_IPB\rb\as\fawIPB\core\app\net\RBNetPrj\RBNet_Can\src\NET_ChecksumLib_CNMS_Crc1850.c</t>
        </is>
      </c>
      <c r="H207" s="16" t="n">
        <v>1484917</v>
      </c>
      <c r="I207" s="4" t="n"/>
      <c r="J207" s="17" t="inlineStr">
        <is>
          <t>NET_ChecksumLib_CNMS_Crc1850.c</t>
        </is>
      </c>
      <c r="K207" s="4" t="n"/>
      <c r="L207" s="17" t="inlineStr">
        <is>
          <t>Auto</t>
        </is>
      </c>
      <c r="M207" s="17" t="inlineStr">
        <is>
          <t>None</t>
        </is>
      </c>
      <c r="N207" s="17" t="inlineStr">
        <is>
          <t>BSS01</t>
        </is>
      </c>
      <c r="O207" s="17" t="inlineStr">
        <is>
          <t>FAW_IPB1.1_Int</t>
        </is>
      </c>
      <c r="P207" s="16" t="inlineStr">
        <is>
          <t>-</t>
        </is>
      </c>
      <c r="Q207" s="16" t="inlineStr">
        <is>
          <t>ZHENG Fangfang (CC-AS/EVA-SW33-CN)</t>
        </is>
      </c>
      <c r="R207" s="5" t="n"/>
      <c r="S207" s="4" t="n"/>
      <c r="T207" s="17" t="inlineStr">
        <is>
          <t>phuong.nguyen-thanh</t>
        </is>
      </c>
      <c r="U207" s="17" t="n"/>
      <c r="V207" s="17" t="n"/>
      <c r="W207" s="17" t="n">
        <v>101</v>
      </c>
      <c r="X207" s="17">
        <f>W207</f>
        <v/>
      </c>
      <c r="Y207" s="17">
        <f>X207</f>
        <v/>
      </c>
      <c r="Z207" s="17">
        <f>ROUNDDOWN(X207/HLOOKUP(E207,[1]Table!$C$3:$D$4,2,0)*8,2)</f>
        <v/>
      </c>
      <c r="AA207" s="17" t="n">
        <v>0.5</v>
      </c>
      <c r="AB207" s="17" t="inlineStr">
        <is>
          <t>Ready for review</t>
        </is>
      </c>
      <c r="AC207" s="35" t="n"/>
      <c r="AD207" s="35" t="n">
        <v>43978</v>
      </c>
      <c r="AE207" s="35" t="n">
        <v>43984</v>
      </c>
      <c r="AF207" s="35" t="n">
        <v>43978</v>
      </c>
      <c r="AG207" s="35" t="n">
        <v>43978</v>
      </c>
      <c r="AH207" s="35" t="inlineStr">
        <is>
          <t>OK</t>
        </is>
      </c>
      <c r="AI207" s="8" t="n">
        <v>1</v>
      </c>
      <c r="AJ207" s="8" t="n">
        <v>1</v>
      </c>
      <c r="AK207" s="8" t="n">
        <v>1</v>
      </c>
      <c r="AL207" s="35" t="inlineStr">
        <is>
          <t>None</t>
        </is>
      </c>
      <c r="AM207" s="16" t="inlineStr">
        <is>
          <t>-</t>
        </is>
      </c>
      <c r="AN207" s="16" t="inlineStr">
        <is>
          <t>-</t>
        </is>
      </c>
      <c r="AO207" s="18" t="inlineStr">
        <is>
          <t>-</t>
        </is>
      </c>
    </row>
    <row r="208">
      <c r="C208" s="36">
        <f>C207+1</f>
        <v/>
      </c>
      <c r="D208" s="17" t="n">
        <v>20200526</v>
      </c>
      <c r="E208" s="17" t="inlineStr">
        <is>
          <t>PSW</t>
        </is>
      </c>
      <c r="F208" s="17" t="inlineStr">
        <is>
          <t>FAW_C100_IPB1.1_BSS01</t>
        </is>
      </c>
      <c r="G208" s="6" t="inlineStr">
        <is>
          <t>FAW_IPB1.1_Int\FAW_IPB\rb\as\fawIPB\core\app\net\Cubas\src\rba_InternalIF.c</t>
        </is>
      </c>
      <c r="H208" s="16" t="n">
        <v>1484917</v>
      </c>
      <c r="I208" s="4" t="n"/>
      <c r="J208" s="17" t="inlineStr">
        <is>
          <t>rba_InternalIF.c</t>
        </is>
      </c>
      <c r="K208" s="4" t="n"/>
      <c r="L208" s="17" t="inlineStr">
        <is>
          <t>Auto</t>
        </is>
      </c>
      <c r="M208" s="17" t="inlineStr">
        <is>
          <t>None</t>
        </is>
      </c>
      <c r="N208" s="17" t="inlineStr">
        <is>
          <t>BSS01</t>
        </is>
      </c>
      <c r="O208" s="17" t="inlineStr">
        <is>
          <t>FAW_IPB1.1_Int</t>
        </is>
      </c>
      <c r="P208" s="16" t="inlineStr">
        <is>
          <t>-</t>
        </is>
      </c>
      <c r="Q208" s="16" t="inlineStr">
        <is>
          <t>ZHENG Fangfang (CC-AS/EVA-SW33-CN)</t>
        </is>
      </c>
      <c r="R208" s="5" t="n"/>
      <c r="S208" s="4" t="n"/>
      <c r="T208" s="17" t="inlineStr">
        <is>
          <t>phuong.nguyen-thanh</t>
        </is>
      </c>
      <c r="U208" s="17" t="n"/>
      <c r="V208" s="17" t="n"/>
      <c r="W208" s="17" t="n">
        <v>4</v>
      </c>
      <c r="X208" s="17">
        <f>W208</f>
        <v/>
      </c>
      <c r="Y208" s="17">
        <f>X208</f>
        <v/>
      </c>
      <c r="Z208" s="17">
        <f>ROUNDDOWN(X208/HLOOKUP(E208,[1]Table!$C$3:$D$4,2,0)*8,2)</f>
        <v/>
      </c>
      <c r="AA208" s="17" t="n">
        <v>0.01</v>
      </c>
      <c r="AB208" s="17" t="inlineStr">
        <is>
          <t>Ready for review</t>
        </is>
      </c>
      <c r="AC208" s="35" t="n"/>
      <c r="AD208" s="35" t="n">
        <v>43978</v>
      </c>
      <c r="AE208" s="35" t="n">
        <v>43984</v>
      </c>
      <c r="AF208" s="35" t="n">
        <v>43978</v>
      </c>
      <c r="AG208" s="35" t="n">
        <v>43978</v>
      </c>
      <c r="AH208" s="35" t="inlineStr">
        <is>
          <t>OK</t>
        </is>
      </c>
      <c r="AI208" s="38" t="inlineStr">
        <is>
          <t>-</t>
        </is>
      </c>
      <c r="AJ208" s="38" t="inlineStr">
        <is>
          <t>-</t>
        </is>
      </c>
      <c r="AK208" s="38" t="inlineStr">
        <is>
          <t>-</t>
        </is>
      </c>
      <c r="AL208" s="35" t="inlineStr">
        <is>
          <t>None</t>
        </is>
      </c>
      <c r="AM208" s="16" t="inlineStr">
        <is>
          <t>-</t>
        </is>
      </c>
      <c r="AN208" s="16" t="inlineStr">
        <is>
          <t>-</t>
        </is>
      </c>
      <c r="AO208" s="31" t="inlineStr">
        <is>
          <t>No function to test</t>
        </is>
      </c>
    </row>
    <row r="209">
      <c r="C209" s="36">
        <f>C208+1</f>
        <v/>
      </c>
      <c r="D209" s="17" t="n">
        <v>20200526</v>
      </c>
      <c r="E209" s="17" t="inlineStr">
        <is>
          <t>PSW</t>
        </is>
      </c>
      <c r="F209" s="17" t="inlineStr">
        <is>
          <t>FAW_C100_IPB1.1_BSS01</t>
        </is>
      </c>
      <c r="G209" s="6" t="inlineStr">
        <is>
          <t>FAW_IPB1.1_Int\FAW_IPB\rb\as\fawIPB\prj\app\dsm\rbhmi\src\RBHMI_ConfigOutputDriver_IPB.C</t>
        </is>
      </c>
      <c r="H209" s="16" t="n">
        <v>1484917</v>
      </c>
      <c r="I209" s="4" t="n"/>
      <c r="J209" s="17" t="inlineStr">
        <is>
          <t>RBHMI_ConfigOutputDriver_IPB.C</t>
        </is>
      </c>
      <c r="K209" s="4" t="n"/>
      <c r="L209" s="17" t="inlineStr">
        <is>
          <t>Auto</t>
        </is>
      </c>
      <c r="M209" s="17" t="inlineStr">
        <is>
          <t>None</t>
        </is>
      </c>
      <c r="N209" s="17" t="inlineStr">
        <is>
          <t>BSS01</t>
        </is>
      </c>
      <c r="O209" s="17" t="inlineStr">
        <is>
          <t>FAW_IPB1.1_Int</t>
        </is>
      </c>
      <c r="P209" s="16" t="inlineStr">
        <is>
          <t>-</t>
        </is>
      </c>
      <c r="Q209" s="16" t="inlineStr">
        <is>
          <t>ZHENG Fangfang (CC-AS/EVA-SW33-CN)</t>
        </is>
      </c>
      <c r="R209" s="5" t="n"/>
      <c r="S209" s="4" t="n"/>
      <c r="T209" s="17" t="inlineStr">
        <is>
          <t>phuong.nguyen-thanh</t>
        </is>
      </c>
      <c r="U209" s="17" t="n"/>
      <c r="V209" s="17" t="n"/>
      <c r="W209" s="17" t="n">
        <v>131</v>
      </c>
      <c r="X209" s="17">
        <f>W209</f>
        <v/>
      </c>
      <c r="Y209" s="17">
        <f>X209</f>
        <v/>
      </c>
      <c r="Z209" s="17">
        <f>ROUNDDOWN(X209/HLOOKUP(E209,[1]Table!$C$3:$D$4,2,0)*8,2)</f>
        <v/>
      </c>
      <c r="AA209" s="17" t="n">
        <v>0.5</v>
      </c>
      <c r="AB209" s="17" t="inlineStr">
        <is>
          <t>Ready for review</t>
        </is>
      </c>
      <c r="AC209" s="35" t="n"/>
      <c r="AD209" s="35" t="n">
        <v>43978</v>
      </c>
      <c r="AE209" s="35" t="n">
        <v>43984</v>
      </c>
      <c r="AF209" s="35" t="n">
        <v>43978</v>
      </c>
      <c r="AG209" s="35" t="n">
        <v>43978</v>
      </c>
      <c r="AH209" s="35" t="inlineStr">
        <is>
          <t>OK</t>
        </is>
      </c>
      <c r="AI209" s="8" t="n">
        <v>1</v>
      </c>
      <c r="AJ209" s="8" t="n">
        <v>1</v>
      </c>
      <c r="AK209" s="8" t="n">
        <v>1</v>
      </c>
      <c r="AL209" s="35" t="inlineStr">
        <is>
          <t>None</t>
        </is>
      </c>
      <c r="AM209" s="16" t="inlineStr">
        <is>
          <t>-</t>
        </is>
      </c>
      <c r="AN209" s="16" t="inlineStr">
        <is>
          <t>-</t>
        </is>
      </c>
      <c r="AO209" s="18" t="inlineStr">
        <is>
          <t>-</t>
        </is>
      </c>
    </row>
    <row r="210">
      <c r="C210" s="36">
        <f>C209+1</f>
        <v/>
      </c>
      <c r="D210" s="17" t="n">
        <v>20200526</v>
      </c>
      <c r="E210" s="17" t="inlineStr">
        <is>
          <t>PSW</t>
        </is>
      </c>
      <c r="F210" s="17" t="inlineStr">
        <is>
          <t>FAW_C100_IPB1.1_BSS01</t>
        </is>
      </c>
      <c r="G210" s="6" t="inlineStr">
        <is>
          <t>FAW_IPB1.1_Int\FAW_IPB\rb\as\fawIPB\prj\app\dsm\rbhmi\src\RBHMI_PresentStateCalculation_IPB.C</t>
        </is>
      </c>
      <c r="H210" s="16" t="n">
        <v>1484917</v>
      </c>
      <c r="I210" s="4" t="n"/>
      <c r="J210" s="17" t="inlineStr">
        <is>
          <t>RBHMI_PresentStateCalculation_IPB.C</t>
        </is>
      </c>
      <c r="K210" s="4" t="n"/>
      <c r="L210" s="17" t="inlineStr">
        <is>
          <t>Auto</t>
        </is>
      </c>
      <c r="M210" s="17" t="inlineStr">
        <is>
          <t>None</t>
        </is>
      </c>
      <c r="N210" s="17" t="inlineStr">
        <is>
          <t>BSS01</t>
        </is>
      </c>
      <c r="O210" s="17" t="inlineStr">
        <is>
          <t>FAW_IPB1.1_Int</t>
        </is>
      </c>
      <c r="P210" s="16" t="inlineStr">
        <is>
          <t>-</t>
        </is>
      </c>
      <c r="Q210" s="16" t="inlineStr">
        <is>
          <t>ZHENG Fangfang (CC-AS/EVA-SW33-CN)</t>
        </is>
      </c>
      <c r="R210" s="5" t="n"/>
      <c r="S210" s="4" t="n"/>
      <c r="T210" s="17" t="inlineStr">
        <is>
          <t>phuong.nguyen-thanh</t>
        </is>
      </c>
      <c r="U210" s="17" t="n"/>
      <c r="V210" s="17" t="n"/>
      <c r="W210" s="17" t="n">
        <v>178</v>
      </c>
      <c r="X210" s="17">
        <f>W210</f>
        <v/>
      </c>
      <c r="Y210" s="17">
        <f>X210</f>
        <v/>
      </c>
      <c r="Z210" s="17">
        <f>ROUNDDOWN(X210/HLOOKUP(E210,[1]Table!$C$3:$D$4,2,0)*8,2)</f>
        <v/>
      </c>
      <c r="AA210" s="17" t="n">
        <v>0.5</v>
      </c>
      <c r="AB210" s="17" t="inlineStr">
        <is>
          <t>Ready for review</t>
        </is>
      </c>
      <c r="AC210" s="35" t="n"/>
      <c r="AD210" s="35" t="n">
        <v>43978</v>
      </c>
      <c r="AE210" s="35" t="n">
        <v>43984</v>
      </c>
      <c r="AF210" s="35" t="n">
        <v>43978</v>
      </c>
      <c r="AG210" s="35" t="n">
        <v>43978</v>
      </c>
      <c r="AH210" s="35" t="inlineStr">
        <is>
          <t>OK</t>
        </is>
      </c>
      <c r="AI210" s="8" t="n">
        <v>1</v>
      </c>
      <c r="AJ210" s="8" t="n">
        <v>1</v>
      </c>
      <c r="AK210" s="8" t="n">
        <v>1</v>
      </c>
      <c r="AL210" s="35" t="inlineStr">
        <is>
          <t>None</t>
        </is>
      </c>
      <c r="AM210" s="16" t="inlineStr">
        <is>
          <t>-</t>
        </is>
      </c>
      <c r="AN210" s="16" t="inlineStr">
        <is>
          <t>-</t>
        </is>
      </c>
      <c r="AO210" s="18" t="inlineStr">
        <is>
          <t>-</t>
        </is>
      </c>
    </row>
    <row r="211">
      <c r="C211" s="36">
        <f>C210+1</f>
        <v/>
      </c>
      <c r="D211" s="17" t="n">
        <v>20200526</v>
      </c>
      <c r="E211" s="17" t="inlineStr">
        <is>
          <t>PSW</t>
        </is>
      </c>
      <c r="F211" s="17" t="inlineStr">
        <is>
          <t>FAW_C100_IPB1.1_BSS01</t>
        </is>
      </c>
      <c r="G211" s="6" t="inlineStr">
        <is>
          <t>FAW_IPB1.1_Int\FAW_IPB\rb\as\fawIPB\prj\app\dsm\rbhmi\src\RBHMI_StatesDefinitionTable_IPB.C</t>
        </is>
      </c>
      <c r="H211" s="16" t="n">
        <v>1484917</v>
      </c>
      <c r="I211" s="4" t="n"/>
      <c r="J211" s="17" t="inlineStr">
        <is>
          <t>RBHMI_StatesDefinitionTable_IPB.C</t>
        </is>
      </c>
      <c r="K211" s="4" t="n"/>
      <c r="L211" s="17" t="inlineStr">
        <is>
          <t>Auto</t>
        </is>
      </c>
      <c r="M211" s="17" t="inlineStr">
        <is>
          <t>None</t>
        </is>
      </c>
      <c r="N211" s="17" t="inlineStr">
        <is>
          <t>BSS01</t>
        </is>
      </c>
      <c r="O211" s="17" t="inlineStr">
        <is>
          <t>FAW_IPB1.1_Int</t>
        </is>
      </c>
      <c r="P211" s="16" t="inlineStr">
        <is>
          <t>-</t>
        </is>
      </c>
      <c r="Q211" s="16" t="inlineStr">
        <is>
          <t>ZHENG Fangfang (CC-AS/EVA-SW33-CN)</t>
        </is>
      </c>
      <c r="R211" s="5" t="n"/>
      <c r="S211" s="4" t="n"/>
      <c r="T211" s="17" t="inlineStr">
        <is>
          <t>phuong.nguyen-thanh</t>
        </is>
      </c>
      <c r="U211" s="17" t="n"/>
      <c r="V211" s="17" t="n"/>
      <c r="W211" s="17" t="n">
        <v>393</v>
      </c>
      <c r="X211" s="17">
        <f>W211</f>
        <v/>
      </c>
      <c r="Y211" s="17">
        <f>X211</f>
        <v/>
      </c>
      <c r="Z211" s="17">
        <f>ROUNDDOWN(X211/HLOOKUP(E211,[1]Table!$C$3:$D$4,2,0)*8,2)</f>
        <v/>
      </c>
      <c r="AA211" s="17" t="n">
        <v>0.2</v>
      </c>
      <c r="AB211" s="17" t="inlineStr">
        <is>
          <t>Ready for review</t>
        </is>
      </c>
      <c r="AC211" s="35" t="n"/>
      <c r="AD211" s="35" t="n">
        <v>43978</v>
      </c>
      <c r="AE211" s="35" t="n">
        <v>43984</v>
      </c>
      <c r="AF211" s="35" t="n">
        <v>43978</v>
      </c>
      <c r="AG211" s="35" t="n">
        <v>43978</v>
      </c>
      <c r="AH211" s="35" t="inlineStr">
        <is>
          <t>OK</t>
        </is>
      </c>
      <c r="AI211" s="38" t="inlineStr">
        <is>
          <t>-</t>
        </is>
      </c>
      <c r="AJ211" s="38" t="inlineStr">
        <is>
          <t>-</t>
        </is>
      </c>
      <c r="AK211" s="38" t="inlineStr">
        <is>
          <t>-</t>
        </is>
      </c>
      <c r="AL211" s="35" t="inlineStr">
        <is>
          <t>None</t>
        </is>
      </c>
      <c r="AM211" s="16" t="inlineStr">
        <is>
          <t>-</t>
        </is>
      </c>
      <c r="AN211" s="16" t="inlineStr">
        <is>
          <t>-</t>
        </is>
      </c>
      <c r="AO211" s="31" t="inlineStr">
        <is>
          <t>No function to test</t>
        </is>
      </c>
    </row>
    <row r="212">
      <c r="C212" s="36">
        <f>C211+1</f>
        <v/>
      </c>
      <c r="D212" s="17" t="n">
        <v>20200526</v>
      </c>
      <c r="E212" s="17" t="inlineStr">
        <is>
          <t>PSW</t>
        </is>
      </c>
      <c r="F212" s="17" t="inlineStr">
        <is>
          <t>FAW_C100_IPB1.1_BSS01</t>
        </is>
      </c>
      <c r="G212" s="6" t="inlineStr">
        <is>
          <t>FAW_IPB1.1_Int\FAW_IPB\rb\as\fawIPB\prj\app\dsm\rbhmi\src\RBHMI_Synchronisation_IPB.C</t>
        </is>
      </c>
      <c r="H212" s="16" t="n">
        <v>1484917</v>
      </c>
      <c r="I212" s="4" t="n"/>
      <c r="J212" s="17" t="inlineStr">
        <is>
          <t>RBHMI_Synchronisation_IPB.C</t>
        </is>
      </c>
      <c r="K212" s="4" t="n"/>
      <c r="L212" s="17" t="inlineStr">
        <is>
          <t>Auto</t>
        </is>
      </c>
      <c r="M212" s="17" t="inlineStr">
        <is>
          <t>None</t>
        </is>
      </c>
      <c r="N212" s="17" t="inlineStr">
        <is>
          <t>BSS01</t>
        </is>
      </c>
      <c r="O212" s="17" t="inlineStr">
        <is>
          <t>FAW_IPB1.1_Int</t>
        </is>
      </c>
      <c r="P212" s="16" t="inlineStr">
        <is>
          <t>-</t>
        </is>
      </c>
      <c r="Q212" s="16" t="inlineStr">
        <is>
          <t>ZHENG Fangfang (CC-AS/EVA-SW33-CN)</t>
        </is>
      </c>
      <c r="R212" s="5" t="n"/>
      <c r="S212" s="4" t="n"/>
      <c r="T212" s="17" t="inlineStr">
        <is>
          <t>phuong.nguyen-thanh</t>
        </is>
      </c>
      <c r="U212" s="17" t="n"/>
      <c r="V212" s="17" t="n"/>
      <c r="W212" s="17" t="n">
        <v>52</v>
      </c>
      <c r="X212" s="17">
        <f>W212</f>
        <v/>
      </c>
      <c r="Y212" s="17">
        <f>X212</f>
        <v/>
      </c>
      <c r="Z212" s="17">
        <f>ROUNDDOWN(X212/HLOOKUP(E212,[1]Table!$C$3:$D$4,2,0)*8,2)</f>
        <v/>
      </c>
      <c r="AA212" s="17" t="n">
        <v>0.2</v>
      </c>
      <c r="AB212" s="17" t="inlineStr">
        <is>
          <t>Ready for review</t>
        </is>
      </c>
      <c r="AC212" s="35" t="n"/>
      <c r="AD212" s="35" t="n">
        <v>43978</v>
      </c>
      <c r="AE212" s="35" t="n">
        <v>43984</v>
      </c>
      <c r="AF212" s="35" t="n">
        <v>43978</v>
      </c>
      <c r="AG212" s="35" t="n">
        <v>43978</v>
      </c>
      <c r="AH212" s="35" t="inlineStr">
        <is>
          <t>OK</t>
        </is>
      </c>
      <c r="AI212" s="8" t="n">
        <v>1</v>
      </c>
      <c r="AJ212" s="8" t="n">
        <v>1</v>
      </c>
      <c r="AK212" s="8" t="n">
        <v>1</v>
      </c>
      <c r="AL212" s="35" t="inlineStr">
        <is>
          <t>None</t>
        </is>
      </c>
      <c r="AM212" s="16" t="inlineStr">
        <is>
          <t>-</t>
        </is>
      </c>
      <c r="AN212" s="16" t="inlineStr">
        <is>
          <t>-</t>
        </is>
      </c>
      <c r="AO212" s="18" t="inlineStr">
        <is>
          <t>-</t>
        </is>
      </c>
    </row>
    <row r="213">
      <c r="C213" s="36">
        <f>C212+1</f>
        <v/>
      </c>
      <c r="D213" s="17" t="n">
        <v>20200526</v>
      </c>
      <c r="E213" s="17" t="inlineStr">
        <is>
          <t>PSW</t>
        </is>
      </c>
      <c r="F213" s="17" t="inlineStr">
        <is>
          <t>FAW_C100_IPB1.1_BSS01</t>
        </is>
      </c>
      <c r="G213" s="6" t="inlineStr">
        <is>
          <t>FAW_IPB1.1_Int\FAW_IPB\rb\as\fawIPB\prj\app\dsm\RBDsmSim\RB_SimDsmCfg\stubs\src\ASWIF09_CommonConfig_IPB.c</t>
        </is>
      </c>
      <c r="H213" s="16" t="n">
        <v>1484917</v>
      </c>
      <c r="I213" s="4" t="n"/>
      <c r="J213" s="17" t="inlineStr">
        <is>
          <t>ASWIF09_CommonConfig_IPB.c</t>
        </is>
      </c>
      <c r="K213" s="4" t="n"/>
      <c r="L213" s="17" t="inlineStr">
        <is>
          <t>Auto</t>
        </is>
      </c>
      <c r="M213" s="17" t="inlineStr">
        <is>
          <t>None</t>
        </is>
      </c>
      <c r="N213" s="17" t="inlineStr">
        <is>
          <t>BSS01</t>
        </is>
      </c>
      <c r="O213" s="17" t="inlineStr">
        <is>
          <t>FAW_IPB1.1_Int</t>
        </is>
      </c>
      <c r="P213" s="16" t="inlineStr">
        <is>
          <t>-</t>
        </is>
      </c>
      <c r="Q213" s="16" t="inlineStr">
        <is>
          <t>ZHENG Fangfang (CC-AS/EVA-SW33-CN)</t>
        </is>
      </c>
      <c r="R213" s="5" t="n"/>
      <c r="S213" s="4" t="n"/>
      <c r="T213" s="17" t="inlineStr">
        <is>
          <t>phuong.nguyen-thanh</t>
        </is>
      </c>
      <c r="U213" s="17" t="n"/>
      <c r="V213" s="17" t="n"/>
      <c r="W213" s="17" t="n">
        <v>975</v>
      </c>
      <c r="X213" s="17">
        <f>W213</f>
        <v/>
      </c>
      <c r="Y213" s="17">
        <f>X213</f>
        <v/>
      </c>
      <c r="Z213" s="17">
        <f>ROUNDDOWN(X213/HLOOKUP(E213,[1]Table!$C$3:$D$4,2,0)*8,2)</f>
        <v/>
      </c>
      <c r="AA213" s="17" t="n">
        <v>0.1</v>
      </c>
      <c r="AB213" s="17" t="inlineStr">
        <is>
          <t>Ready for review</t>
        </is>
      </c>
      <c r="AC213" s="35" t="n"/>
      <c r="AD213" s="35" t="n">
        <v>43978</v>
      </c>
      <c r="AE213" s="35" t="n">
        <v>43984</v>
      </c>
      <c r="AF213" s="35" t="n">
        <v>43978</v>
      </c>
      <c r="AG213" s="35" t="n">
        <v>43978</v>
      </c>
      <c r="AH213" s="37" t="inlineStr">
        <is>
          <t>OK</t>
        </is>
      </c>
      <c r="AI213" s="38" t="inlineStr">
        <is>
          <t>-</t>
        </is>
      </c>
      <c r="AJ213" s="38" t="inlineStr">
        <is>
          <t>-</t>
        </is>
      </c>
      <c r="AK213" s="38" t="inlineStr">
        <is>
          <t>-</t>
        </is>
      </c>
      <c r="AL213" s="35" t="inlineStr">
        <is>
          <t>None</t>
        </is>
      </c>
      <c r="AM213" s="16" t="inlineStr">
        <is>
          <t>-</t>
        </is>
      </c>
      <c r="AN213" s="16" t="inlineStr">
        <is>
          <t>-</t>
        </is>
      </c>
      <c r="AO213" s="31" t="inlineStr">
        <is>
          <t>No function to test</t>
        </is>
      </c>
    </row>
    <row r="214">
      <c r="C214" s="36">
        <f>C213+1</f>
        <v/>
      </c>
      <c r="D214" s="17" t="n">
        <v>20200526</v>
      </c>
      <c r="E214" s="17" t="inlineStr">
        <is>
          <t>PSW</t>
        </is>
      </c>
      <c r="F214" s="17" t="inlineStr">
        <is>
          <t>FAW_C100_IPB1.1_BSS01</t>
        </is>
      </c>
      <c r="G214" s="6" t="inlineStr">
        <is>
          <t>FAW_IPB1.1_Int\FAW_IPB\rb\as\fawIPB\prj\app\dsm\RBWarningIndicator\src\Dem_PrjSpecificIndiHandling.c</t>
        </is>
      </c>
      <c r="H214" s="16" t="n">
        <v>1484917</v>
      </c>
      <c r="I214" s="4" t="n"/>
      <c r="J214" s="17" t="inlineStr">
        <is>
          <t>Dem_PrjSpecificIndiHandling.c</t>
        </is>
      </c>
      <c r="K214" s="4" t="n"/>
      <c r="L214" s="17" t="inlineStr">
        <is>
          <t>Auto</t>
        </is>
      </c>
      <c r="M214" s="17" t="inlineStr">
        <is>
          <t>None</t>
        </is>
      </c>
      <c r="N214" s="17" t="inlineStr">
        <is>
          <t>BSS01</t>
        </is>
      </c>
      <c r="O214" s="17" t="inlineStr">
        <is>
          <t>FAW_IPB1.1_Int</t>
        </is>
      </c>
      <c r="P214" s="16" t="inlineStr">
        <is>
          <t>-</t>
        </is>
      </c>
      <c r="Q214" s="16" t="inlineStr">
        <is>
          <t>ZHENG Fangfang (CC-AS/EVA-SW33-CN)</t>
        </is>
      </c>
      <c r="R214" s="5" t="n"/>
      <c r="S214" s="4" t="n"/>
      <c r="T214" s="17" t="inlineStr">
        <is>
          <t>bang.nguyen-duy</t>
        </is>
      </c>
      <c r="U214" s="17" t="n"/>
      <c r="V214" s="17" t="n"/>
      <c r="W214" s="17" t="n">
        <v>165</v>
      </c>
      <c r="X214" s="17">
        <f>W214</f>
        <v/>
      </c>
      <c r="Y214" s="17">
        <f>X214</f>
        <v/>
      </c>
      <c r="Z214" s="17">
        <f>ROUNDDOWN(X214/HLOOKUP(E214,[1]Table!$C$3:$D$4,2,0)*8,2)</f>
        <v/>
      </c>
      <c r="AA214" s="17" t="n">
        <v>1</v>
      </c>
      <c r="AB214" s="17" t="inlineStr">
        <is>
          <t>Ready for review</t>
        </is>
      </c>
      <c r="AC214" s="35" t="n"/>
      <c r="AD214" s="35" t="n">
        <v>43978</v>
      </c>
      <c r="AE214" s="35" t="n">
        <v>43984</v>
      </c>
      <c r="AF214" s="35" t="n">
        <v>43978</v>
      </c>
      <c r="AG214" s="35" t="n">
        <v>43978</v>
      </c>
      <c r="AH214" s="35" t="inlineStr">
        <is>
          <t>OK</t>
        </is>
      </c>
      <c r="AI214" s="8" t="n">
        <v>1</v>
      </c>
      <c r="AJ214" s="8" t="n">
        <v>1</v>
      </c>
      <c r="AK214" s="8" t="n">
        <v>1</v>
      </c>
      <c r="AL214" s="35" t="inlineStr">
        <is>
          <t>None</t>
        </is>
      </c>
      <c r="AM214" s="17" t="n"/>
      <c r="AN214" s="17" t="n"/>
      <c r="AO214" s="17" t="n"/>
    </row>
    <row r="215">
      <c r="C215" s="36">
        <f>C214+1</f>
        <v/>
      </c>
      <c r="D215" s="17" t="n">
        <v>20200526</v>
      </c>
      <c r="E215" s="17" t="inlineStr">
        <is>
          <t>PSW</t>
        </is>
      </c>
      <c r="F215" s="17" t="inlineStr">
        <is>
          <t>FAW_C100_IPB1.1_BSS01</t>
        </is>
      </c>
      <c r="G215" s="6" t="inlineStr">
        <is>
          <t>FAW_IPB1.1_Int\FAW_IPB\rb\as\fawIPB\prj\app\dsm\RBDsmSim\RB_SimDsmCfg\PRJ_Specific\src\DSMSim_PRJ_Specific.c</t>
        </is>
      </c>
      <c r="H215" s="16" t="n">
        <v>1484917</v>
      </c>
      <c r="I215" s="4" t="n"/>
      <c r="J215" s="17" t="inlineStr">
        <is>
          <t>DSMSim_PRJ_Specific.c</t>
        </is>
      </c>
      <c r="K215" s="4" t="n"/>
      <c r="L215" s="17" t="inlineStr">
        <is>
          <t>Auto</t>
        </is>
      </c>
      <c r="M215" s="17" t="inlineStr">
        <is>
          <t>None</t>
        </is>
      </c>
      <c r="N215" s="17" t="inlineStr">
        <is>
          <t>BSS01</t>
        </is>
      </c>
      <c r="O215" s="17" t="inlineStr">
        <is>
          <t>FAW_IPB1.1_Int</t>
        </is>
      </c>
      <c r="P215" s="16" t="inlineStr">
        <is>
          <t>-</t>
        </is>
      </c>
      <c r="Q215" s="16" t="inlineStr">
        <is>
          <t>ZHENG Fangfang (CC-AS/EVA-SW33-CN)</t>
        </is>
      </c>
      <c r="R215" s="5" t="n"/>
      <c r="S215" s="4" t="n"/>
      <c r="T215" s="17" t="inlineStr">
        <is>
          <t>bang.nguyen-duy</t>
        </is>
      </c>
      <c r="U215" s="17" t="n"/>
      <c r="V215" s="17" t="n"/>
      <c r="W215" s="17" t="n">
        <v>12</v>
      </c>
      <c r="X215" s="17">
        <f>W215</f>
        <v/>
      </c>
      <c r="Y215" s="17">
        <f>X215</f>
        <v/>
      </c>
      <c r="Z215" s="17">
        <f>ROUNDDOWN(X215/HLOOKUP(E215,[1]Table!$C$3:$D$4,2,0)*8,2)</f>
        <v/>
      </c>
      <c r="AA215" s="17" t="n">
        <v>0</v>
      </c>
      <c r="AB215" s="17" t="inlineStr">
        <is>
          <t>Ready for review</t>
        </is>
      </c>
      <c r="AC215" s="35" t="n"/>
      <c r="AD215" s="35" t="n">
        <v>43978</v>
      </c>
      <c r="AE215" s="35" t="n">
        <v>43984</v>
      </c>
      <c r="AF215" s="35" t="n">
        <v>43978</v>
      </c>
      <c r="AG215" s="35" t="n">
        <v>43978</v>
      </c>
      <c r="AH215" s="35" t="inlineStr">
        <is>
          <t>OK</t>
        </is>
      </c>
      <c r="AI215" s="8" t="n">
        <v>1</v>
      </c>
      <c r="AJ215" s="8" t="n">
        <v>1</v>
      </c>
      <c r="AK215" s="8" t="n">
        <v>1</v>
      </c>
      <c r="AL215" s="35" t="inlineStr">
        <is>
          <t>None</t>
        </is>
      </c>
      <c r="AM215" s="17" t="n"/>
      <c r="AN215" s="17" t="n"/>
      <c r="AO215" s="17" t="n"/>
    </row>
    <row r="216">
      <c r="C216" s="36">
        <f>C215+1</f>
        <v/>
      </c>
      <c r="D216" s="17" t="n">
        <v>20200526</v>
      </c>
      <c r="E216" s="17" t="inlineStr">
        <is>
          <t>PSW</t>
        </is>
      </c>
      <c r="F216" s="17" t="inlineStr">
        <is>
          <t>FAW_C100_IPB1.1_BSS01</t>
        </is>
      </c>
      <c r="G216" s="6" t="inlineStr">
        <is>
          <t>FAW_IPB1.1_Int\FAW_IPB\rb\as\fawIPB\prj\app\dsm\DemVar\src\RBDemVar_VariantHandling.c</t>
        </is>
      </c>
      <c r="H216" s="16" t="n">
        <v>1484917</v>
      </c>
      <c r="I216" s="4" t="n"/>
      <c r="J216" s="17" t="inlineStr">
        <is>
          <t>RBDemVar_VariantHandling.c</t>
        </is>
      </c>
      <c r="K216" s="4" t="n"/>
      <c r="L216" s="17" t="inlineStr">
        <is>
          <t>Auto</t>
        </is>
      </c>
      <c r="M216" s="17" t="inlineStr">
        <is>
          <t>None</t>
        </is>
      </c>
      <c r="N216" s="17" t="inlineStr">
        <is>
          <t>BSS01</t>
        </is>
      </c>
      <c r="O216" s="17" t="inlineStr">
        <is>
          <t>FAW_IPB1.1_Int</t>
        </is>
      </c>
      <c r="P216" s="16" t="inlineStr">
        <is>
          <t>-</t>
        </is>
      </c>
      <c r="Q216" s="16" t="inlineStr">
        <is>
          <t>ZHENG Fangfang (CC-AS/EVA-SW33-CN)</t>
        </is>
      </c>
      <c r="R216" s="5" t="n"/>
      <c r="S216" s="4" t="n"/>
      <c r="T216" s="17" t="inlineStr">
        <is>
          <t>bang.nguyen-duy</t>
        </is>
      </c>
      <c r="U216" s="17" t="n"/>
      <c r="V216" s="17" t="n"/>
      <c r="W216" s="17" t="n">
        <v>144</v>
      </c>
      <c r="X216" s="17">
        <f>W216</f>
        <v/>
      </c>
      <c r="Y216" s="17" t="n"/>
      <c r="Z216" s="17">
        <f>ROUNDDOWN(X216/HLOOKUP(E216,[1]Table!$C$3:$D$4,2,0)*8,2)</f>
        <v/>
      </c>
      <c r="AA216" s="17" t="n"/>
      <c r="AB216" s="17" t="n"/>
      <c r="AC216" s="35" t="n"/>
      <c r="AD216" s="35" t="n">
        <v>43978</v>
      </c>
      <c r="AE216" s="35" t="n">
        <v>43984</v>
      </c>
      <c r="AF216" s="35" t="n"/>
      <c r="AG216" s="35" t="n"/>
      <c r="AH216" s="35" t="n"/>
      <c r="AI216" s="8" t="n"/>
      <c r="AJ216" s="8" t="n"/>
      <c r="AK216" s="8" t="n"/>
      <c r="AL216" s="35" t="n"/>
      <c r="AM216" s="17" t="n"/>
      <c r="AN216" s="17" t="n"/>
      <c r="AO216" s="17" t="n"/>
    </row>
    <row r="217">
      <c r="C217" s="36">
        <f>C216+1</f>
        <v/>
      </c>
      <c r="D217" s="17" t="n">
        <v>20200526</v>
      </c>
      <c r="E217" s="17" t="inlineStr">
        <is>
          <t>PSW</t>
        </is>
      </c>
      <c r="F217" s="17" t="inlineStr">
        <is>
          <t>FAW_C100_IPB1.1_BSS01</t>
        </is>
      </c>
      <c r="G217" s="6" t="inlineStr">
        <is>
          <t>FAW_IPB1.1_Int\FAW_IPB\rb\as\fawIPB\prj\app\dsm\RBVAR\src\RBVAR_OutputDriver_PROJECT.c</t>
        </is>
      </c>
      <c r="H217" s="16" t="n">
        <v>1484917</v>
      </c>
      <c r="I217" s="4" t="n"/>
      <c r="J217" s="17" t="inlineStr">
        <is>
          <t>RBVAR_OutputDriver_PROJECT.c</t>
        </is>
      </c>
      <c r="K217" s="4" t="n"/>
      <c r="L217" s="17" t="inlineStr">
        <is>
          <t>Auto</t>
        </is>
      </c>
      <c r="M217" s="17" t="inlineStr">
        <is>
          <t>None</t>
        </is>
      </c>
      <c r="N217" s="17" t="inlineStr">
        <is>
          <t>BSS01</t>
        </is>
      </c>
      <c r="O217" s="17" t="inlineStr">
        <is>
          <t>FAW_IPB1.1_Int</t>
        </is>
      </c>
      <c r="P217" s="16" t="inlineStr">
        <is>
          <t>-</t>
        </is>
      </c>
      <c r="Q217" s="16" t="inlineStr">
        <is>
          <t>ZHENG Fangfang (CC-AS/EVA-SW33-CN)</t>
        </is>
      </c>
      <c r="R217" s="5" t="n"/>
      <c r="S217" s="4" t="n"/>
      <c r="T217" s="17" t="inlineStr">
        <is>
          <t>bang.nguyen-duy</t>
        </is>
      </c>
      <c r="U217" s="17" t="n"/>
      <c r="V217" s="17" t="n"/>
      <c r="W217" s="17" t="n">
        <v>65</v>
      </c>
      <c r="X217" s="17">
        <f>W217</f>
        <v/>
      </c>
      <c r="Y217" s="17" t="n"/>
      <c r="Z217" s="17">
        <f>ROUNDDOWN(X217/HLOOKUP(E217,[1]Table!$C$3:$D$4,2,0)*8,2)</f>
        <v/>
      </c>
      <c r="AA217" s="17" t="n"/>
      <c r="AB217" s="17" t="n"/>
      <c r="AC217" s="35" t="n"/>
      <c r="AD217" s="35" t="n">
        <v>43978</v>
      </c>
      <c r="AE217" s="35" t="n">
        <v>43984</v>
      </c>
      <c r="AF217" s="35" t="n"/>
      <c r="AG217" s="35" t="n"/>
      <c r="AH217" s="35" t="n"/>
      <c r="AI217" s="8" t="n"/>
      <c r="AJ217" s="8" t="n"/>
      <c r="AK217" s="8" t="n"/>
      <c r="AL217" s="35" t="n"/>
      <c r="AM217" s="17" t="n"/>
      <c r="AN217" s="17" t="n"/>
      <c r="AO217" s="17" t="n"/>
    </row>
    <row r="218">
      <c r="C218" s="36">
        <f>C217+1</f>
        <v/>
      </c>
      <c r="D218" s="17" t="n">
        <v>20200526</v>
      </c>
      <c r="E218" s="17" t="inlineStr">
        <is>
          <t>PSW</t>
        </is>
      </c>
      <c r="F218" s="17" t="inlineStr">
        <is>
          <t>FAW_C100_IPB1.1_BSS01</t>
        </is>
      </c>
      <c r="G218" s="6" t="inlineStr">
        <is>
          <t>FAW_IPB1.1_Int\FAW_IPB\rb\as\fawIPB\prj\app\dsm\RBVAR\src\RBVAR_VarCode_PROJECT.c</t>
        </is>
      </c>
      <c r="H218" s="16" t="n">
        <v>1484917</v>
      </c>
      <c r="I218" s="4" t="n"/>
      <c r="J218" s="17" t="inlineStr">
        <is>
          <t>RBVAR_VarCode_PROJECT.c</t>
        </is>
      </c>
      <c r="K218" s="4" t="n"/>
      <c r="L218" s="17" t="inlineStr">
        <is>
          <t>Auto</t>
        </is>
      </c>
      <c r="M218" s="17" t="inlineStr">
        <is>
          <t>None</t>
        </is>
      </c>
      <c r="N218" s="17" t="inlineStr">
        <is>
          <t>BSS01</t>
        </is>
      </c>
      <c r="O218" s="17" t="inlineStr">
        <is>
          <t>FAW_IPB1.1_Int</t>
        </is>
      </c>
      <c r="P218" s="16" t="inlineStr">
        <is>
          <t>-</t>
        </is>
      </c>
      <c r="Q218" s="16" t="inlineStr">
        <is>
          <t>ZHENG Fangfang (CC-AS/EVA-SW33-CN)</t>
        </is>
      </c>
      <c r="R218" s="5" t="n"/>
      <c r="S218" s="4" t="n"/>
      <c r="T218" s="17" t="inlineStr">
        <is>
          <t>bang.nguyen-duy</t>
        </is>
      </c>
      <c r="U218" s="17" t="n"/>
      <c r="V218" s="17" t="n"/>
      <c r="W218" s="17" t="n">
        <v>175</v>
      </c>
      <c r="X218" s="17">
        <f>W218</f>
        <v/>
      </c>
      <c r="Y218" s="17" t="n"/>
      <c r="Z218" s="17">
        <f>ROUNDDOWN(X218/HLOOKUP(E218,[1]Table!$C$3:$D$4,2,0)*8,2)</f>
        <v/>
      </c>
      <c r="AA218" s="17" t="n"/>
      <c r="AB218" s="17" t="n"/>
      <c r="AC218" s="35" t="n"/>
      <c r="AD218" s="35" t="n">
        <v>43978</v>
      </c>
      <c r="AE218" s="35" t="n">
        <v>43984</v>
      </c>
      <c r="AF218" s="35" t="n"/>
      <c r="AG218" s="35" t="n"/>
      <c r="AH218" s="35" t="n"/>
      <c r="AI218" s="8" t="n"/>
      <c r="AJ218" s="8" t="n"/>
      <c r="AK218" s="8" t="n"/>
      <c r="AL218" s="35" t="n"/>
      <c r="AM218" s="17" t="n"/>
      <c r="AN218" s="17" t="n"/>
      <c r="AO218" s="17" t="n"/>
    </row>
    <row r="219">
      <c r="C219" s="36">
        <f>C218+1</f>
        <v/>
      </c>
      <c r="D219" s="17" t="n">
        <v>20200526</v>
      </c>
      <c r="E219" s="17" t="inlineStr">
        <is>
          <t>PSW</t>
        </is>
      </c>
      <c r="F219" s="17" t="inlineStr">
        <is>
          <t>FAW_C100_IPB1.1_BSS01</t>
        </is>
      </c>
      <c r="G219" s="6" t="inlineStr">
        <is>
          <t>FAW_IPB1.1_Int\FAW_IPB\rb\as\fawIPB\prj\app\net\RBScl\src\rba_NET_Global_variable.c</t>
        </is>
      </c>
      <c r="H219" s="16" t="n">
        <v>1484917</v>
      </c>
      <c r="I219" s="4" t="n"/>
      <c r="J219" s="17" t="inlineStr">
        <is>
          <t>rba_NET_Global_variable.c</t>
        </is>
      </c>
      <c r="K219" s="4" t="n"/>
      <c r="L219" s="17" t="inlineStr">
        <is>
          <t>Auto</t>
        </is>
      </c>
      <c r="M219" s="17" t="inlineStr">
        <is>
          <t>None</t>
        </is>
      </c>
      <c r="N219" s="17" t="inlineStr">
        <is>
          <t>BSS01</t>
        </is>
      </c>
      <c r="O219" s="17" t="inlineStr">
        <is>
          <t>FAW_IPB1.1_Int</t>
        </is>
      </c>
      <c r="P219" s="16" t="inlineStr">
        <is>
          <t>-</t>
        </is>
      </c>
      <c r="Q219" s="16" t="inlineStr">
        <is>
          <t>ZHENG Fangfang (CC-AS/EVA-SW33-CN)</t>
        </is>
      </c>
      <c r="R219" s="5" t="n"/>
      <c r="S219" s="4" t="n"/>
      <c r="T219" s="17" t="inlineStr">
        <is>
          <t>bang.nguyen-duy</t>
        </is>
      </c>
      <c r="U219" s="17" t="n"/>
      <c r="V219" s="17" t="n"/>
      <c r="W219" s="17" t="n">
        <v>6</v>
      </c>
      <c r="X219" s="17">
        <f>W219</f>
        <v/>
      </c>
      <c r="Y219" s="17">
        <f>X219</f>
        <v/>
      </c>
      <c r="Z219" s="17">
        <f>ROUNDDOWN(X219/HLOOKUP(E219,[1]Table!$C$3:$D$4,2,0)*8,2)</f>
        <v/>
      </c>
      <c r="AA219" s="17" t="n">
        <v>0</v>
      </c>
      <c r="AB219" s="17" t="inlineStr">
        <is>
          <t>Ready for review</t>
        </is>
      </c>
      <c r="AC219" s="35" t="n"/>
      <c r="AD219" s="35" t="n">
        <v>43978</v>
      </c>
      <c r="AE219" s="35" t="n">
        <v>43984</v>
      </c>
      <c r="AF219" s="35" t="n">
        <v>43978</v>
      </c>
      <c r="AG219" s="35" t="n">
        <v>43978</v>
      </c>
      <c r="AH219" s="35" t="inlineStr">
        <is>
          <t>OK</t>
        </is>
      </c>
      <c r="AI219" s="8" t="inlineStr">
        <is>
          <t>-</t>
        </is>
      </c>
      <c r="AJ219" s="8" t="inlineStr">
        <is>
          <t>-</t>
        </is>
      </c>
      <c r="AK219" s="8" t="inlineStr">
        <is>
          <t>-</t>
        </is>
      </c>
      <c r="AL219" s="8" t="inlineStr">
        <is>
          <t>-</t>
        </is>
      </c>
      <c r="AM219" s="17" t="n"/>
      <c r="AN219" s="17" t="n"/>
      <c r="AO219" s="1" t="inlineStr">
        <is>
          <t>No function to test</t>
        </is>
      </c>
    </row>
    <row r="220">
      <c r="C220" s="36">
        <f>C219+1</f>
        <v/>
      </c>
      <c r="D220" s="17" t="n">
        <v>20200526</v>
      </c>
      <c r="E220" s="17" t="inlineStr">
        <is>
          <t>PSW</t>
        </is>
      </c>
      <c r="F220" s="17" t="inlineStr">
        <is>
          <t>FAW_C100_IPB1.1_BSS01</t>
        </is>
      </c>
      <c r="G220" s="6" t="inlineStr">
        <is>
          <t>FAW_IPB1.1_Int\FAW_IPB\rb\as\fawIPB\prj\app\net\RBScl\src\RBNET_ProjectSpecific_Monitoring.c</t>
        </is>
      </c>
      <c r="H220" s="16" t="n">
        <v>1484917</v>
      </c>
      <c r="I220" s="4" t="n"/>
      <c r="J220" s="17" t="inlineStr">
        <is>
          <t>RBNET_ProjectSpecific_Monitoring.c</t>
        </is>
      </c>
      <c r="K220" s="4" t="n"/>
      <c r="L220" s="17" t="inlineStr">
        <is>
          <t>Auto</t>
        </is>
      </c>
      <c r="M220" s="17" t="inlineStr">
        <is>
          <t>None</t>
        </is>
      </c>
      <c r="N220" s="17" t="inlineStr">
        <is>
          <t>BSS01</t>
        </is>
      </c>
      <c r="O220" s="17" t="inlineStr">
        <is>
          <t>FAW_IPB1.1_Int</t>
        </is>
      </c>
      <c r="P220" s="16" t="inlineStr">
        <is>
          <t>-</t>
        </is>
      </c>
      <c r="Q220" s="16" t="inlineStr">
        <is>
          <t>ZHENG Fangfang (CC-AS/EVA-SW33-CN)</t>
        </is>
      </c>
      <c r="R220" s="5" t="n"/>
      <c r="S220" s="4" t="n"/>
      <c r="T220" s="17" t="inlineStr">
        <is>
          <t>bang.nguyen-duy</t>
        </is>
      </c>
      <c r="U220" s="17" t="n"/>
      <c r="V220" s="17" t="n"/>
      <c r="W220" s="17" t="n">
        <v>37</v>
      </c>
      <c r="X220" s="17">
        <f>W220</f>
        <v/>
      </c>
      <c r="Y220" s="17" t="n"/>
      <c r="Z220" s="17">
        <f>ROUNDDOWN(X220/HLOOKUP(E220,[1]Table!$C$3:$D$4,2,0)*8,2)</f>
        <v/>
      </c>
      <c r="AA220" s="17" t="n"/>
      <c r="AB220" s="17" t="n"/>
      <c r="AC220" s="35" t="n"/>
      <c r="AD220" s="35" t="n">
        <v>43978</v>
      </c>
      <c r="AE220" s="35" t="n">
        <v>43984</v>
      </c>
      <c r="AF220" s="35" t="n"/>
      <c r="AG220" s="35" t="n"/>
      <c r="AH220" s="35" t="n"/>
      <c r="AI220" s="8" t="n"/>
      <c r="AJ220" s="8" t="n"/>
      <c r="AK220" s="8" t="n"/>
      <c r="AL220" s="35" t="n"/>
      <c r="AM220" s="17" t="n"/>
      <c r="AN220" s="17" t="n"/>
      <c r="AO220" s="17" t="n"/>
    </row>
    <row r="221">
      <c r="C221" s="36">
        <f>C220+1</f>
        <v/>
      </c>
      <c r="D221" s="17" t="n">
        <v>20200526</v>
      </c>
      <c r="E221" s="17" t="inlineStr">
        <is>
          <t>PSW</t>
        </is>
      </c>
      <c r="F221" s="17" t="inlineStr">
        <is>
          <t>FAW_C100_IPB1.1_BSS01</t>
        </is>
      </c>
      <c r="G221" s="6" t="inlineStr">
        <is>
          <t>FAW_IPB1.1_Int\FAW_IPB\rb\as\fawIPB\prj\app\obd\ObdCyclesHandler\src\RbOBD_CyclesHandler.c</t>
        </is>
      </c>
      <c r="H221" s="16" t="n">
        <v>1484917</v>
      </c>
      <c r="I221" s="4" t="n"/>
      <c r="J221" s="17" t="inlineStr">
        <is>
          <t>RbOBD_CyclesHandler.c</t>
        </is>
      </c>
      <c r="K221" s="4" t="n"/>
      <c r="L221" s="17" t="inlineStr">
        <is>
          <t>Auto</t>
        </is>
      </c>
      <c r="M221" s="17" t="inlineStr">
        <is>
          <t>None</t>
        </is>
      </c>
      <c r="N221" s="17" t="inlineStr">
        <is>
          <t>BSS01</t>
        </is>
      </c>
      <c r="O221" s="17" t="inlineStr">
        <is>
          <t>FAW_IPB1.1_Int</t>
        </is>
      </c>
      <c r="P221" s="16" t="inlineStr">
        <is>
          <t>-</t>
        </is>
      </c>
      <c r="Q221" s="16" t="inlineStr">
        <is>
          <t>ZHENG Fangfang (CC-AS/EVA-SW33-CN)</t>
        </is>
      </c>
      <c r="R221" s="5" t="n"/>
      <c r="S221" s="4" t="n"/>
      <c r="T221" s="17" t="inlineStr">
        <is>
          <t>bang.nguyen-duy</t>
        </is>
      </c>
      <c r="U221" s="17" t="n"/>
      <c r="V221" s="17" t="n"/>
      <c r="W221" s="17" t="n">
        <v>160</v>
      </c>
      <c r="X221" s="17">
        <f>W221</f>
        <v/>
      </c>
      <c r="Y221" s="17" t="n"/>
      <c r="Z221" s="17">
        <f>ROUNDDOWN(X221/HLOOKUP(E221,[1]Table!$C$3:$D$4,2,0)*8,2)</f>
        <v/>
      </c>
      <c r="AA221" s="17" t="n"/>
      <c r="AB221" s="17" t="n"/>
      <c r="AC221" s="35" t="n"/>
      <c r="AD221" s="35" t="n">
        <v>43978</v>
      </c>
      <c r="AE221" s="35" t="n">
        <v>43984</v>
      </c>
      <c r="AF221" s="35" t="n"/>
      <c r="AG221" s="35" t="n"/>
      <c r="AH221" s="35" t="n"/>
      <c r="AI221" s="8" t="n"/>
      <c r="AJ221" s="8" t="n"/>
      <c r="AK221" s="8" t="n"/>
      <c r="AL221" s="35" t="n"/>
      <c r="AM221" s="17" t="n"/>
      <c r="AN221" s="17" t="n"/>
      <c r="AO221" s="17" t="n"/>
    </row>
    <row r="222">
      <c r="C222" s="36">
        <f>C221+1</f>
        <v/>
      </c>
      <c r="D222" s="17" t="n">
        <v>20200526</v>
      </c>
      <c r="E222" s="17" t="inlineStr">
        <is>
          <t>PSW</t>
        </is>
      </c>
      <c r="F222" s="17" t="inlineStr">
        <is>
          <t>FAW_C100_IPB1.1_BSS01</t>
        </is>
      </c>
      <c r="G222" s="6" t="inlineStr">
        <is>
          <t>FAW_IPB1.1_Int\FAW_IPB\rb\as\fawIPB\prj\app\sim\stubs\SRC\Dem.c</t>
        </is>
      </c>
      <c r="H222" s="16" t="n">
        <v>1484917</v>
      </c>
      <c r="I222" s="4" t="n"/>
      <c r="J222" s="17" t="inlineStr">
        <is>
          <t>Dem.c</t>
        </is>
      </c>
      <c r="K222" s="4" t="n"/>
      <c r="L222" s="17" t="inlineStr">
        <is>
          <t>Auto</t>
        </is>
      </c>
      <c r="M222" s="17" t="inlineStr">
        <is>
          <t>None</t>
        </is>
      </c>
      <c r="N222" s="17" t="inlineStr">
        <is>
          <t>BSS01</t>
        </is>
      </c>
      <c r="O222" s="17" t="inlineStr">
        <is>
          <t>FAW_IPB1.1_Int</t>
        </is>
      </c>
      <c r="P222" s="16" t="inlineStr">
        <is>
          <t>-</t>
        </is>
      </c>
      <c r="Q222" s="16" t="inlineStr">
        <is>
          <t>ZHENG Fangfang (CC-AS/EVA-SW33-CN)</t>
        </is>
      </c>
      <c r="R222" s="5" t="n"/>
      <c r="S222" s="4" t="n"/>
      <c r="T222" s="17" t="inlineStr">
        <is>
          <t>bang.nguyen-duy</t>
        </is>
      </c>
      <c r="U222" s="17" t="n"/>
      <c r="V222" s="17" t="n"/>
      <c r="W222" s="17" t="n">
        <v>654</v>
      </c>
      <c r="X222" s="17">
        <f>W222</f>
        <v/>
      </c>
      <c r="Y222" s="17">
        <f>X222</f>
        <v/>
      </c>
      <c r="Z222" s="17">
        <f>ROUNDDOWN(X222/HLOOKUP(E222,[1]Table!$C$3:$D$4,2,0)*8,2)</f>
        <v/>
      </c>
      <c r="AA222" s="17" t="n">
        <v>1</v>
      </c>
      <c r="AB222" s="17" t="inlineStr">
        <is>
          <t>Ready for review</t>
        </is>
      </c>
      <c r="AC222" s="35" t="n"/>
      <c r="AD222" s="35" t="n">
        <v>43978</v>
      </c>
      <c r="AE222" s="35" t="n">
        <v>43984</v>
      </c>
      <c r="AF222" s="35" t="n">
        <v>43978</v>
      </c>
      <c r="AG222" s="35" t="n">
        <v>43978</v>
      </c>
      <c r="AH222" s="35" t="inlineStr">
        <is>
          <t>OK</t>
        </is>
      </c>
      <c r="AI222" s="8" t="n">
        <v>1</v>
      </c>
      <c r="AJ222" s="8" t="n">
        <v>1</v>
      </c>
      <c r="AK222" s="8" t="n">
        <v>1</v>
      </c>
      <c r="AL222" s="35" t="inlineStr">
        <is>
          <t>None</t>
        </is>
      </c>
      <c r="AM222" s="17" t="n"/>
      <c r="AN222" s="17" t="n"/>
      <c r="AO222" s="17" t="n"/>
    </row>
    <row r="223">
      <c r="C223" s="36">
        <f>C222+1</f>
        <v/>
      </c>
      <c r="D223" s="17" t="n">
        <v>20200526</v>
      </c>
      <c r="E223" s="17" t="inlineStr">
        <is>
          <t>PSW</t>
        </is>
      </c>
      <c r="F223" s="17" t="inlineStr">
        <is>
          <t>FAW_C100_IPB1.1_BSS01</t>
        </is>
      </c>
      <c r="G223" s="6" t="inlineStr">
        <is>
          <t>FAW_IPB1.1_Int\FAW_IPB\rb\as\fawIPB\prj\app\sim\stubs\SRC\rba_stm_Component_cfg.c</t>
        </is>
      </c>
      <c r="H223" s="16" t="n">
        <v>1484917</v>
      </c>
      <c r="I223" s="4" t="n"/>
      <c r="J223" s="17" t="inlineStr">
        <is>
          <t>rba_stm_Component_cfg.c</t>
        </is>
      </c>
      <c r="K223" s="4" t="n"/>
      <c r="L223" s="17" t="inlineStr">
        <is>
          <t>Auto</t>
        </is>
      </c>
      <c r="M223" s="17" t="inlineStr">
        <is>
          <t>None</t>
        </is>
      </c>
      <c r="N223" s="17" t="inlineStr">
        <is>
          <t>BSS01</t>
        </is>
      </c>
      <c r="O223" s="17" t="inlineStr">
        <is>
          <t>FAW_IPB1.1_Int</t>
        </is>
      </c>
      <c r="P223" s="16" t="inlineStr">
        <is>
          <t>-</t>
        </is>
      </c>
      <c r="Q223" s="16" t="inlineStr">
        <is>
          <t>ZHENG Fangfang (CC-AS/EVA-SW33-CN)</t>
        </is>
      </c>
      <c r="R223" s="5" t="n"/>
      <c r="S223" s="4" t="n"/>
      <c r="T223" s="17" t="inlineStr">
        <is>
          <t>bang.nguyen-duy</t>
        </is>
      </c>
      <c r="U223" s="17" t="n"/>
      <c r="V223" s="17" t="n"/>
      <c r="W223" s="17" t="n">
        <v>44</v>
      </c>
      <c r="X223" s="17">
        <f>W223</f>
        <v/>
      </c>
      <c r="Y223" s="17">
        <f>X223</f>
        <v/>
      </c>
      <c r="Z223" s="17">
        <f>ROUNDDOWN(X223/HLOOKUP(E223,[1]Table!$C$3:$D$4,2,0)*8,2)</f>
        <v/>
      </c>
      <c r="AA223" s="17" t="n">
        <v>0</v>
      </c>
      <c r="AB223" s="17" t="inlineStr">
        <is>
          <t>Ready for review</t>
        </is>
      </c>
      <c r="AC223" s="35" t="n"/>
      <c r="AD223" s="35" t="n">
        <v>43978</v>
      </c>
      <c r="AE223" s="35" t="n">
        <v>43984</v>
      </c>
      <c r="AF223" s="35" t="n">
        <v>43978</v>
      </c>
      <c r="AG223" s="35" t="n">
        <v>43978</v>
      </c>
      <c r="AH223" s="35" t="inlineStr">
        <is>
          <t>OK</t>
        </is>
      </c>
      <c r="AI223" s="8" t="inlineStr">
        <is>
          <t>-</t>
        </is>
      </c>
      <c r="AJ223" s="8" t="inlineStr">
        <is>
          <t>-</t>
        </is>
      </c>
      <c r="AK223" s="8" t="inlineStr">
        <is>
          <t>-</t>
        </is>
      </c>
      <c r="AL223" s="8" t="inlineStr">
        <is>
          <t>-</t>
        </is>
      </c>
      <c r="AM223" s="17" t="n"/>
      <c r="AN223" s="17" t="n"/>
      <c r="AO223" s="17" t="n"/>
    </row>
    <row r="224">
      <c r="C224" s="36">
        <f>C223+1</f>
        <v/>
      </c>
      <c r="D224" s="17" t="n">
        <v>20200526</v>
      </c>
      <c r="E224" s="17" t="inlineStr">
        <is>
          <t>PSW</t>
        </is>
      </c>
      <c r="F224" s="17" t="inlineStr">
        <is>
          <t>FAW_C100_IPB1.1_BSS01</t>
        </is>
      </c>
      <c r="G224" s="6" t="inlineStr">
        <is>
          <t>FAW_IPB1.1_Int\FAW_IPB\rb\as\fawIPB\prj\app\sim\stubs\SRC\RBSYSStub_LocksImpl.c</t>
        </is>
      </c>
      <c r="H224" s="16" t="n">
        <v>1484917</v>
      </c>
      <c r="I224" s="4" t="n"/>
      <c r="J224" s="17" t="inlineStr">
        <is>
          <t>RBSYSStub_LocksImpl.c</t>
        </is>
      </c>
      <c r="K224" s="4" t="n"/>
      <c r="L224" s="17" t="inlineStr">
        <is>
          <t>Auto</t>
        </is>
      </c>
      <c r="M224" s="17" t="inlineStr">
        <is>
          <t>None</t>
        </is>
      </c>
      <c r="N224" s="17" t="inlineStr">
        <is>
          <t>BSS01</t>
        </is>
      </c>
      <c r="O224" s="17" t="inlineStr">
        <is>
          <t>FAW_IPB1.1_Int</t>
        </is>
      </c>
      <c r="P224" s="16" t="inlineStr">
        <is>
          <t>-</t>
        </is>
      </c>
      <c r="Q224" s="16" t="inlineStr">
        <is>
          <t>ZHENG Fangfang (CC-AS/EVA-SW33-CN)</t>
        </is>
      </c>
      <c r="R224" s="5" t="n"/>
      <c r="S224" s="4" t="n"/>
      <c r="T224" s="17" t="inlineStr">
        <is>
          <t>bang.nguyen-duy</t>
        </is>
      </c>
      <c r="U224" s="17" t="n"/>
      <c r="V224" s="17" t="n"/>
      <c r="W224" s="17" t="n">
        <v>84</v>
      </c>
      <c r="X224" s="17">
        <f>W224</f>
        <v/>
      </c>
      <c r="Y224" s="17" t="n"/>
      <c r="Z224" s="17">
        <f>ROUNDDOWN(X224/HLOOKUP(E224,[1]Table!$C$3:$D$4,2,0)*8,2)</f>
        <v/>
      </c>
      <c r="AA224" s="17" t="n"/>
      <c r="AB224" s="17" t="n"/>
      <c r="AC224" s="35" t="n"/>
      <c r="AD224" s="35" t="n">
        <v>43978</v>
      </c>
      <c r="AE224" s="35" t="n">
        <v>43984</v>
      </c>
      <c r="AF224" s="35" t="n"/>
      <c r="AG224" s="35" t="n"/>
      <c r="AH224" s="35" t="n"/>
      <c r="AI224" s="8" t="n"/>
      <c r="AJ224" s="8" t="n"/>
      <c r="AK224" s="8" t="n"/>
      <c r="AL224" s="35" t="n"/>
      <c r="AM224" s="17" t="n"/>
      <c r="AN224" s="17" t="n"/>
      <c r="AO224" s="17" t="n"/>
    </row>
    <row r="225">
      <c r="C225" s="36">
        <f>C224+1</f>
        <v/>
      </c>
      <c r="D225" s="17" t="n">
        <v>20200526</v>
      </c>
      <c r="E225" s="17" t="inlineStr">
        <is>
          <t>PSW</t>
        </is>
      </c>
      <c r="F225" s="17" t="inlineStr">
        <is>
          <t>FAW_C100_IPB1.1_BSS01</t>
        </is>
      </c>
      <c r="G225" s="6" t="inlineStr">
        <is>
          <t>FAW_IPB1.1_Int\FAW_IPB\rb\as\fawIPB\prj\cbdspr\src\CBDS_prjConfiguration.c</t>
        </is>
      </c>
      <c r="H225" s="16" t="n">
        <v>1484917</v>
      </c>
      <c r="I225" s="4" t="n"/>
      <c r="J225" s="17" t="inlineStr">
        <is>
          <t>CBDS_prjConfiguration.c</t>
        </is>
      </c>
      <c r="K225" s="4" t="n"/>
      <c r="L225" s="17" t="inlineStr">
        <is>
          <t>Auto</t>
        </is>
      </c>
      <c r="M225" s="17" t="inlineStr">
        <is>
          <t>None</t>
        </is>
      </c>
      <c r="N225" s="17" t="inlineStr">
        <is>
          <t>BSS01</t>
        </is>
      </c>
      <c r="O225" s="17" t="inlineStr">
        <is>
          <t>FAW_IPB1.1_Int</t>
        </is>
      </c>
      <c r="P225" s="16" t="inlineStr">
        <is>
          <t>-</t>
        </is>
      </c>
      <c r="Q225" s="16" t="inlineStr">
        <is>
          <t>ZHENG Fangfang (CC-AS/EVA-SW33-CN)</t>
        </is>
      </c>
      <c r="R225" s="5" t="n"/>
      <c r="S225" s="4" t="n"/>
      <c r="T225" s="17" t="inlineStr">
        <is>
          <t>bang.nguyen-duy</t>
        </is>
      </c>
      <c r="U225" s="17" t="n"/>
      <c r="V225" s="17" t="n"/>
      <c r="W225" s="17" t="n">
        <v>4</v>
      </c>
      <c r="X225" s="17">
        <f>W225</f>
        <v/>
      </c>
      <c r="Y225" s="17">
        <f>X225</f>
        <v/>
      </c>
      <c r="Z225" s="17">
        <f>ROUNDDOWN(X225/HLOOKUP(E225,[1]Table!$C$3:$D$4,2,0)*8,2)</f>
        <v/>
      </c>
      <c r="AA225" s="17" t="n">
        <v>0</v>
      </c>
      <c r="AB225" s="17" t="inlineStr">
        <is>
          <t>Ready for review</t>
        </is>
      </c>
      <c r="AC225" s="35" t="n"/>
      <c r="AD225" s="35" t="n">
        <v>43978</v>
      </c>
      <c r="AE225" s="35" t="n">
        <v>43984</v>
      </c>
      <c r="AF225" s="35" t="n">
        <v>43978</v>
      </c>
      <c r="AG225" s="35" t="n">
        <v>43978</v>
      </c>
      <c r="AH225" s="35" t="inlineStr">
        <is>
          <t>OK</t>
        </is>
      </c>
      <c r="AI225" s="8" t="inlineStr">
        <is>
          <t>-</t>
        </is>
      </c>
      <c r="AJ225" s="8" t="inlineStr">
        <is>
          <t>-</t>
        </is>
      </c>
      <c r="AK225" s="8" t="inlineStr">
        <is>
          <t>-</t>
        </is>
      </c>
      <c r="AL225" s="8" t="inlineStr">
        <is>
          <t>-</t>
        </is>
      </c>
      <c r="AM225" s="17" t="n"/>
      <c r="AN225" s="17" t="n"/>
      <c r="AO225" s="1" t="inlineStr">
        <is>
          <t>No function to test</t>
        </is>
      </c>
    </row>
    <row r="226">
      <c r="C226" s="36">
        <f>C225+1</f>
        <v/>
      </c>
      <c r="D226" s="17" t="n">
        <v>20200526</v>
      </c>
      <c r="E226" s="17" t="inlineStr">
        <is>
          <t>PSW</t>
        </is>
      </c>
      <c r="F226" s="17" t="inlineStr">
        <is>
          <t>FAW_C100_IPB1.1_BSS01</t>
        </is>
      </c>
      <c r="G226" s="6" t="inlineStr">
        <is>
          <t>FAW_IPB1.1_Int\FAW_IPB\rb\as\fawIPB\prj\dsmpr\src\RBMSI\src\MSI_SMM_MessageAdapter_iPB.c</t>
        </is>
      </c>
      <c r="H226" s="16" t="n">
        <v>1484917</v>
      </c>
      <c r="I226" s="4" t="n"/>
      <c r="J226" s="17" t="inlineStr">
        <is>
          <t>MSI_SMM_MessageAdapter_iPB.c</t>
        </is>
      </c>
      <c r="K226" s="4" t="n"/>
      <c r="L226" s="17" t="inlineStr">
        <is>
          <t>Auto</t>
        </is>
      </c>
      <c r="M226" s="17" t="inlineStr">
        <is>
          <t>None</t>
        </is>
      </c>
      <c r="N226" s="17" t="inlineStr">
        <is>
          <t>BSS01</t>
        </is>
      </c>
      <c r="O226" s="17" t="inlineStr">
        <is>
          <t>FAW_IPB1.1_Int</t>
        </is>
      </c>
      <c r="P226" s="16" t="inlineStr">
        <is>
          <t>-</t>
        </is>
      </c>
      <c r="Q226" s="16" t="inlineStr">
        <is>
          <t>ZHENG Fangfang (CC-AS/EVA-SW33-CN)</t>
        </is>
      </c>
      <c r="R226" s="5" t="n"/>
      <c r="S226" s="4" t="n"/>
      <c r="T226" s="17" t="inlineStr">
        <is>
          <t>bang.nguyen-duy</t>
        </is>
      </c>
      <c r="U226" s="17" t="n"/>
      <c r="V226" s="17" t="n"/>
      <c r="W226" s="17" t="n">
        <v>15</v>
      </c>
      <c r="X226" s="17">
        <f>W226</f>
        <v/>
      </c>
      <c r="Y226" s="17">
        <f>X226</f>
        <v/>
      </c>
      <c r="Z226" s="17">
        <f>ROUNDDOWN(X226/HLOOKUP(E226,[1]Table!$C$3:$D$4,2,0)*8,2)</f>
        <v/>
      </c>
      <c r="AA226" s="17" t="n">
        <v>0.2</v>
      </c>
      <c r="AB226" s="17" t="inlineStr">
        <is>
          <t>Ready for review</t>
        </is>
      </c>
      <c r="AC226" s="35" t="n"/>
      <c r="AD226" s="35" t="n">
        <v>43978</v>
      </c>
      <c r="AE226" s="35" t="n">
        <v>43984</v>
      </c>
      <c r="AF226" s="35" t="n">
        <v>43978</v>
      </c>
      <c r="AG226" s="35" t="n">
        <v>43978</v>
      </c>
      <c r="AH226" s="35" t="inlineStr">
        <is>
          <t>OK</t>
        </is>
      </c>
      <c r="AI226" s="8" t="n">
        <v>1</v>
      </c>
      <c r="AJ226" s="8" t="n">
        <v>1</v>
      </c>
      <c r="AK226" s="8" t="n">
        <v>1</v>
      </c>
      <c r="AL226" s="35" t="inlineStr">
        <is>
          <t>None</t>
        </is>
      </c>
      <c r="AM226" s="17" t="n"/>
      <c r="AN226" s="17" t="n"/>
      <c r="AO226" s="17" t="n"/>
    </row>
    <row r="227">
      <c r="C227" s="36">
        <f>C226+1</f>
        <v/>
      </c>
      <c r="D227" s="17" t="n">
        <v>20200526</v>
      </c>
      <c r="E227" s="17" t="inlineStr">
        <is>
          <t>PSW</t>
        </is>
      </c>
      <c r="F227" s="17" t="inlineStr">
        <is>
          <t>FAW_C100_IPB1.1_BSS01</t>
        </is>
      </c>
      <c r="G227" s="6" t="inlineStr">
        <is>
          <t>FAW_IPB1.1_Int\FAW_IPB\rb\as\fawIPB\prj\dsmpr\src\Cubas\rba_STM\src\rba_STM_Processing_iPB.c</t>
        </is>
      </c>
      <c r="H227" s="16" t="n">
        <v>1484917</v>
      </c>
      <c r="I227" s="4" t="n"/>
      <c r="J227" s="17" t="inlineStr">
        <is>
          <t>rba_STM_Processing_iPB.c</t>
        </is>
      </c>
      <c r="K227" s="4" t="n"/>
      <c r="L227" s="17" t="inlineStr">
        <is>
          <t>Auto</t>
        </is>
      </c>
      <c r="M227" s="17" t="inlineStr">
        <is>
          <t>None</t>
        </is>
      </c>
      <c r="N227" s="17" t="inlineStr">
        <is>
          <t>BSS01</t>
        </is>
      </c>
      <c r="O227" s="17" t="inlineStr">
        <is>
          <t>FAW_IPB1.1_Int</t>
        </is>
      </c>
      <c r="P227" s="16" t="inlineStr">
        <is>
          <t>-</t>
        </is>
      </c>
      <c r="Q227" s="16" t="inlineStr">
        <is>
          <t>ZHENG Fangfang (CC-AS/EVA-SW33-CN)</t>
        </is>
      </c>
      <c r="R227" s="5" t="n"/>
      <c r="S227" s="4" t="n"/>
      <c r="T227" s="17" t="inlineStr">
        <is>
          <t>bang.nguyen-duy</t>
        </is>
      </c>
      <c r="U227" s="17" t="n"/>
      <c r="V227" s="17" t="n"/>
      <c r="W227" s="17" t="n">
        <v>16</v>
      </c>
      <c r="X227" s="17">
        <f>W227</f>
        <v/>
      </c>
      <c r="Y227" s="17">
        <f>X227</f>
        <v/>
      </c>
      <c r="Z227" s="17">
        <f>ROUNDDOWN(X227/HLOOKUP(E227,[1]Table!$C$3:$D$4,2,0)*8,2)</f>
        <v/>
      </c>
      <c r="AA227" s="17" t="n">
        <v>0.2</v>
      </c>
      <c r="AB227" s="17" t="inlineStr">
        <is>
          <t>Ready for review</t>
        </is>
      </c>
      <c r="AC227" s="35" t="n"/>
      <c r="AD227" s="35" t="n">
        <v>43978</v>
      </c>
      <c r="AE227" s="35" t="n">
        <v>43984</v>
      </c>
      <c r="AF227" s="35" t="n">
        <v>43979</v>
      </c>
      <c r="AG227" s="35" t="n">
        <v>43979</v>
      </c>
      <c r="AH227" s="35" t="inlineStr">
        <is>
          <t>OK</t>
        </is>
      </c>
      <c r="AI227" s="8" t="n">
        <v>1</v>
      </c>
      <c r="AJ227" s="8" t="n">
        <v>1</v>
      </c>
      <c r="AK227" s="8" t="n">
        <v>1</v>
      </c>
      <c r="AL227" s="35" t="inlineStr">
        <is>
          <t>None</t>
        </is>
      </c>
      <c r="AM227" s="17" t="n"/>
      <c r="AN227" s="17" t="n"/>
      <c r="AO227" s="17" t="n"/>
    </row>
    <row r="228">
      <c r="C228" s="36">
        <f>C227+1</f>
        <v/>
      </c>
      <c r="D228" s="17" t="n">
        <v>20200526</v>
      </c>
      <c r="E228" s="17" t="inlineStr">
        <is>
          <t>PSW</t>
        </is>
      </c>
      <c r="F228" s="17" t="inlineStr">
        <is>
          <t>FAW_C100_IPB1.1_BSS01</t>
        </is>
      </c>
      <c r="G228" s="6" t="inlineStr">
        <is>
          <t>FAW_IPB1.1_Int\FAW_IPB\rb\as\fawIPB\prj\dsmpr\tst\CT\src\RBDSM_SWT_ComponentSwitch.c</t>
        </is>
      </c>
      <c r="H228" s="16" t="n">
        <v>1484917</v>
      </c>
      <c r="I228" s="4" t="n"/>
      <c r="J228" s="17" t="inlineStr">
        <is>
          <t>RBDSM_SWT_ComponentSwitch.c</t>
        </is>
      </c>
      <c r="K228" s="4" t="n"/>
      <c r="L228" s="17" t="inlineStr">
        <is>
          <t>Auto</t>
        </is>
      </c>
      <c r="M228" s="17" t="inlineStr">
        <is>
          <t>None</t>
        </is>
      </c>
      <c r="N228" s="17" t="inlineStr">
        <is>
          <t>BSS01</t>
        </is>
      </c>
      <c r="O228" s="17" t="inlineStr">
        <is>
          <t>FAW_IPB1.1_Int</t>
        </is>
      </c>
      <c r="P228" s="16" t="inlineStr">
        <is>
          <t>-</t>
        </is>
      </c>
      <c r="Q228" s="16" t="inlineStr">
        <is>
          <t>ZHENG Fangfang (CC-AS/EVA-SW33-CN)</t>
        </is>
      </c>
      <c r="R228" s="5" t="n"/>
      <c r="S228" s="4" t="n"/>
      <c r="T228" s="17" t="inlineStr">
        <is>
          <t>bang.nguyen-duy</t>
        </is>
      </c>
      <c r="U228" s="17" t="n"/>
      <c r="V228" s="17" t="n"/>
      <c r="W228" s="17" t="n">
        <v>84</v>
      </c>
      <c r="X228" s="17">
        <f>W228</f>
        <v/>
      </c>
      <c r="Y228" s="17" t="n"/>
      <c r="Z228" s="17">
        <f>ROUNDDOWN(X228/HLOOKUP(E228,[1]Table!$C$3:$D$4,2,0)*8,2)</f>
        <v/>
      </c>
      <c r="AA228" s="17" t="n"/>
      <c r="AB228" s="17" t="n"/>
      <c r="AC228" s="35" t="n"/>
      <c r="AD228" s="35" t="n">
        <v>43978</v>
      </c>
      <c r="AE228" s="35" t="n">
        <v>43984</v>
      </c>
      <c r="AF228" s="35" t="n"/>
      <c r="AG228" s="35" t="n"/>
      <c r="AH228" s="35" t="n"/>
      <c r="AI228" s="8" t="n"/>
      <c r="AJ228" s="8" t="n"/>
      <c r="AK228" s="8" t="n"/>
      <c r="AL228" s="35" t="n"/>
      <c r="AM228" s="17" t="n"/>
      <c r="AN228" s="17" t="n"/>
      <c r="AO228" s="17" t="n"/>
    </row>
    <row r="229">
      <c r="C229" s="36">
        <f>C228+1</f>
        <v/>
      </c>
      <c r="D229" s="17" t="n">
        <v>20200526</v>
      </c>
      <c r="E229" s="17" t="inlineStr">
        <is>
          <t>PSW</t>
        </is>
      </c>
      <c r="F229" s="17" t="inlineStr">
        <is>
          <t>FAW_C100_IPB1.1_BSS01</t>
        </is>
      </c>
      <c r="G229" s="6" t="inlineStr">
        <is>
          <t>FAW_IPB1.1_Int\FAW_IPB\rb\as\fawIPB\prj\dsmpr\tst\CT\src\node\RBDSM_SWT_MS_Node.c</t>
        </is>
      </c>
      <c r="H229" s="16" t="n">
        <v>1484917</v>
      </c>
      <c r="I229" s="4" t="n"/>
      <c r="J229" s="17" t="inlineStr">
        <is>
          <t>RBDSM_SWT_MS_Node.c</t>
        </is>
      </c>
      <c r="K229" s="4" t="n"/>
      <c r="L229" s="17" t="inlineStr">
        <is>
          <t>Auto</t>
        </is>
      </c>
      <c r="M229" s="17" t="inlineStr">
        <is>
          <t>None</t>
        </is>
      </c>
      <c r="N229" s="17" t="inlineStr">
        <is>
          <t>BSS01</t>
        </is>
      </c>
      <c r="O229" s="17" t="inlineStr">
        <is>
          <t>FAW_IPB1.1_Int</t>
        </is>
      </c>
      <c r="P229" s="16" t="inlineStr">
        <is>
          <t>-</t>
        </is>
      </c>
      <c r="Q229" s="16" t="inlineStr">
        <is>
          <t>ZHENG Fangfang (CC-AS/EVA-SW33-CN)</t>
        </is>
      </c>
      <c r="R229" s="5" t="n"/>
      <c r="S229" s="4" t="n"/>
      <c r="T229" s="17" t="inlineStr">
        <is>
          <t>hieu.nguyen-trung</t>
        </is>
      </c>
      <c r="U229" s="17" t="n"/>
      <c r="V229" s="17" t="n"/>
      <c r="W229" s="17" t="n">
        <v>2713</v>
      </c>
      <c r="X229" s="17">
        <f>W229</f>
        <v/>
      </c>
      <c r="Y229" s="17" t="n"/>
      <c r="Z229" s="17">
        <f>ROUNDDOWN(X229/HLOOKUP(E229,[1]Table!$C$3:$D$4,2,0)*8,2)</f>
        <v/>
      </c>
      <c r="AA229" s="17" t="n"/>
      <c r="AB229" s="17" t="n"/>
      <c r="AC229" s="35" t="n"/>
      <c r="AD229" s="35" t="n">
        <v>43978</v>
      </c>
      <c r="AE229" s="35" t="n">
        <v>43984</v>
      </c>
      <c r="AF229" s="35" t="n"/>
      <c r="AG229" s="35" t="n"/>
      <c r="AH229" s="35" t="n"/>
      <c r="AI229" s="8" t="n"/>
      <c r="AJ229" s="8" t="n"/>
      <c r="AK229" s="8" t="n"/>
      <c r="AL229" s="35" t="n"/>
      <c r="AM229" s="17" t="n"/>
      <c r="AN229" s="17" t="n"/>
      <c r="AO229" s="17" t="n"/>
    </row>
    <row r="230">
      <c r="C230" s="36">
        <f>C229+1</f>
        <v/>
      </c>
      <c r="D230" s="17" t="n">
        <v>20200526</v>
      </c>
      <c r="E230" s="17" t="inlineStr">
        <is>
          <t>PSW</t>
        </is>
      </c>
      <c r="F230" s="17" t="inlineStr">
        <is>
          <t>FAW_C100_IPB1.1_BSS01</t>
        </is>
      </c>
      <c r="G230" s="6" t="inlineStr">
        <is>
          <t>FAW_IPB1.1_Int\FAW_IPB\rb\as\fawIPB\prj\dsmpr\tst\CT\src\stm\RBDSM_SWT_MS_STM.c</t>
        </is>
      </c>
      <c r="H230" s="16" t="n">
        <v>1484917</v>
      </c>
      <c r="I230" s="4" t="n"/>
      <c r="J230" s="17" t="inlineStr">
        <is>
          <t>RBDSM_SWT_MS_STM.c</t>
        </is>
      </c>
      <c r="K230" s="4" t="n"/>
      <c r="L230" s="17" t="inlineStr">
        <is>
          <t>Auto</t>
        </is>
      </c>
      <c r="M230" s="17" t="inlineStr">
        <is>
          <t>None</t>
        </is>
      </c>
      <c r="N230" s="17" t="inlineStr">
        <is>
          <t>BSS01</t>
        </is>
      </c>
      <c r="O230" s="17" t="inlineStr">
        <is>
          <t>FAW_IPB1.1_Int</t>
        </is>
      </c>
      <c r="P230" s="16" t="inlineStr">
        <is>
          <t>-</t>
        </is>
      </c>
      <c r="Q230" s="16" t="inlineStr">
        <is>
          <t>ZHENG Fangfang (CC-AS/EVA-SW33-CN)</t>
        </is>
      </c>
      <c r="R230" s="5" t="n"/>
      <c r="S230" s="4" t="n"/>
      <c r="T230" s="17" t="inlineStr">
        <is>
          <t>hau.nguyen-tai</t>
        </is>
      </c>
      <c r="U230" s="17" t="n"/>
      <c r="V230" s="17" t="n"/>
      <c r="W230" s="17" t="n">
        <v>891</v>
      </c>
      <c r="X230" s="17">
        <f>W230</f>
        <v/>
      </c>
      <c r="Y230" s="17">
        <f>X230</f>
        <v/>
      </c>
      <c r="Z230" s="17">
        <f>ROUNDDOWN(X230/HLOOKUP(E230,[1]Table!$C$3:$D$4,2,0)*8,2)</f>
        <v/>
      </c>
      <c r="AA230" s="17" t="n">
        <v>2</v>
      </c>
      <c r="AB230" s="17" t="inlineStr">
        <is>
          <t>Ready for review</t>
        </is>
      </c>
      <c r="AC230" s="35" t="n"/>
      <c r="AD230" s="35" t="n">
        <v>43978</v>
      </c>
      <c r="AE230" s="35" t="n">
        <v>43984</v>
      </c>
      <c r="AF230" s="35" t="n">
        <v>43978</v>
      </c>
      <c r="AG230" s="35" t="n">
        <v>43978</v>
      </c>
      <c r="AH230" s="35" t="inlineStr">
        <is>
          <t>OK</t>
        </is>
      </c>
      <c r="AI230" s="8" t="n">
        <v>1</v>
      </c>
      <c r="AJ230" s="8" t="n">
        <v>1</v>
      </c>
      <c r="AK230" s="8" t="n">
        <v>1</v>
      </c>
      <c r="AL230" s="35" t="inlineStr">
        <is>
          <t>None</t>
        </is>
      </c>
      <c r="AM230" s="17" t="n"/>
      <c r="AN230" s="17" t="n"/>
      <c r="AO230" s="17" t="n"/>
    </row>
    <row r="231">
      <c r="C231" s="36">
        <f>C230+1</f>
        <v/>
      </c>
      <c r="D231" s="17" t="n">
        <v>20200526</v>
      </c>
      <c r="E231" s="17" t="inlineStr">
        <is>
          <t>PSW</t>
        </is>
      </c>
      <c r="F231" s="17" t="inlineStr">
        <is>
          <t>FAW_C100_IPB1.1_BSS01</t>
        </is>
      </c>
      <c r="G231" s="6" t="inlineStr">
        <is>
          <t>FAW_IPB1.1_Int\FAW_IPB\rb\as\fawIPB\prj\dsmpr\src\RBRSS\src\RBRSS_ProjectConfiguration.c</t>
        </is>
      </c>
      <c r="H231" s="16" t="n">
        <v>1484917</v>
      </c>
      <c r="I231" s="4" t="n"/>
      <c r="J231" s="17" t="inlineStr">
        <is>
          <t>RBRSS_ProjectConfiguration.c</t>
        </is>
      </c>
      <c r="K231" s="4" t="n"/>
      <c r="L231" s="17" t="inlineStr">
        <is>
          <t>Auto</t>
        </is>
      </c>
      <c r="M231" s="17" t="inlineStr">
        <is>
          <t>None</t>
        </is>
      </c>
      <c r="N231" s="17" t="inlineStr">
        <is>
          <t>BSS01</t>
        </is>
      </c>
      <c r="O231" s="17" t="inlineStr">
        <is>
          <t>FAW_IPB1.1_Int</t>
        </is>
      </c>
      <c r="P231" s="16" t="inlineStr">
        <is>
          <t>-</t>
        </is>
      </c>
      <c r="Q231" s="16" t="inlineStr">
        <is>
          <t>ZHENG Fangfang (CC-AS/EVA-SW33-CN)</t>
        </is>
      </c>
      <c r="R231" s="5" t="n"/>
      <c r="S231" s="4" t="n"/>
      <c r="T231" s="17" t="inlineStr">
        <is>
          <t>hau.nguyen-tai</t>
        </is>
      </c>
      <c r="U231" s="17" t="n"/>
      <c r="V231" s="17" t="n"/>
      <c r="W231" s="17" t="n">
        <v>6</v>
      </c>
      <c r="X231" s="17">
        <f>W231</f>
        <v/>
      </c>
      <c r="Y231" s="17">
        <f>X231</f>
        <v/>
      </c>
      <c r="Z231" s="17">
        <f>ROUNDDOWN(X231/HLOOKUP(E231,[1]Table!$C$3:$D$4,2,0)*8,2)</f>
        <v/>
      </c>
      <c r="AA231" s="17" t="n">
        <v>0.5</v>
      </c>
      <c r="AB231" s="17" t="inlineStr">
        <is>
          <t>Ready for review</t>
        </is>
      </c>
      <c r="AC231" s="35" t="n"/>
      <c r="AD231" s="35" t="n">
        <v>43978</v>
      </c>
      <c r="AE231" s="35" t="n">
        <v>43984</v>
      </c>
      <c r="AF231" s="35" t="n">
        <v>43978</v>
      </c>
      <c r="AG231" s="35" t="n">
        <v>43978</v>
      </c>
      <c r="AH231" s="35" t="inlineStr">
        <is>
          <t>OK</t>
        </is>
      </c>
      <c r="AI231" s="8" t="n">
        <v>1</v>
      </c>
      <c r="AJ231" s="8" t="n">
        <v>1</v>
      </c>
      <c r="AK231" s="8" t="n">
        <v>1</v>
      </c>
      <c r="AL231" s="35" t="inlineStr">
        <is>
          <t>None</t>
        </is>
      </c>
      <c r="AM231" s="17" t="n"/>
      <c r="AN231" s="17" t="n"/>
      <c r="AO231" s="17" t="n"/>
    </row>
    <row r="232">
      <c r="C232" s="36">
        <f>C231+1</f>
        <v/>
      </c>
      <c r="D232" s="17" t="n">
        <v>20200526</v>
      </c>
      <c r="E232" s="17" t="inlineStr">
        <is>
          <t>PSW</t>
        </is>
      </c>
      <c r="F232" s="17" t="inlineStr">
        <is>
          <t>FAW_C100_IPB1.1_BSS01</t>
        </is>
      </c>
      <c r="G232" s="6" t="inlineStr">
        <is>
          <t>FAW_IPB1.1_Int\FAW_IPB\rb\as\fawIPB\prj\hswpr\src\RBUBExtSupply\src\RBUBExtSupply_Main.c</t>
        </is>
      </c>
      <c r="H232" s="16" t="n">
        <v>1484917</v>
      </c>
      <c r="I232" s="4" t="n"/>
      <c r="J232" s="17" t="inlineStr">
        <is>
          <t>RBUBExtSupply_Main.c</t>
        </is>
      </c>
      <c r="K232" s="4" t="n"/>
      <c r="L232" s="17" t="inlineStr">
        <is>
          <t>Auto</t>
        </is>
      </c>
      <c r="M232" s="17" t="inlineStr">
        <is>
          <t>None</t>
        </is>
      </c>
      <c r="N232" s="17" t="inlineStr">
        <is>
          <t>BSS01</t>
        </is>
      </c>
      <c r="O232" s="17" t="inlineStr">
        <is>
          <t>FAW_IPB1.1_Int</t>
        </is>
      </c>
      <c r="P232" s="16" t="inlineStr">
        <is>
          <t>-</t>
        </is>
      </c>
      <c r="Q232" s="16" t="inlineStr">
        <is>
          <t>ZHENG Fangfang (CC-AS/EVA-SW33-CN)</t>
        </is>
      </c>
      <c r="R232" s="5" t="n"/>
      <c r="S232" s="4" t="n"/>
      <c r="T232" s="17" t="inlineStr">
        <is>
          <t>hau.nguyen-tai</t>
        </is>
      </c>
      <c r="U232" s="17" t="n"/>
      <c r="V232" s="17" t="n"/>
      <c r="W232" s="17" t="n">
        <v>7</v>
      </c>
      <c r="X232" s="17">
        <f>W232</f>
        <v/>
      </c>
      <c r="Y232" s="17">
        <f>X232</f>
        <v/>
      </c>
      <c r="Z232" s="17">
        <f>ROUNDDOWN(X232/HLOOKUP(E232,[1]Table!$C$3:$D$4,2,0)*8,2)</f>
        <v/>
      </c>
      <c r="AA232" s="17" t="n">
        <v>0.5</v>
      </c>
      <c r="AB232" s="17" t="inlineStr">
        <is>
          <t>Ready for review</t>
        </is>
      </c>
      <c r="AC232" s="35" t="n"/>
      <c r="AD232" s="35" t="n">
        <v>43978</v>
      </c>
      <c r="AE232" s="35" t="n">
        <v>43984</v>
      </c>
      <c r="AF232" s="35" t="n">
        <v>43978</v>
      </c>
      <c r="AG232" s="35" t="n">
        <v>43978</v>
      </c>
      <c r="AH232" s="35" t="inlineStr">
        <is>
          <t>OK</t>
        </is>
      </c>
      <c r="AI232" s="8" t="n">
        <v>1</v>
      </c>
      <c r="AJ232" s="8" t="n">
        <v>1</v>
      </c>
      <c r="AK232" s="8" t="n">
        <v>1</v>
      </c>
      <c r="AL232" s="35" t="inlineStr">
        <is>
          <t>None</t>
        </is>
      </c>
      <c r="AM232" s="17" t="n"/>
      <c r="AN232" s="17" t="n"/>
      <c r="AO232" s="17" t="n"/>
    </row>
    <row r="233">
      <c r="C233" s="36">
        <f>C232+1</f>
        <v/>
      </c>
      <c r="D233" s="17" t="n">
        <v>20200526</v>
      </c>
      <c r="E233" s="17" t="inlineStr">
        <is>
          <t>PSW</t>
        </is>
      </c>
      <c r="F233" s="17" t="inlineStr">
        <is>
          <t>FAW_C100_IPB1.1_BSS01</t>
        </is>
      </c>
      <c r="G233" s="6" t="inlineStr">
        <is>
          <t>FAW_IPB1.1_Int\FAW_IPB\rb\as\fawIPB\prj\netpr\src\XCP_HSW_release_build.c</t>
        </is>
      </c>
      <c r="H233" s="16" t="n">
        <v>1484917</v>
      </c>
      <c r="I233" s="4" t="n"/>
      <c r="J233" s="17" t="inlineStr">
        <is>
          <t>XCP_HSW_release_build.c</t>
        </is>
      </c>
      <c r="K233" s="4" t="n"/>
      <c r="L233" s="17" t="inlineStr">
        <is>
          <t>Auto</t>
        </is>
      </c>
      <c r="M233" s="17" t="inlineStr">
        <is>
          <t>None</t>
        </is>
      </c>
      <c r="N233" s="17" t="inlineStr">
        <is>
          <t>BSS01</t>
        </is>
      </c>
      <c r="O233" s="17" t="inlineStr">
        <is>
          <t>FAW_IPB1.1_Int</t>
        </is>
      </c>
      <c r="P233" s="16" t="inlineStr">
        <is>
          <t>-</t>
        </is>
      </c>
      <c r="Q233" s="16" t="inlineStr">
        <is>
          <t>ZHENG Fangfang (CC-AS/EVA-SW33-CN)</t>
        </is>
      </c>
      <c r="R233" s="5" t="n"/>
      <c r="S233" s="4" t="n"/>
      <c r="T233" s="17" t="inlineStr">
        <is>
          <t>hau.nguyen-tai</t>
        </is>
      </c>
      <c r="U233" s="17" t="n"/>
      <c r="V233" s="17" t="n"/>
      <c r="W233" s="17" t="n">
        <v>13</v>
      </c>
      <c r="X233" s="17">
        <f>W233</f>
        <v/>
      </c>
      <c r="Y233" s="17">
        <f>X233</f>
        <v/>
      </c>
      <c r="Z233" s="17">
        <f>ROUNDDOWN(X233/HLOOKUP(E233,[1]Table!$C$3:$D$4,2,0)*8,2)</f>
        <v/>
      </c>
      <c r="AA233" s="17" t="n">
        <v>0.5</v>
      </c>
      <c r="AB233" s="17" t="inlineStr">
        <is>
          <t>Ready for review</t>
        </is>
      </c>
      <c r="AC233" s="35" t="n"/>
      <c r="AD233" s="35" t="n">
        <v>43978</v>
      </c>
      <c r="AE233" s="35" t="n">
        <v>43984</v>
      </c>
      <c r="AF233" s="35" t="n">
        <v>43978</v>
      </c>
      <c r="AG233" s="35" t="n">
        <v>43978</v>
      </c>
      <c r="AH233" s="35" t="inlineStr">
        <is>
          <t>OK</t>
        </is>
      </c>
      <c r="AI233" s="8" t="n">
        <v>1</v>
      </c>
      <c r="AJ233" s="8" t="n">
        <v>1</v>
      </c>
      <c r="AK233" s="8" t="n">
        <v>1</v>
      </c>
      <c r="AL233" s="35" t="inlineStr">
        <is>
          <t>None</t>
        </is>
      </c>
      <c r="AM233" s="17" t="n"/>
      <c r="AN233" s="17" t="n"/>
      <c r="AO233" s="17" t="n"/>
    </row>
    <row r="234">
      <c r="C234" s="36">
        <f>C233+1</f>
        <v/>
      </c>
      <c r="D234" s="17" t="n">
        <v>20200526</v>
      </c>
      <c r="E234" s="17" t="inlineStr">
        <is>
          <t>PSW</t>
        </is>
      </c>
      <c r="F234" s="17" t="inlineStr">
        <is>
          <t>P3011RC2 H&amp;L and EC02RC1</t>
        </is>
      </c>
      <c r="G234" s="6" t="inlineStr">
        <is>
          <t>GWM_CP_Stream_Int\MainstreamF30\rb\as\gwm\core\app\net\scl\LDMFunctions\SCM\src\GWM_NET_SCL_Rx_SCM.c</t>
        </is>
      </c>
      <c r="H234" s="16" t="n">
        <v>1487171</v>
      </c>
      <c r="I234" s="4" t="n"/>
      <c r="J234" s="17" t="inlineStr">
        <is>
          <t>GWM_NET_SCL_Rx_SCM.c</t>
        </is>
      </c>
      <c r="K234" s="4" t="n"/>
      <c r="L234" s="17" t="inlineStr">
        <is>
          <t>Auto</t>
        </is>
      </c>
      <c r="M234" s="17" t="inlineStr">
        <is>
          <t>None</t>
        </is>
      </c>
      <c r="N234" s="17" t="inlineStr">
        <is>
          <t>BSS14</t>
        </is>
      </c>
      <c r="O234" s="17" t="inlineStr">
        <is>
          <t>GWM_CP_Stream_Int</t>
        </is>
      </c>
      <c r="P234" s="16" t="inlineStr">
        <is>
          <t>-</t>
        </is>
      </c>
      <c r="Q234" s="16" t="inlineStr">
        <is>
          <t>LI Chengcheng (CC-AS/EVA-SW33-CN)</t>
        </is>
      </c>
      <c r="R234" s="5" t="n"/>
      <c r="S234" s="4" t="n"/>
      <c r="T234" s="17" t="inlineStr">
        <is>
          <t>hau.nguyen-tai</t>
        </is>
      </c>
      <c r="U234" s="17" t="n"/>
      <c r="V234" s="17" t="n"/>
      <c r="W234" s="17" t="n">
        <v>59</v>
      </c>
      <c r="X234" s="17">
        <f>W234</f>
        <v/>
      </c>
      <c r="Y234" s="17">
        <f>X234</f>
        <v/>
      </c>
      <c r="Z234" s="17">
        <f>ROUNDDOWN(X234/HLOOKUP(E234,[1]Table!$C$3:$D$4,2,0)*8,2)</f>
        <v/>
      </c>
      <c r="AA234" s="17" t="n">
        <v>1</v>
      </c>
      <c r="AB234" s="17" t="inlineStr">
        <is>
          <t>Ready for PLC</t>
        </is>
      </c>
      <c r="AC234" s="35" t="n">
        <v>43978</v>
      </c>
      <c r="AD234" s="35" t="n">
        <v>43978</v>
      </c>
      <c r="AE234" s="35" t="n">
        <v>43979</v>
      </c>
      <c r="AF234" s="35" t="n">
        <v>43978</v>
      </c>
      <c r="AG234" s="35" t="n">
        <v>43978</v>
      </c>
      <c r="AH234" s="35" t="inlineStr">
        <is>
          <t>OK</t>
        </is>
      </c>
      <c r="AI234" s="8" t="n">
        <v>1</v>
      </c>
      <c r="AJ234" s="8" t="n">
        <v>1</v>
      </c>
      <c r="AK234" s="8" t="n">
        <v>1</v>
      </c>
      <c r="AL234" s="35" t="inlineStr">
        <is>
          <t>None</t>
        </is>
      </c>
      <c r="AM234" s="17" t="n"/>
      <c r="AN234" s="17" t="n"/>
      <c r="AO234" s="17" t="n"/>
    </row>
    <row r="235">
      <c r="C235" s="36">
        <f>C234+1</f>
        <v/>
      </c>
      <c r="D235" s="17" t="n">
        <v>20200526</v>
      </c>
      <c r="E235" s="17" t="inlineStr">
        <is>
          <t>PSW</t>
        </is>
      </c>
      <c r="F235" s="17" t="inlineStr">
        <is>
          <t>P3011RC2 H&amp;L and EC02RC1</t>
        </is>
      </c>
      <c r="G235" s="6" t="inlineStr">
        <is>
          <t>GWM_CP_Stream_Int\MainstreamF30\rb\as\gwm\core\app\net\scl\Callout\src\NET_Torque_Callout_GWM.c</t>
        </is>
      </c>
      <c r="H235" s="16" t="n">
        <v>1487171</v>
      </c>
      <c r="I235" s="4" t="n"/>
      <c r="J235" s="17" t="inlineStr">
        <is>
          <t>NET_Torque_Callout_GWM.c</t>
        </is>
      </c>
      <c r="K235" s="4" t="n"/>
      <c r="L235" s="17" t="inlineStr">
        <is>
          <t>Auto</t>
        </is>
      </c>
      <c r="M235" s="17" t="inlineStr">
        <is>
          <t>None</t>
        </is>
      </c>
      <c r="N235" s="17" t="inlineStr">
        <is>
          <t>BSS14</t>
        </is>
      </c>
      <c r="O235" s="17" t="inlineStr">
        <is>
          <t>GWM_CP_Stream_Int</t>
        </is>
      </c>
      <c r="P235" s="16" t="inlineStr">
        <is>
          <t>-</t>
        </is>
      </c>
      <c r="Q235" s="16" t="inlineStr">
        <is>
          <t>LI Chengcheng (CC-AS/EVA-SW33-CN)</t>
        </is>
      </c>
      <c r="R235" s="5" t="n"/>
      <c r="S235" s="4" t="n"/>
      <c r="T235" s="17" t="inlineStr">
        <is>
          <t>hau.nguyen-tai</t>
        </is>
      </c>
      <c r="U235" s="17" t="n"/>
      <c r="V235" s="17" t="n"/>
      <c r="W235" s="17" t="n">
        <v>295</v>
      </c>
      <c r="X235" s="17">
        <f>W235</f>
        <v/>
      </c>
      <c r="Y235" s="17">
        <f>X235</f>
        <v/>
      </c>
      <c r="Z235" s="17">
        <f>ROUNDDOWN(X235/HLOOKUP(E235,[1]Table!$C$3:$D$4,2,0)*8,2)</f>
        <v/>
      </c>
      <c r="AA235" s="17" t="n">
        <v>1</v>
      </c>
      <c r="AB235" s="17" t="inlineStr">
        <is>
          <t>Ready for PLC</t>
        </is>
      </c>
      <c r="AC235" s="35" t="n">
        <v>43978</v>
      </c>
      <c r="AD235" s="35" t="n">
        <v>43978</v>
      </c>
      <c r="AE235" s="35" t="n">
        <v>43979</v>
      </c>
      <c r="AF235" s="35" t="n">
        <v>43978</v>
      </c>
      <c r="AG235" s="35" t="n">
        <v>43978</v>
      </c>
      <c r="AH235" s="35" t="inlineStr">
        <is>
          <t>OK</t>
        </is>
      </c>
      <c r="AI235" s="8" t="n">
        <v>1</v>
      </c>
      <c r="AJ235" s="8" t="n">
        <v>1</v>
      </c>
      <c r="AK235" s="8" t="n">
        <v>1</v>
      </c>
      <c r="AL235" s="35" t="inlineStr">
        <is>
          <t>None</t>
        </is>
      </c>
      <c r="AM235" s="17" t="n"/>
      <c r="AN235" s="17" t="n"/>
      <c r="AO235" s="17" t="n"/>
    </row>
    <row r="236">
      <c r="C236" s="36">
        <f>C235+1</f>
        <v/>
      </c>
      <c r="D236" s="17" t="n">
        <v>20200526</v>
      </c>
      <c r="E236" s="17" t="inlineStr">
        <is>
          <t>PSW</t>
        </is>
      </c>
      <c r="F236" s="17" t="inlineStr">
        <is>
          <t>AB30 CP BS08sprint2</t>
        </is>
      </c>
      <c r="G236" s="6" t="inlineStr">
        <is>
          <t>GWM_AB30_CP_Int\MainstreamF30\rb\as\gwm\core\app\dcom\RBAPLCust\src\common\RBAPLCUST_RoutineControl_PreconditionCheck.c</t>
        </is>
      </c>
      <c r="H236" s="16" t="n">
        <v>1487218</v>
      </c>
      <c r="I236" s="4" t="n"/>
      <c r="J236" s="17" t="inlineStr">
        <is>
          <t>RBAPLCUST_RoutineControl_PreconditionCheck.c</t>
        </is>
      </c>
      <c r="K236" s="4" t="n"/>
      <c r="L236" s="17" t="inlineStr">
        <is>
          <t>Auto</t>
        </is>
      </c>
      <c r="M236" s="17" t="inlineStr">
        <is>
          <t>None</t>
        </is>
      </c>
      <c r="N236" s="17" t="inlineStr">
        <is>
          <t>BS08sprint2</t>
        </is>
      </c>
      <c r="O236" s="17" t="inlineStr">
        <is>
          <t>GWM_AB30_CP_Int</t>
        </is>
      </c>
      <c r="P236" s="16" t="inlineStr">
        <is>
          <t>-</t>
        </is>
      </c>
      <c r="Q236" s="16" t="inlineStr">
        <is>
          <t>XU Zhuofan (CC-AS/EVA-SW33-CN)</t>
        </is>
      </c>
      <c r="R236" s="5" t="n"/>
      <c r="S236" s="4" t="n"/>
      <c r="T236" s="17" t="inlineStr">
        <is>
          <t>hau.nguyen-tai</t>
        </is>
      </c>
      <c r="U236" s="17" t="n"/>
      <c r="V236" s="17" t="n"/>
      <c r="W236" s="17" t="n">
        <v>23</v>
      </c>
      <c r="X236" s="17">
        <f>W236</f>
        <v/>
      </c>
      <c r="Y236" s="17">
        <f>X236</f>
        <v/>
      </c>
      <c r="Z236" s="17">
        <f>ROUNDDOWN(X236/HLOOKUP(E236,[1]Table!$C$3:$D$4,2,0)*8,2)</f>
        <v/>
      </c>
      <c r="AA236" s="17" t="n">
        <v>1</v>
      </c>
      <c r="AB236" s="17" t="inlineStr">
        <is>
          <t>Ready for PLC</t>
        </is>
      </c>
      <c r="AC236" s="35" t="n">
        <v>43978</v>
      </c>
      <c r="AD236" s="35" t="n">
        <v>43978</v>
      </c>
      <c r="AE236" s="35" t="n">
        <v>43979</v>
      </c>
      <c r="AF236" s="35" t="n">
        <v>43978</v>
      </c>
      <c r="AG236" s="35" t="n">
        <v>43978</v>
      </c>
      <c r="AH236" s="35" t="inlineStr">
        <is>
          <t>OK</t>
        </is>
      </c>
      <c r="AI236" s="8" t="n">
        <v>1</v>
      </c>
      <c r="AJ236" s="8" t="n">
        <v>1</v>
      </c>
      <c r="AK236" s="8" t="n">
        <v>1</v>
      </c>
      <c r="AL236" s="35" t="inlineStr">
        <is>
          <t>None</t>
        </is>
      </c>
      <c r="AM236" s="17" t="n"/>
      <c r="AN236" s="17" t="n"/>
      <c r="AO236" s="17" t="n"/>
    </row>
    <row r="237">
      <c r="C237" s="36">
        <f>C236+1</f>
        <v/>
      </c>
      <c r="D237" s="17" t="n">
        <v>20200526</v>
      </c>
      <c r="E237" s="17" t="inlineStr">
        <is>
          <t>PSW</t>
        </is>
      </c>
      <c r="F237" s="17" t="inlineStr">
        <is>
          <t>AB30 CP BS08sprint2</t>
        </is>
      </c>
      <c r="G237" s="6" t="inlineStr">
        <is>
          <t>GWM_AB30_CP_Int\MainstreamF30\rb\as\gwm\cp\app\net\RBScl\src\ComScl_Scl_Complex_proc.c</t>
        </is>
      </c>
      <c r="H237" s="16" t="n">
        <v>1488033</v>
      </c>
      <c r="I237" s="4" t="n"/>
      <c r="J237" s="17" t="inlineStr">
        <is>
          <t>ComScl_Scl_Complex_proc.c</t>
        </is>
      </c>
      <c r="K237" s="4" t="n"/>
      <c r="L237" s="17" t="inlineStr">
        <is>
          <t>Auto</t>
        </is>
      </c>
      <c r="M237" s="17" t="inlineStr">
        <is>
          <t>None</t>
        </is>
      </c>
      <c r="N237" s="17" t="inlineStr">
        <is>
          <t>BS08sprint2</t>
        </is>
      </c>
      <c r="O237" s="17" t="inlineStr">
        <is>
          <t>GWM_AB30_CP_Int</t>
        </is>
      </c>
      <c r="P237" s="16" t="inlineStr">
        <is>
          <t>-</t>
        </is>
      </c>
      <c r="Q237" s="16" t="inlineStr">
        <is>
          <t>LI Chengcheng (CC-AS/EVA-SW33-CN)</t>
        </is>
      </c>
      <c r="R237" s="5" t="n"/>
      <c r="S237" s="4" t="n"/>
      <c r="T237" s="17" t="inlineStr">
        <is>
          <t>hau.nguyen-tai</t>
        </is>
      </c>
      <c r="U237" s="17" t="n"/>
      <c r="V237" s="17" t="n"/>
      <c r="W237" s="17" t="n">
        <v>109</v>
      </c>
      <c r="X237" s="17">
        <f>W237</f>
        <v/>
      </c>
      <c r="Y237" s="17">
        <f>X237</f>
        <v/>
      </c>
      <c r="Z237" s="17">
        <f>ROUNDDOWN(X237/HLOOKUP(E237,[1]Table!$C$3:$D$4,2,0)*8,2)</f>
        <v/>
      </c>
      <c r="AA237" s="17" t="n">
        <v>1</v>
      </c>
      <c r="AB237" s="17" t="inlineStr">
        <is>
          <t>Ready for PLC</t>
        </is>
      </c>
      <c r="AC237" s="35" t="n">
        <v>43978</v>
      </c>
      <c r="AD237" s="35" t="n">
        <v>43978</v>
      </c>
      <c r="AE237" s="35" t="n">
        <v>43979</v>
      </c>
      <c r="AF237" s="35" t="n">
        <v>43978</v>
      </c>
      <c r="AG237" s="35" t="n">
        <v>43978</v>
      </c>
      <c r="AH237" s="35" t="inlineStr">
        <is>
          <t>OK</t>
        </is>
      </c>
      <c r="AI237" s="8" t="n">
        <v>1</v>
      </c>
      <c r="AJ237" s="8" t="n">
        <v>1</v>
      </c>
      <c r="AK237" s="8" t="n">
        <v>1</v>
      </c>
      <c r="AL237" s="35" t="inlineStr">
        <is>
          <t>None</t>
        </is>
      </c>
      <c r="AM237" s="17" t="n"/>
      <c r="AN237" s="17" t="n"/>
      <c r="AO237" s="17" t="n"/>
    </row>
    <row r="238">
      <c r="C238" s="20">
        <f>C237+1</f>
        <v/>
      </c>
      <c r="D238" s="17" t="n">
        <v>20200528</v>
      </c>
      <c r="E238" s="17" t="inlineStr">
        <is>
          <t>ASW</t>
        </is>
      </c>
      <c r="F238" s="17" t="inlineStr">
        <is>
          <t>GAC_Carbon_RPA_ESPHevx_Mainpath_BL05</t>
        </is>
      </c>
      <c r="G238" s="16" t="inlineStr">
        <is>
          <t>-</t>
        </is>
      </c>
      <c r="H238" s="16" t="n">
        <v>1491355</v>
      </c>
      <c r="I238" s="4" t="inlineStr">
        <is>
          <t>-</t>
        </is>
      </c>
      <c r="J238" s="17" t="inlineStr">
        <is>
          <t>LSM_ESP_IB_Parking_Function_Config_Check_GAC</t>
        </is>
      </c>
      <c r="K238" s="4" t="inlineStr">
        <is>
          <t>-</t>
        </is>
      </c>
      <c r="L238" s="17" t="inlineStr">
        <is>
          <t>Manual</t>
        </is>
      </c>
      <c r="M238" s="17" t="inlineStr">
        <is>
          <t>None</t>
        </is>
      </c>
      <c r="N238" s="17" t="inlineStr">
        <is>
          <t>BL05</t>
        </is>
      </c>
      <c r="O238" s="17" t="inlineStr">
        <is>
          <t>LSM_ESP_IB_Parking_Function_Config_Check_GAC</t>
        </is>
      </c>
      <c r="P238" s="16" t="inlineStr">
        <is>
          <t>V (1.1)</t>
        </is>
      </c>
      <c r="Q238" s="16" t="inlineStr">
        <is>
          <t>QIU Liqi (CC-AS/EVA-SW2-CN)</t>
        </is>
      </c>
      <c r="R238" s="5" t="n"/>
      <c r="S238" s="4" t="n"/>
      <c r="T238" s="17" t="inlineStr">
        <is>
          <t>hau.nguyen-tai</t>
        </is>
      </c>
      <c r="U238" s="17" t="n"/>
      <c r="V238" s="17" t="n"/>
      <c r="W238" s="17" t="n">
        <v>16</v>
      </c>
      <c r="X238" s="17">
        <f>W238</f>
        <v/>
      </c>
      <c r="Y238" s="17" t="n"/>
      <c r="Z238" s="17">
        <f>ROUNDDOWN(X238/HLOOKUP(E238,[1]Table!$C$3:$D$4,2,0)*8,2)</f>
        <v/>
      </c>
      <c r="AA238" s="17" t="n"/>
      <c r="AB238" s="17" t="n"/>
      <c r="AC238" s="35" t="n"/>
      <c r="AD238" s="35" t="n">
        <v>43979</v>
      </c>
      <c r="AE238" s="35" t="n">
        <v>43980</v>
      </c>
      <c r="AF238" s="35" t="n"/>
      <c r="AG238" s="35" t="n"/>
      <c r="AH238" s="35" t="n"/>
      <c r="AI238" s="8" t="n"/>
      <c r="AJ238" s="8" t="n"/>
      <c r="AK238" s="8" t="n"/>
      <c r="AL238" s="35" t="n"/>
      <c r="AM238" s="17" t="n"/>
      <c r="AN238" s="17" t="n"/>
      <c r="AO238" s="17" t="n"/>
    </row>
    <row r="239">
      <c r="C239" s="20">
        <f>C238+1</f>
        <v/>
      </c>
      <c r="D239" s="17" t="n">
        <v>20200528</v>
      </c>
      <c r="E239" s="17" t="inlineStr">
        <is>
          <t>ASW</t>
        </is>
      </c>
      <c r="F239" s="17" t="inlineStr">
        <is>
          <t>GAC_Carbon_RPA_ESPHevx_Mainpath_BL05</t>
        </is>
      </c>
      <c r="G239" s="16" t="inlineStr">
        <is>
          <t>-</t>
        </is>
      </c>
      <c r="H239" s="16" t="n">
        <v>1491355</v>
      </c>
      <c r="I239" s="4" t="inlineStr">
        <is>
          <t>-</t>
        </is>
      </c>
      <c r="J239" s="17" t="inlineStr">
        <is>
          <t>VlcLsm_ReleaseParkStateEval</t>
        </is>
      </c>
      <c r="K239" s="4" t="inlineStr">
        <is>
          <t>-</t>
        </is>
      </c>
      <c r="L239" s="17" t="inlineStr">
        <is>
          <t>Manual</t>
        </is>
      </c>
      <c r="M239" s="17" t="inlineStr">
        <is>
          <t>None</t>
        </is>
      </c>
      <c r="N239" s="17" t="inlineStr">
        <is>
          <t>BL05</t>
        </is>
      </c>
      <c r="O239" s="17" t="inlineStr">
        <is>
          <t>VlcLsm_ReleaseParkStateEval</t>
        </is>
      </c>
      <c r="P239" s="16" t="inlineStr">
        <is>
          <t>V (1.8.147316.2.315.0)</t>
        </is>
      </c>
      <c r="Q239" s="16" t="inlineStr">
        <is>
          <t>QIU Liqi (CC-AS/EVA-SW2-CN)</t>
        </is>
      </c>
      <c r="R239" s="5" t="n"/>
      <c r="S239" s="4" t="n"/>
      <c r="T239" s="17" t="inlineStr">
        <is>
          <t>hau.nguyen-tai</t>
        </is>
      </c>
      <c r="U239" s="17" t="n"/>
      <c r="V239" s="17" t="n"/>
      <c r="W239" s="17" t="n">
        <v>49</v>
      </c>
      <c r="X239" s="17">
        <f>W239</f>
        <v/>
      </c>
      <c r="Y239" s="17">
        <f>X239</f>
        <v/>
      </c>
      <c r="Z239" s="17">
        <f>ROUNDDOWN(X239/HLOOKUP(E239,[1]Table!$C$3:$D$4,2,0)*8,2)</f>
        <v/>
      </c>
      <c r="AA239" s="17" t="n">
        <v>3</v>
      </c>
      <c r="AB239" s="17" t="inlineStr">
        <is>
          <t>Ready for review</t>
        </is>
      </c>
      <c r="AC239" s="35" t="n"/>
      <c r="AD239" s="35" t="n">
        <v>43979</v>
      </c>
      <c r="AE239" s="35" t="n">
        <v>43980</v>
      </c>
      <c r="AF239" s="35" t="n">
        <v>43979</v>
      </c>
      <c r="AG239" s="35" t="n">
        <v>43979</v>
      </c>
      <c r="AH239" s="35" t="inlineStr">
        <is>
          <t>OK</t>
        </is>
      </c>
      <c r="AI239" s="8" t="n">
        <v>1</v>
      </c>
      <c r="AJ239" s="8" t="n">
        <v>1</v>
      </c>
      <c r="AK239" s="8" t="n">
        <v>1</v>
      </c>
      <c r="AL239" s="35" t="inlineStr">
        <is>
          <t>None</t>
        </is>
      </c>
      <c r="AM239" s="17" t="n"/>
      <c r="AN239" s="17" t="n"/>
      <c r="AO239" s="17" t="n"/>
    </row>
    <row r="240">
      <c r="C240" s="20">
        <f>C239+1</f>
        <v/>
      </c>
      <c r="D240" s="17" t="n">
        <v>20200528</v>
      </c>
      <c r="E240" s="17" t="inlineStr">
        <is>
          <t>PSW</t>
        </is>
      </c>
      <c r="F240" s="17" t="inlineStr">
        <is>
          <t>GAC_Carbon_RPA_iBooster_Mainpath_BL04</t>
        </is>
      </c>
      <c r="G240" s="16" t="inlineStr">
        <is>
          <t>rb/as/gaig/prj/dsmpr/src/RBPduHandler_Callouts.c</t>
        </is>
      </c>
      <c r="H240" s="16" t="n">
        <v>1492051</v>
      </c>
      <c r="I240" s="4" t="inlineStr">
        <is>
          <t>-</t>
        </is>
      </c>
      <c r="J240" s="17" t="inlineStr">
        <is>
          <t>RBPduHandler_Callouts.c</t>
        </is>
      </c>
      <c r="K240" s="4" t="inlineStr">
        <is>
          <t>-</t>
        </is>
      </c>
      <c r="L240" s="17" t="inlineStr">
        <is>
          <t>Auto</t>
        </is>
      </c>
      <c r="M240" s="17" t="inlineStr">
        <is>
          <t>BB99300</t>
        </is>
      </c>
      <c r="N240" s="17" t="inlineStr">
        <is>
          <t>BL04</t>
        </is>
      </c>
      <c r="O240" s="17" t="inlineStr">
        <is>
          <t>GAC_IB2_HADHAP_Int</t>
        </is>
      </c>
      <c r="P240" s="16" t="inlineStr">
        <is>
          <t>-</t>
        </is>
      </c>
      <c r="Q240" s="16" t="inlineStr">
        <is>
          <t>CAI Tantan (CC-AS/EVA-SW31-CN)</t>
        </is>
      </c>
      <c r="R240" s="5" t="n"/>
      <c r="S240" s="4" t="n"/>
      <c r="T240" s="17" t="inlineStr">
        <is>
          <t>hau.nguyen-tai</t>
        </is>
      </c>
      <c r="U240" s="17" t="n"/>
      <c r="V240" s="17" t="n"/>
      <c r="W240" s="17" t="n">
        <v>261</v>
      </c>
      <c r="X240" s="17">
        <f>W240</f>
        <v/>
      </c>
      <c r="Y240" s="17" t="n"/>
      <c r="Z240" s="17">
        <f>ROUNDDOWN(X240/HLOOKUP(E240,[1]Table!$C$3:$D$4,2,0)*8,2)</f>
        <v/>
      </c>
      <c r="AA240" s="17" t="n"/>
      <c r="AB240" s="17" t="n"/>
      <c r="AC240" s="35" t="n"/>
      <c r="AD240" s="35" t="n">
        <v>43979</v>
      </c>
      <c r="AE240" s="35" t="n">
        <v>43980</v>
      </c>
      <c r="AF240" s="35" t="n"/>
      <c r="AG240" s="35" t="n"/>
      <c r="AH240" s="35" t="n"/>
      <c r="AI240" s="8" t="n"/>
      <c r="AJ240" s="8" t="n"/>
      <c r="AK240" s="8" t="n"/>
      <c r="AL240" s="35" t="n"/>
      <c r="AM240" s="17" t="n"/>
      <c r="AN240" s="17" t="n"/>
      <c r="AO240" s="17" t="n"/>
    </row>
    <row r="241">
      <c r="C241" s="39" t="n"/>
      <c r="D241" s="17" t="n"/>
      <c r="E241" s="17" t="n"/>
      <c r="F241" s="17" t="n"/>
      <c r="G241" s="16" t="n"/>
      <c r="H241" s="16" t="n"/>
      <c r="I241" s="4" t="inlineStr">
        <is>
          <t>-</t>
        </is>
      </c>
      <c r="J241" s="17" t="n"/>
      <c r="K241" s="4" t="inlineStr">
        <is>
          <t>-</t>
        </is>
      </c>
      <c r="L241" s="17" t="n"/>
      <c r="M241" s="17" t="n"/>
      <c r="N241" s="17" t="n"/>
      <c r="O241" s="17" t="n"/>
      <c r="P241" s="16" t="n"/>
      <c r="Q241" s="16" t="n"/>
      <c r="R241" s="5" t="n"/>
      <c r="S241" s="4" t="n"/>
      <c r="T241" s="17" t="n"/>
      <c r="U241" s="17" t="n"/>
      <c r="V241" s="17" t="n"/>
      <c r="W241" s="17" t="n"/>
      <c r="X241" s="17" t="n"/>
      <c r="Y241" s="17" t="n"/>
      <c r="Z241" s="17" t="n"/>
      <c r="AA241" s="17" t="n"/>
      <c r="AB241" s="17" t="n"/>
      <c r="AC241" s="35" t="n"/>
      <c r="AD241" s="35" t="n"/>
      <c r="AE241" s="35" t="n"/>
      <c r="AF241" s="35" t="n"/>
      <c r="AG241" s="35" t="n"/>
      <c r="AH241" s="35" t="n"/>
      <c r="AI241" s="8" t="n"/>
      <c r="AJ241" s="8" t="n"/>
      <c r="AK241" s="8" t="n"/>
      <c r="AL241" s="35" t="n"/>
      <c r="AM241" s="17" t="n"/>
      <c r="AN241" s="17" t="n"/>
      <c r="AO241" s="17" t="n"/>
    </row>
    <row r="242">
      <c r="C242" s="39" t="n"/>
      <c r="D242" s="17" t="n"/>
      <c r="E242" s="17" t="n"/>
      <c r="F242" s="17" t="n"/>
      <c r="G242" s="16" t="n"/>
      <c r="H242" s="16" t="n"/>
      <c r="I242" s="4" t="inlineStr">
        <is>
          <t>-</t>
        </is>
      </c>
      <c r="J242" s="17" t="n"/>
      <c r="K242" s="4" t="inlineStr">
        <is>
          <t>-</t>
        </is>
      </c>
      <c r="L242" s="17" t="n"/>
      <c r="M242" s="17" t="n"/>
      <c r="N242" s="17" t="n"/>
      <c r="O242" s="17" t="n"/>
      <c r="P242" s="16" t="n"/>
      <c r="Q242" s="16" t="n"/>
      <c r="R242" s="5" t="n"/>
      <c r="S242" s="4" t="n"/>
      <c r="T242" s="17" t="n"/>
      <c r="U242" s="17" t="n"/>
      <c r="V242" s="17" t="n"/>
      <c r="W242" s="17" t="n"/>
      <c r="X242" s="17" t="n"/>
      <c r="Y242" s="17" t="n"/>
      <c r="Z242" s="17" t="n"/>
      <c r="AA242" s="17" t="n"/>
      <c r="AB242" s="17" t="n"/>
      <c r="AC242" s="35" t="n"/>
      <c r="AD242" s="35" t="n"/>
      <c r="AE242" s="35" t="n"/>
      <c r="AF242" s="35" t="n"/>
      <c r="AG242" s="35" t="n"/>
      <c r="AH242" s="35" t="n"/>
      <c r="AI242" s="8" t="n"/>
      <c r="AJ242" s="8" t="n"/>
      <c r="AK242" s="8" t="n"/>
      <c r="AL242" s="35" t="n"/>
      <c r="AM242" s="17" t="n"/>
      <c r="AN242" s="17" t="n"/>
      <c r="AO242" s="17" t="n"/>
    </row>
    <row r="243">
      <c r="C243" s="39" t="n"/>
      <c r="D243" s="17" t="n"/>
      <c r="E243" s="17" t="n"/>
      <c r="F243" s="17" t="n"/>
      <c r="G243" s="16" t="n"/>
      <c r="H243" s="16" t="n"/>
      <c r="I243" s="4" t="inlineStr">
        <is>
          <t>-</t>
        </is>
      </c>
      <c r="J243" s="17" t="n"/>
      <c r="K243" s="4" t="inlineStr">
        <is>
          <t>-</t>
        </is>
      </c>
      <c r="L243" s="17" t="n"/>
      <c r="M243" s="17" t="n"/>
      <c r="N243" s="17" t="n"/>
      <c r="O243" s="17" t="n"/>
      <c r="P243" s="16" t="n"/>
      <c r="Q243" s="16" t="n"/>
      <c r="R243" s="5" t="n"/>
      <c r="S243" s="4" t="n"/>
      <c r="T243" s="17" t="n"/>
      <c r="U243" s="17" t="n"/>
      <c r="V243" s="17" t="n"/>
      <c r="W243" s="17" t="n"/>
      <c r="X243" s="17" t="n"/>
      <c r="Y243" s="17" t="n"/>
      <c r="Z243" s="17" t="n"/>
      <c r="AA243" s="17" t="n"/>
      <c r="AB243" s="17" t="n"/>
      <c r="AC243" s="35" t="n"/>
      <c r="AD243" s="35" t="n"/>
      <c r="AE243" s="35" t="n"/>
      <c r="AF243" s="35" t="n"/>
      <c r="AG243" s="35" t="n"/>
      <c r="AH243" s="35" t="n"/>
      <c r="AI243" s="8" t="n"/>
      <c r="AJ243" s="8" t="n"/>
      <c r="AK243" s="8" t="n"/>
      <c r="AL243" s="35" t="n"/>
      <c r="AM243" s="17" t="n"/>
      <c r="AN243" s="17" t="n"/>
      <c r="AO243" s="17" t="n"/>
    </row>
    <row r="244">
      <c r="C244" s="39" t="n"/>
      <c r="D244" s="17" t="n"/>
      <c r="E244" s="17" t="n"/>
      <c r="F244" s="17" t="n"/>
      <c r="G244" s="16" t="n"/>
      <c r="H244" s="16" t="n"/>
      <c r="I244" s="4" t="inlineStr">
        <is>
          <t>-</t>
        </is>
      </c>
      <c r="J244" s="17" t="n"/>
      <c r="K244" s="4" t="inlineStr">
        <is>
          <t>-</t>
        </is>
      </c>
      <c r="L244" s="17" t="n"/>
      <c r="M244" s="17" t="n"/>
      <c r="N244" s="17" t="n"/>
      <c r="O244" s="17" t="n"/>
      <c r="P244" s="16" t="n"/>
      <c r="Q244" s="16" t="n"/>
      <c r="R244" s="5" t="n"/>
      <c r="S244" s="4" t="n"/>
      <c r="T244" s="17" t="n"/>
      <c r="U244" s="17" t="n"/>
      <c r="V244" s="17" t="n"/>
      <c r="W244" s="17" t="n"/>
      <c r="X244" s="17" t="n"/>
      <c r="Y244" s="17" t="n"/>
      <c r="Z244" s="17" t="n"/>
      <c r="AA244" s="17" t="n"/>
      <c r="AB244" s="17" t="n"/>
      <c r="AC244" s="35" t="n"/>
      <c r="AD244" s="35" t="n"/>
      <c r="AE244" s="35" t="n"/>
      <c r="AF244" s="35" t="n"/>
      <c r="AG244" s="35" t="n"/>
      <c r="AH244" s="35" t="n"/>
      <c r="AI244" s="8" t="n"/>
      <c r="AJ244" s="8" t="n"/>
      <c r="AK244" s="8" t="n"/>
      <c r="AL244" s="35" t="n"/>
      <c r="AM244" s="17" t="n"/>
      <c r="AN244" s="17" t="n"/>
      <c r="AO244" s="17" t="n"/>
    </row>
    <row r="245">
      <c r="C245" s="39" t="n"/>
      <c r="D245" s="17" t="n"/>
      <c r="E245" s="17" t="n"/>
      <c r="F245" s="17" t="n"/>
      <c r="G245" s="16" t="n"/>
      <c r="H245" s="16" t="n"/>
      <c r="I245" s="4" t="inlineStr">
        <is>
          <t>-</t>
        </is>
      </c>
      <c r="J245" s="17" t="n"/>
      <c r="K245" s="4" t="inlineStr">
        <is>
          <t>-</t>
        </is>
      </c>
      <c r="L245" s="17" t="n"/>
      <c r="M245" s="17" t="n"/>
      <c r="N245" s="17" t="n"/>
      <c r="O245" s="17" t="n"/>
      <c r="P245" s="16" t="n"/>
      <c r="Q245" s="16" t="n"/>
      <c r="R245" s="5" t="n"/>
      <c r="S245" s="4" t="n"/>
      <c r="T245" s="17" t="n"/>
      <c r="U245" s="17" t="n"/>
      <c r="V245" s="17" t="n"/>
      <c r="W245" s="17" t="n"/>
      <c r="X245" s="17" t="n"/>
      <c r="Y245" s="17" t="n"/>
      <c r="Z245" s="17" t="n"/>
      <c r="AA245" s="17" t="n"/>
      <c r="AB245" s="17" t="n"/>
      <c r="AC245" s="35" t="n"/>
      <c r="AD245" s="35" t="n"/>
      <c r="AE245" s="35" t="n"/>
      <c r="AF245" s="35" t="n"/>
      <c r="AG245" s="35" t="n"/>
      <c r="AH245" s="35" t="n"/>
      <c r="AI245" s="8" t="n"/>
      <c r="AJ245" s="8" t="n"/>
      <c r="AK245" s="8" t="n"/>
      <c r="AL245" s="35" t="n"/>
      <c r="AM245" s="17" t="n"/>
      <c r="AN245" s="17" t="n"/>
      <c r="AO245" s="17" t="n"/>
    </row>
    <row r="246">
      <c r="C246" s="39" t="n"/>
      <c r="D246" s="17" t="n"/>
      <c r="E246" s="17" t="n"/>
      <c r="F246" s="17" t="n"/>
      <c r="G246" s="16" t="n"/>
      <c r="H246" s="16" t="n"/>
      <c r="I246" s="4" t="inlineStr">
        <is>
          <t>-</t>
        </is>
      </c>
      <c r="J246" s="17" t="n"/>
      <c r="K246" s="4" t="inlineStr">
        <is>
          <t>-</t>
        </is>
      </c>
      <c r="L246" s="17" t="n"/>
      <c r="M246" s="17" t="n"/>
      <c r="N246" s="17" t="n"/>
      <c r="O246" s="17" t="n"/>
      <c r="P246" s="16" t="n"/>
      <c r="Q246" s="16" t="n"/>
      <c r="R246" s="5" t="n"/>
      <c r="S246" s="4" t="n"/>
      <c r="T246" s="17" t="n"/>
      <c r="U246" s="17" t="n"/>
      <c r="V246" s="17" t="n"/>
      <c r="W246" s="17" t="n"/>
      <c r="X246" s="17" t="n"/>
      <c r="Y246" s="17" t="n"/>
      <c r="Z246" s="17" t="n"/>
      <c r="AA246" s="17" t="n"/>
      <c r="AB246" s="17" t="n"/>
      <c r="AC246" s="35" t="n"/>
      <c r="AD246" s="35" t="n"/>
      <c r="AE246" s="35" t="n"/>
      <c r="AF246" s="35" t="n"/>
      <c r="AG246" s="35" t="n"/>
      <c r="AH246" s="35" t="n"/>
      <c r="AI246" s="8" t="n"/>
      <c r="AJ246" s="8" t="n"/>
      <c r="AK246" s="8" t="n"/>
      <c r="AL246" s="35" t="n"/>
      <c r="AM246" s="17" t="n"/>
      <c r="AN246" s="17" t="n"/>
      <c r="AO246" s="17" t="n"/>
    </row>
    <row r="247">
      <c r="C247" s="39" t="n"/>
      <c r="D247" s="17" t="n"/>
      <c r="E247" s="17" t="n"/>
      <c r="F247" s="17" t="n"/>
      <c r="G247" s="16" t="n"/>
      <c r="H247" s="16" t="n"/>
      <c r="I247" s="4" t="inlineStr">
        <is>
          <t>-</t>
        </is>
      </c>
      <c r="J247" s="17" t="n"/>
      <c r="K247" s="4" t="inlineStr">
        <is>
          <t>-</t>
        </is>
      </c>
      <c r="L247" s="17" t="n"/>
      <c r="M247" s="17" t="n"/>
      <c r="N247" s="17" t="n"/>
      <c r="O247" s="17" t="n"/>
      <c r="P247" s="16" t="n"/>
      <c r="Q247" s="16" t="n"/>
      <c r="R247" s="5" t="n"/>
      <c r="S247" s="4" t="n"/>
      <c r="T247" s="17" t="n"/>
      <c r="U247" s="17" t="n"/>
      <c r="V247" s="17" t="n"/>
      <c r="W247" s="17" t="n"/>
      <c r="X247" s="17" t="n"/>
      <c r="Y247" s="17" t="n"/>
      <c r="Z247" s="17" t="n"/>
      <c r="AA247" s="17" t="n"/>
      <c r="AB247" s="17" t="n"/>
      <c r="AC247" s="35" t="n"/>
      <c r="AD247" s="35" t="n"/>
      <c r="AE247" s="35" t="n"/>
      <c r="AF247" s="35" t="n"/>
      <c r="AG247" s="35" t="n"/>
      <c r="AH247" s="35" t="n"/>
      <c r="AI247" s="8" t="n"/>
      <c r="AJ247" s="8" t="n"/>
      <c r="AK247" s="8" t="n"/>
      <c r="AL247" s="35" t="n"/>
      <c r="AM247" s="17" t="n"/>
      <c r="AN247" s="17" t="n"/>
      <c r="AO247" s="17" t="n"/>
    </row>
    <row r="248">
      <c r="C248" s="39" t="n"/>
      <c r="D248" s="17" t="n"/>
      <c r="E248" s="17" t="n"/>
      <c r="F248" s="17" t="n"/>
      <c r="G248" s="16" t="n"/>
      <c r="H248" s="16" t="n"/>
      <c r="I248" s="4" t="inlineStr">
        <is>
          <t>-</t>
        </is>
      </c>
      <c r="J248" s="17" t="n"/>
      <c r="K248" s="4" t="inlineStr">
        <is>
          <t>-</t>
        </is>
      </c>
      <c r="L248" s="17" t="n"/>
      <c r="M248" s="17" t="n"/>
      <c r="N248" s="17" t="n"/>
      <c r="O248" s="17" t="n"/>
      <c r="P248" s="16" t="n"/>
      <c r="Q248" s="16" t="n"/>
      <c r="R248" s="5" t="n"/>
      <c r="S248" s="4" t="n"/>
      <c r="T248" s="17" t="n"/>
      <c r="U248" s="17" t="n"/>
      <c r="V248" s="17" t="n"/>
      <c r="W248" s="17" t="n"/>
      <c r="X248" s="17" t="n"/>
      <c r="Y248" s="17" t="n"/>
      <c r="Z248" s="17" t="n"/>
      <c r="AA248" s="17" t="n"/>
      <c r="AB248" s="17" t="n"/>
      <c r="AC248" s="35" t="n"/>
      <c r="AD248" s="35" t="n"/>
      <c r="AE248" s="35" t="n"/>
      <c r="AF248" s="35" t="n"/>
      <c r="AG248" s="35" t="n"/>
      <c r="AH248" s="35" t="n"/>
      <c r="AI248" s="8" t="n"/>
      <c r="AJ248" s="8" t="n"/>
      <c r="AK248" s="8" t="n"/>
      <c r="AL248" s="35" t="n"/>
      <c r="AM248" s="17" t="n"/>
      <c r="AN248" s="17" t="n"/>
      <c r="AO248" s="17" t="n"/>
    </row>
    <row r="249">
      <c r="C249" s="39" t="n"/>
      <c r="D249" s="17" t="n"/>
      <c r="E249" s="17" t="n"/>
      <c r="F249" s="17" t="n"/>
      <c r="G249" s="16" t="n"/>
      <c r="H249" s="16" t="n"/>
      <c r="I249" s="4" t="inlineStr">
        <is>
          <t>-</t>
        </is>
      </c>
      <c r="J249" s="17" t="n"/>
      <c r="K249" s="4" t="inlineStr">
        <is>
          <t>-</t>
        </is>
      </c>
      <c r="L249" s="17" t="n"/>
      <c r="M249" s="17" t="n"/>
      <c r="N249" s="17" t="n"/>
      <c r="O249" s="17" t="n"/>
      <c r="P249" s="16" t="n"/>
      <c r="Q249" s="16" t="n"/>
      <c r="R249" s="5" t="n"/>
      <c r="S249" s="4" t="n"/>
      <c r="T249" s="17" t="n"/>
      <c r="U249" s="17" t="n"/>
      <c r="V249" s="17" t="n"/>
      <c r="W249" s="17" t="n"/>
      <c r="X249" s="17" t="n"/>
      <c r="Y249" s="17" t="n"/>
      <c r="Z249" s="17" t="n"/>
      <c r="AA249" s="17" t="n"/>
      <c r="AB249" s="17" t="n"/>
      <c r="AC249" s="35" t="n"/>
      <c r="AD249" s="35" t="n"/>
      <c r="AE249" s="35" t="n"/>
      <c r="AF249" s="35" t="n"/>
      <c r="AG249" s="35" t="n"/>
      <c r="AH249" s="35" t="n"/>
      <c r="AI249" s="8" t="n"/>
      <c r="AJ249" s="8" t="n"/>
      <c r="AK249" s="8" t="n"/>
      <c r="AL249" s="35" t="n"/>
      <c r="AM249" s="17" t="n"/>
      <c r="AN249" s="17" t="n"/>
      <c r="AO249" s="17" t="n"/>
    </row>
    <row r="250">
      <c r="C250" s="39" t="n"/>
      <c r="D250" s="17" t="n"/>
      <c r="E250" s="17" t="n"/>
      <c r="F250" s="17" t="n"/>
      <c r="G250" s="16" t="n"/>
      <c r="H250" s="16" t="n"/>
      <c r="I250" s="4" t="inlineStr">
        <is>
          <t>-</t>
        </is>
      </c>
      <c r="J250" s="17" t="n"/>
      <c r="K250" s="4" t="inlineStr">
        <is>
          <t>-</t>
        </is>
      </c>
      <c r="L250" s="17" t="n"/>
      <c r="M250" s="17" t="n"/>
      <c r="N250" s="17" t="n"/>
      <c r="O250" s="17" t="n"/>
      <c r="P250" s="16" t="n"/>
      <c r="Q250" s="16" t="n"/>
      <c r="R250" s="5" t="n"/>
      <c r="S250" s="4" t="n"/>
      <c r="T250" s="17" t="n"/>
      <c r="U250" s="17" t="n"/>
      <c r="V250" s="17" t="n"/>
      <c r="W250" s="17" t="n"/>
      <c r="X250" s="17" t="n"/>
      <c r="Y250" s="17" t="n"/>
      <c r="Z250" s="17" t="n"/>
      <c r="AA250" s="17" t="n"/>
      <c r="AB250" s="17" t="n"/>
      <c r="AC250" s="35" t="n"/>
      <c r="AD250" s="35" t="n"/>
      <c r="AE250" s="35" t="n"/>
      <c r="AF250" s="35" t="n"/>
      <c r="AG250" s="35" t="n"/>
      <c r="AH250" s="35" t="n"/>
      <c r="AI250" s="8" t="n"/>
      <c r="AJ250" s="8" t="n"/>
      <c r="AK250" s="8" t="n"/>
      <c r="AL250" s="35" t="n"/>
      <c r="AM250" s="17" t="n"/>
      <c r="AN250" s="17" t="n"/>
      <c r="AO250" s="17" t="n"/>
    </row>
    <row r="251">
      <c r="C251" s="39" t="n"/>
      <c r="D251" s="17" t="n"/>
      <c r="E251" s="17" t="n"/>
      <c r="F251" s="17" t="n"/>
      <c r="G251" s="16" t="n"/>
      <c r="H251" s="16" t="n"/>
      <c r="I251" s="4" t="inlineStr">
        <is>
          <t>-</t>
        </is>
      </c>
      <c r="J251" s="17" t="n"/>
      <c r="K251" s="4" t="inlineStr">
        <is>
          <t>-</t>
        </is>
      </c>
      <c r="L251" s="17" t="n"/>
      <c r="M251" s="17" t="n"/>
      <c r="N251" s="17" t="n"/>
      <c r="O251" s="17" t="n"/>
      <c r="P251" s="16" t="n"/>
      <c r="Q251" s="16" t="n"/>
      <c r="R251" s="5" t="n"/>
      <c r="S251" s="4" t="n"/>
      <c r="T251" s="17" t="n"/>
      <c r="U251" s="17" t="n"/>
      <c r="V251" s="17" t="n"/>
      <c r="W251" s="17" t="n"/>
      <c r="X251" s="17" t="n"/>
      <c r="Y251" s="17" t="n"/>
      <c r="Z251" s="17" t="n"/>
      <c r="AA251" s="17" t="n"/>
      <c r="AB251" s="17" t="n"/>
      <c r="AC251" s="35" t="n"/>
      <c r="AD251" s="35" t="n"/>
      <c r="AE251" s="35" t="n"/>
      <c r="AF251" s="35" t="n"/>
      <c r="AG251" s="35" t="n"/>
      <c r="AH251" s="35" t="n"/>
      <c r="AI251" s="8" t="n"/>
      <c r="AJ251" s="8" t="n"/>
      <c r="AK251" s="8" t="n"/>
      <c r="AL251" s="35" t="n"/>
      <c r="AM251" s="17" t="n"/>
      <c r="AN251" s="17" t="n"/>
      <c r="AO251" s="17" t="n"/>
    </row>
    <row r="252">
      <c r="C252" s="39" t="n"/>
      <c r="D252" s="17" t="n"/>
      <c r="E252" s="17" t="n"/>
      <c r="F252" s="17" t="n"/>
      <c r="G252" s="16" t="n"/>
      <c r="H252" s="16" t="n"/>
      <c r="I252" s="4" t="inlineStr">
        <is>
          <t>-</t>
        </is>
      </c>
      <c r="J252" s="17" t="n"/>
      <c r="K252" s="4" t="inlineStr">
        <is>
          <t>-</t>
        </is>
      </c>
      <c r="L252" s="17" t="n"/>
      <c r="M252" s="17" t="n"/>
      <c r="N252" s="17" t="n"/>
      <c r="O252" s="17" t="n"/>
      <c r="P252" s="16" t="n"/>
      <c r="Q252" s="16" t="n"/>
      <c r="R252" s="5" t="n"/>
      <c r="S252" s="4" t="n"/>
      <c r="T252" s="17" t="n"/>
      <c r="U252" s="17" t="n"/>
      <c r="V252" s="17" t="n"/>
      <c r="W252" s="17" t="n"/>
      <c r="X252" s="17" t="n"/>
      <c r="Y252" s="17" t="n"/>
      <c r="Z252" s="17" t="n"/>
      <c r="AA252" s="17" t="n"/>
      <c r="AB252" s="17" t="n"/>
      <c r="AC252" s="35" t="n"/>
      <c r="AD252" s="35" t="n"/>
      <c r="AE252" s="35" t="n"/>
      <c r="AF252" s="35" t="n"/>
      <c r="AG252" s="35" t="n"/>
      <c r="AH252" s="35" t="n"/>
      <c r="AI252" s="8" t="n"/>
      <c r="AJ252" s="8" t="n"/>
      <c r="AK252" s="8" t="n"/>
      <c r="AL252" s="35" t="n"/>
      <c r="AM252" s="17" t="n"/>
      <c r="AN252" s="17" t="n"/>
      <c r="AO252" s="17" t="n"/>
    </row>
    <row r="253">
      <c r="C253" s="39" t="n"/>
      <c r="D253" s="17" t="n"/>
      <c r="E253" s="17" t="n"/>
      <c r="F253" s="17" t="n"/>
      <c r="G253" s="16" t="n"/>
      <c r="H253" s="16" t="n"/>
      <c r="I253" s="4" t="inlineStr">
        <is>
          <t>-</t>
        </is>
      </c>
      <c r="J253" s="17" t="n"/>
      <c r="K253" s="4" t="inlineStr">
        <is>
          <t>-</t>
        </is>
      </c>
      <c r="L253" s="17" t="n"/>
      <c r="M253" s="17" t="n"/>
      <c r="N253" s="17" t="n"/>
      <c r="O253" s="17" t="n"/>
      <c r="P253" s="16" t="n"/>
      <c r="Q253" s="16" t="n"/>
      <c r="R253" s="5" t="n"/>
      <c r="S253" s="4" t="n"/>
      <c r="T253" s="17" t="n"/>
      <c r="U253" s="17" t="n"/>
      <c r="V253" s="17" t="n"/>
      <c r="W253" s="17" t="n"/>
      <c r="X253" s="17" t="n"/>
      <c r="Y253" s="17" t="n"/>
      <c r="Z253" s="17" t="n"/>
      <c r="AA253" s="17" t="n"/>
      <c r="AB253" s="17" t="n"/>
      <c r="AC253" s="35" t="n"/>
      <c r="AD253" s="35" t="n"/>
      <c r="AE253" s="35" t="n"/>
      <c r="AF253" s="35" t="n"/>
      <c r="AG253" s="35" t="n"/>
      <c r="AH253" s="35" t="n"/>
      <c r="AI253" s="8" t="n"/>
      <c r="AJ253" s="8" t="n"/>
      <c r="AK253" s="8" t="n"/>
      <c r="AL253" s="35" t="n"/>
      <c r="AM253" s="17" t="n"/>
      <c r="AN253" s="17" t="n"/>
      <c r="AO253" s="17" t="n"/>
    </row>
    <row r="254">
      <c r="C254" s="39" t="n"/>
      <c r="D254" s="17" t="n"/>
      <c r="E254" s="17" t="n"/>
      <c r="F254" s="17" t="n"/>
      <c r="G254" s="16" t="n"/>
      <c r="H254" s="16" t="n"/>
      <c r="I254" s="4" t="inlineStr">
        <is>
          <t>-</t>
        </is>
      </c>
      <c r="J254" s="17" t="n"/>
      <c r="K254" s="4" t="inlineStr">
        <is>
          <t>-</t>
        </is>
      </c>
      <c r="L254" s="17" t="n"/>
      <c r="M254" s="17" t="n"/>
      <c r="N254" s="17" t="n"/>
      <c r="O254" s="17" t="n"/>
      <c r="P254" s="16" t="n"/>
      <c r="Q254" s="16" t="n"/>
      <c r="R254" s="5" t="n"/>
      <c r="S254" s="4" t="n"/>
      <c r="T254" s="17" t="n"/>
      <c r="U254" s="17" t="n"/>
      <c r="V254" s="17" t="n"/>
      <c r="W254" s="17" t="n"/>
      <c r="X254" s="17" t="n"/>
      <c r="Y254" s="17" t="n"/>
      <c r="Z254" s="17" t="n"/>
      <c r="AA254" s="17" t="n"/>
      <c r="AB254" s="17" t="n"/>
      <c r="AC254" s="35" t="n"/>
      <c r="AD254" s="35" t="n"/>
      <c r="AE254" s="35" t="n"/>
      <c r="AF254" s="35" t="n"/>
      <c r="AG254" s="35" t="n"/>
      <c r="AH254" s="35" t="n"/>
      <c r="AI254" s="8" t="n"/>
      <c r="AJ254" s="8" t="n"/>
      <c r="AK254" s="8" t="n"/>
      <c r="AL254" s="35" t="n"/>
      <c r="AM254" s="17" t="n"/>
      <c r="AN254" s="17" t="n"/>
      <c r="AO254" s="17" t="n"/>
    </row>
    <row r="255">
      <c r="C255" s="39" t="n"/>
      <c r="D255" s="17" t="n"/>
      <c r="E255" s="17" t="n"/>
      <c r="F255" s="17" t="n"/>
      <c r="G255" s="16" t="n"/>
      <c r="H255" s="16" t="n"/>
      <c r="I255" s="4" t="inlineStr">
        <is>
          <t>-</t>
        </is>
      </c>
      <c r="J255" s="17" t="n"/>
      <c r="K255" s="4" t="inlineStr">
        <is>
          <t>-</t>
        </is>
      </c>
      <c r="L255" s="17" t="n"/>
      <c r="M255" s="17" t="n"/>
      <c r="N255" s="17" t="n"/>
      <c r="O255" s="17" t="n"/>
      <c r="P255" s="16" t="n"/>
      <c r="Q255" s="16" t="n"/>
      <c r="R255" s="5" t="n"/>
      <c r="S255" s="4" t="n"/>
      <c r="T255" s="17" t="n"/>
      <c r="U255" s="17" t="n"/>
      <c r="V255" s="17" t="n"/>
      <c r="W255" s="17" t="n"/>
      <c r="X255" s="17" t="n"/>
      <c r="Y255" s="17" t="n"/>
      <c r="Z255" s="17" t="n"/>
      <c r="AA255" s="17" t="n"/>
      <c r="AB255" s="17" t="n"/>
      <c r="AC255" s="35" t="n"/>
      <c r="AD255" s="35" t="n"/>
      <c r="AE255" s="35" t="n"/>
      <c r="AF255" s="35" t="n"/>
      <c r="AG255" s="35" t="n"/>
      <c r="AH255" s="35" t="n"/>
      <c r="AI255" s="8" t="n"/>
      <c r="AJ255" s="8" t="n"/>
      <c r="AK255" s="8" t="n"/>
      <c r="AL255" s="35" t="n"/>
      <c r="AM255" s="17" t="n"/>
      <c r="AN255" s="17" t="n"/>
      <c r="AO255" s="17" t="n"/>
    </row>
    <row r="256">
      <c r="C256" s="39" t="n"/>
      <c r="D256" s="17" t="n"/>
      <c r="E256" s="17" t="n"/>
      <c r="F256" s="17" t="n"/>
      <c r="G256" s="16" t="n"/>
      <c r="H256" s="16" t="n"/>
      <c r="I256" s="4" t="inlineStr">
        <is>
          <t>-</t>
        </is>
      </c>
      <c r="J256" s="17" t="n"/>
      <c r="K256" s="4" t="inlineStr">
        <is>
          <t>-</t>
        </is>
      </c>
      <c r="L256" s="17" t="n"/>
      <c r="M256" s="17" t="n"/>
      <c r="N256" s="17" t="n"/>
      <c r="O256" s="17" t="n"/>
      <c r="P256" s="16" t="n"/>
      <c r="Q256" s="16" t="n"/>
      <c r="R256" s="5" t="n"/>
      <c r="S256" s="4" t="n"/>
      <c r="T256" s="17" t="n"/>
      <c r="U256" s="17" t="n"/>
      <c r="V256" s="17" t="n"/>
      <c r="W256" s="17" t="n"/>
      <c r="X256" s="17" t="n"/>
      <c r="Y256" s="17" t="n"/>
      <c r="Z256" s="17" t="n"/>
      <c r="AA256" s="17" t="n"/>
      <c r="AB256" s="17" t="n"/>
      <c r="AC256" s="35" t="n"/>
      <c r="AD256" s="35" t="n"/>
      <c r="AE256" s="35" t="n"/>
      <c r="AF256" s="35" t="n"/>
      <c r="AG256" s="35" t="n"/>
      <c r="AH256" s="35" t="n"/>
      <c r="AI256" s="8" t="n"/>
      <c r="AJ256" s="8" t="n"/>
      <c r="AK256" s="8" t="n"/>
      <c r="AL256" s="35" t="n"/>
      <c r="AM256" s="17" t="n"/>
      <c r="AN256" s="17" t="n"/>
      <c r="AO256" s="17" t="n"/>
    </row>
    <row r="257">
      <c r="C257" s="39" t="n"/>
      <c r="D257" s="17" t="n"/>
      <c r="E257" s="17" t="n"/>
      <c r="F257" s="17" t="n"/>
      <c r="G257" s="16" t="n"/>
      <c r="H257" s="16" t="n"/>
      <c r="I257" s="4" t="inlineStr">
        <is>
          <t>-</t>
        </is>
      </c>
      <c r="J257" s="17" t="n"/>
      <c r="K257" s="4" t="inlineStr">
        <is>
          <t>-</t>
        </is>
      </c>
      <c r="L257" s="17" t="n"/>
      <c r="M257" s="17" t="n"/>
      <c r="N257" s="17" t="n"/>
      <c r="O257" s="17" t="n"/>
      <c r="P257" s="16" t="n"/>
      <c r="Q257" s="16" t="n"/>
      <c r="R257" s="5" t="n"/>
      <c r="S257" s="4" t="n"/>
      <c r="T257" s="17" t="n"/>
      <c r="U257" s="17" t="n"/>
      <c r="V257" s="17" t="n"/>
      <c r="W257" s="17" t="n"/>
      <c r="X257" s="17" t="n"/>
      <c r="Y257" s="17" t="n"/>
      <c r="Z257" s="17" t="n"/>
      <c r="AA257" s="17" t="n"/>
      <c r="AB257" s="17" t="n"/>
      <c r="AC257" s="35" t="n"/>
      <c r="AD257" s="35" t="n"/>
      <c r="AE257" s="35" t="n"/>
      <c r="AF257" s="35" t="n"/>
      <c r="AG257" s="35" t="n"/>
      <c r="AH257" s="35" t="n"/>
      <c r="AI257" s="8" t="n"/>
      <c r="AJ257" s="8" t="n"/>
      <c r="AK257" s="8" t="n"/>
      <c r="AL257" s="35" t="n"/>
      <c r="AM257" s="17" t="n"/>
      <c r="AN257" s="17" t="n"/>
      <c r="AO257" s="17" t="n"/>
    </row>
    <row r="258">
      <c r="C258" s="39" t="n"/>
      <c r="D258" s="17" t="n"/>
      <c r="E258" s="17" t="n"/>
      <c r="F258" s="17" t="n"/>
      <c r="G258" s="16" t="n"/>
      <c r="H258" s="16" t="n"/>
      <c r="I258" s="4" t="inlineStr">
        <is>
          <t>-</t>
        </is>
      </c>
      <c r="J258" s="17" t="n"/>
      <c r="K258" s="4" t="inlineStr">
        <is>
          <t>-</t>
        </is>
      </c>
      <c r="L258" s="17" t="n"/>
      <c r="M258" s="17" t="n"/>
      <c r="N258" s="17" t="n"/>
      <c r="O258" s="17" t="n"/>
      <c r="P258" s="16" t="n"/>
      <c r="Q258" s="16" t="n"/>
      <c r="R258" s="5" t="n"/>
      <c r="S258" s="4" t="n"/>
      <c r="T258" s="17" t="n"/>
      <c r="U258" s="17" t="n"/>
      <c r="V258" s="17" t="n"/>
      <c r="W258" s="17" t="n"/>
      <c r="X258" s="17" t="n"/>
      <c r="Y258" s="17" t="n"/>
      <c r="Z258" s="17" t="n"/>
      <c r="AA258" s="17" t="n"/>
      <c r="AB258" s="17" t="n"/>
      <c r="AC258" s="35" t="n"/>
      <c r="AD258" s="35" t="n"/>
      <c r="AE258" s="35" t="n"/>
      <c r="AF258" s="35" t="n"/>
      <c r="AG258" s="35" t="n"/>
      <c r="AH258" s="35" t="n"/>
      <c r="AI258" s="8" t="n"/>
      <c r="AJ258" s="8" t="n"/>
      <c r="AK258" s="8" t="n"/>
      <c r="AL258" s="35" t="n"/>
      <c r="AM258" s="17" t="n"/>
      <c r="AN258" s="17" t="n"/>
      <c r="AO258" s="17" t="n"/>
    </row>
    <row r="259">
      <c r="C259" s="39" t="n"/>
      <c r="D259" s="17" t="n"/>
      <c r="E259" s="17" t="n"/>
      <c r="F259" s="17" t="n"/>
      <c r="G259" s="16" t="n"/>
      <c r="H259" s="16" t="n"/>
      <c r="I259" s="4" t="inlineStr">
        <is>
          <t>-</t>
        </is>
      </c>
      <c r="J259" s="17" t="n"/>
      <c r="K259" s="4" t="inlineStr">
        <is>
          <t>-</t>
        </is>
      </c>
      <c r="L259" s="17" t="n"/>
      <c r="M259" s="17" t="n"/>
      <c r="N259" s="17" t="n"/>
      <c r="O259" s="17" t="n"/>
      <c r="P259" s="16" t="n"/>
      <c r="Q259" s="16" t="n"/>
      <c r="R259" s="5" t="n"/>
      <c r="S259" s="4" t="n"/>
      <c r="T259" s="17" t="n"/>
      <c r="U259" s="17" t="n"/>
      <c r="V259" s="17" t="n"/>
      <c r="W259" s="17" t="n"/>
      <c r="X259" s="17" t="n"/>
      <c r="Y259" s="17" t="n"/>
      <c r="Z259" s="17" t="n"/>
      <c r="AA259" s="17" t="n"/>
      <c r="AB259" s="17" t="n"/>
      <c r="AC259" s="35" t="n"/>
      <c r="AD259" s="35" t="n"/>
      <c r="AE259" s="35" t="n"/>
      <c r="AF259" s="35" t="n"/>
      <c r="AG259" s="35" t="n"/>
      <c r="AH259" s="35" t="n"/>
      <c r="AI259" s="8" t="n"/>
      <c r="AJ259" s="8" t="n"/>
      <c r="AK259" s="8" t="n"/>
      <c r="AL259" s="35" t="n"/>
      <c r="AM259" s="17" t="n"/>
      <c r="AN259" s="17" t="n"/>
      <c r="AO259" s="17" t="n"/>
    </row>
    <row r="260">
      <c r="C260" s="39" t="n"/>
      <c r="D260" s="17" t="n"/>
      <c r="E260" s="17" t="n"/>
      <c r="F260" s="17" t="n"/>
      <c r="G260" s="16" t="n"/>
      <c r="H260" s="16" t="n"/>
      <c r="I260" s="4" t="inlineStr">
        <is>
          <t>-</t>
        </is>
      </c>
      <c r="J260" s="17" t="n"/>
      <c r="K260" s="4" t="inlineStr">
        <is>
          <t>-</t>
        </is>
      </c>
      <c r="L260" s="17" t="n"/>
      <c r="M260" s="17" t="n"/>
      <c r="N260" s="17" t="n"/>
      <c r="O260" s="17" t="n"/>
      <c r="P260" s="16" t="n"/>
      <c r="Q260" s="16" t="n"/>
      <c r="R260" s="5" t="n"/>
      <c r="S260" s="4" t="n"/>
      <c r="T260" s="17" t="n"/>
      <c r="U260" s="17" t="n"/>
      <c r="V260" s="17" t="n"/>
      <c r="W260" s="17" t="n"/>
      <c r="X260" s="17" t="n"/>
      <c r="Y260" s="17" t="n"/>
      <c r="Z260" s="17" t="n"/>
      <c r="AA260" s="17" t="n"/>
      <c r="AB260" s="17" t="n"/>
      <c r="AC260" s="35" t="n"/>
      <c r="AD260" s="35" t="n"/>
      <c r="AE260" s="35" t="n"/>
      <c r="AF260" s="35" t="n"/>
      <c r="AG260" s="35" t="n"/>
      <c r="AH260" s="35" t="n"/>
      <c r="AI260" s="8" t="n"/>
      <c r="AJ260" s="8" t="n"/>
      <c r="AK260" s="8" t="n"/>
      <c r="AL260" s="35" t="n"/>
      <c r="AM260" s="17" t="n"/>
      <c r="AN260" s="17" t="n"/>
      <c r="AO260" s="17" t="n"/>
    </row>
    <row r="261">
      <c r="C261" s="39" t="n"/>
      <c r="D261" s="17" t="n"/>
      <c r="E261" s="17" t="n"/>
      <c r="F261" s="17" t="n"/>
      <c r="G261" s="16" t="n"/>
      <c r="H261" s="16" t="n"/>
      <c r="I261" s="4" t="inlineStr">
        <is>
          <t>-</t>
        </is>
      </c>
      <c r="J261" s="17" t="n"/>
      <c r="K261" s="4" t="inlineStr">
        <is>
          <t>-</t>
        </is>
      </c>
      <c r="L261" s="17" t="n"/>
      <c r="M261" s="17" t="n"/>
      <c r="N261" s="17" t="n"/>
      <c r="O261" s="17" t="n"/>
      <c r="P261" s="16" t="n"/>
      <c r="Q261" s="16" t="n"/>
      <c r="R261" s="5" t="n"/>
      <c r="S261" s="4" t="n"/>
      <c r="T261" s="17" t="n"/>
      <c r="U261" s="17" t="n"/>
      <c r="V261" s="17" t="n"/>
      <c r="W261" s="17" t="n"/>
      <c r="X261" s="17" t="n"/>
      <c r="Y261" s="17" t="n"/>
      <c r="Z261" s="17" t="n"/>
      <c r="AA261" s="17" t="n"/>
      <c r="AB261" s="17" t="n"/>
      <c r="AC261" s="35" t="n"/>
      <c r="AD261" s="35" t="n"/>
      <c r="AE261" s="35" t="n"/>
      <c r="AF261" s="35" t="n"/>
      <c r="AG261" s="35" t="n"/>
      <c r="AH261" s="35" t="n"/>
      <c r="AI261" s="8" t="n"/>
      <c r="AJ261" s="8" t="n"/>
      <c r="AK261" s="8" t="n"/>
      <c r="AL261" s="35" t="n"/>
      <c r="AM261" s="17" t="n"/>
      <c r="AN261" s="17" t="n"/>
      <c r="AO261" s="17" t="n"/>
    </row>
    <row r="262">
      <c r="C262" s="39" t="n"/>
      <c r="D262" s="17" t="n"/>
      <c r="E262" s="17" t="n"/>
      <c r="F262" s="17" t="n"/>
      <c r="G262" s="16" t="n"/>
      <c r="H262" s="16" t="n"/>
      <c r="I262" s="4" t="inlineStr">
        <is>
          <t>-</t>
        </is>
      </c>
      <c r="J262" s="17" t="n"/>
      <c r="K262" s="4" t="inlineStr">
        <is>
          <t>-</t>
        </is>
      </c>
      <c r="L262" s="17" t="n"/>
      <c r="M262" s="17" t="n"/>
      <c r="N262" s="17" t="n"/>
      <c r="O262" s="17" t="n"/>
      <c r="P262" s="16" t="n"/>
      <c r="Q262" s="16" t="n"/>
      <c r="R262" s="5" t="n"/>
      <c r="S262" s="4" t="inlineStr">
        <is>
          <t>-</t>
        </is>
      </c>
      <c r="T262" s="17" t="n"/>
      <c r="U262" s="17" t="n"/>
      <c r="V262" s="17" t="n"/>
      <c r="W262" s="17" t="n"/>
      <c r="X262" s="17" t="n"/>
      <c r="Y262" s="17" t="n"/>
      <c r="Z262" s="17" t="n"/>
      <c r="AA262" s="17" t="n"/>
      <c r="AB262" s="17" t="n"/>
      <c r="AC262" s="35" t="n"/>
      <c r="AD262" s="35" t="n"/>
      <c r="AE262" s="35" t="n"/>
      <c r="AF262" s="35" t="n"/>
      <c r="AG262" s="35" t="n"/>
      <c r="AH262" s="35" t="n"/>
      <c r="AI262" s="8" t="n"/>
      <c r="AJ262" s="8" t="n"/>
      <c r="AK262" s="8" t="n"/>
      <c r="AL262" s="35" t="n"/>
      <c r="AM262" s="17" t="n"/>
      <c r="AN262" s="17" t="n"/>
      <c r="AO262" s="17" t="n"/>
    </row>
    <row r="263">
      <c r="C263" s="39" t="n"/>
      <c r="D263" s="17" t="n"/>
      <c r="E263" s="17" t="n"/>
      <c r="F263" s="17" t="n"/>
      <c r="G263" s="16" t="n"/>
      <c r="H263" s="16" t="n"/>
      <c r="I263" s="4" t="inlineStr">
        <is>
          <t>-</t>
        </is>
      </c>
      <c r="J263" s="17" t="n"/>
      <c r="K263" s="4" t="inlineStr">
        <is>
          <t>-</t>
        </is>
      </c>
      <c r="L263" s="17" t="n"/>
      <c r="M263" s="17" t="n"/>
      <c r="N263" s="17" t="n"/>
      <c r="O263" s="17" t="n"/>
      <c r="P263" s="16" t="n"/>
      <c r="Q263" s="16" t="n"/>
      <c r="R263" s="5" t="n"/>
      <c r="S263" s="4" t="inlineStr">
        <is>
          <t>-</t>
        </is>
      </c>
      <c r="T263" s="17" t="n"/>
      <c r="U263" s="17" t="n"/>
      <c r="V263" s="17" t="n"/>
      <c r="W263" s="17" t="n"/>
      <c r="X263" s="17" t="n"/>
      <c r="Y263" s="17" t="n"/>
      <c r="Z263" s="17" t="n"/>
      <c r="AA263" s="17" t="n"/>
      <c r="AB263" s="17" t="n"/>
      <c r="AC263" s="35" t="n"/>
      <c r="AD263" s="35" t="n"/>
      <c r="AE263" s="35" t="n"/>
      <c r="AF263" s="35" t="n"/>
      <c r="AG263" s="35" t="n"/>
      <c r="AH263" s="35" t="n"/>
      <c r="AI263" s="8" t="n"/>
      <c r="AJ263" s="8" t="n"/>
      <c r="AK263" s="8" t="n"/>
      <c r="AL263" s="35" t="n"/>
      <c r="AM263" s="17" t="n"/>
      <c r="AN263" s="17" t="n"/>
      <c r="AO263" s="17" t="n"/>
    </row>
    <row r="264">
      <c r="C264" s="39" t="n"/>
      <c r="D264" s="17" t="n"/>
      <c r="E264" s="17" t="n"/>
      <c r="F264" s="17" t="n"/>
      <c r="G264" s="16" t="n"/>
      <c r="H264" s="16" t="n"/>
      <c r="I264" s="4" t="inlineStr">
        <is>
          <t>-</t>
        </is>
      </c>
      <c r="J264" s="17" t="n"/>
      <c r="K264" s="4" t="inlineStr">
        <is>
          <t>-</t>
        </is>
      </c>
      <c r="L264" s="17" t="n"/>
      <c r="M264" s="17" t="n"/>
      <c r="N264" s="17" t="n"/>
      <c r="O264" s="17" t="n"/>
      <c r="P264" s="16" t="n"/>
      <c r="Q264" s="16" t="n"/>
      <c r="R264" s="5" t="n"/>
      <c r="S264" s="4" t="inlineStr">
        <is>
          <t>-</t>
        </is>
      </c>
      <c r="T264" s="17" t="n"/>
      <c r="U264" s="17" t="n"/>
      <c r="V264" s="17" t="n"/>
      <c r="W264" s="17" t="n"/>
      <c r="X264" s="17" t="n"/>
      <c r="Y264" s="17" t="n"/>
      <c r="Z264" s="17" t="n"/>
      <c r="AA264" s="17" t="n"/>
      <c r="AB264" s="17" t="n"/>
      <c r="AC264" s="35" t="n"/>
      <c r="AD264" s="35" t="n"/>
      <c r="AE264" s="35" t="n"/>
      <c r="AF264" s="35" t="n"/>
      <c r="AG264" s="35" t="n"/>
      <c r="AH264" s="35" t="n"/>
      <c r="AI264" s="8" t="n"/>
      <c r="AJ264" s="8" t="n"/>
      <c r="AK264" s="8" t="n"/>
      <c r="AL264" s="35" t="n"/>
      <c r="AM264" s="17" t="n"/>
      <c r="AN264" s="17" t="n"/>
      <c r="AO264" s="17" t="n"/>
    </row>
    <row r="265">
      <c r="C265" s="39" t="n"/>
      <c r="D265" s="17" t="n"/>
      <c r="E265" s="17" t="n"/>
      <c r="F265" s="17" t="n"/>
      <c r="G265" s="16" t="n"/>
      <c r="H265" s="16" t="n"/>
      <c r="I265" s="4" t="inlineStr">
        <is>
          <t>-</t>
        </is>
      </c>
      <c r="J265" s="17" t="n"/>
      <c r="K265" s="4" t="inlineStr">
        <is>
          <t>-</t>
        </is>
      </c>
      <c r="L265" s="17" t="n"/>
      <c r="M265" s="17" t="n"/>
      <c r="N265" s="17" t="n"/>
      <c r="O265" s="17" t="n"/>
      <c r="P265" s="16" t="n"/>
      <c r="Q265" s="16" t="n"/>
      <c r="R265" s="5" t="n"/>
      <c r="S265" s="4" t="inlineStr">
        <is>
          <t>-</t>
        </is>
      </c>
      <c r="T265" s="17" t="n"/>
      <c r="U265" s="17" t="n"/>
      <c r="V265" s="17" t="n"/>
      <c r="W265" s="17" t="n"/>
      <c r="X265" s="17" t="n"/>
      <c r="Y265" s="17" t="n"/>
      <c r="Z265" s="17" t="n"/>
      <c r="AA265" s="17" t="n"/>
      <c r="AB265" s="17" t="n"/>
      <c r="AC265" s="35" t="n"/>
      <c r="AD265" s="35" t="n"/>
      <c r="AE265" s="35" t="n"/>
      <c r="AF265" s="35" t="n"/>
      <c r="AG265" s="35" t="n"/>
      <c r="AH265" s="35" t="n"/>
      <c r="AI265" s="8" t="n"/>
      <c r="AJ265" s="8" t="n"/>
      <c r="AK265" s="8" t="n"/>
      <c r="AL265" s="35" t="n"/>
      <c r="AM265" s="17" t="n"/>
      <c r="AN265" s="17" t="n"/>
      <c r="AO265" s="17" t="n"/>
    </row>
    <row r="266"/>
    <row r="267"/>
    <row r="268">
      <c r="W268" s="40" t="n"/>
    </row>
  </sheetData>
  <conditionalFormatting sqref="AL214:AL265 AL7:AL212 AH214:AH265 AH7:AH212">
    <cfRule type="cellIs" priority="8" operator="equal" dxfId="4">
      <formula>"OK"</formula>
    </cfRule>
    <cfRule type="cellIs" priority="9" operator="equal" dxfId="2">
      <formula>"NG"</formula>
    </cfRule>
  </conditionalFormatting>
  <conditionalFormatting sqref="P7:Q265">
    <cfRule type="cellIs" priority="7" operator="equal" dxfId="2">
      <formula>"PUT_VERSION"</formula>
    </cfRule>
  </conditionalFormatting>
  <conditionalFormatting sqref="L7:L265">
    <cfRule type="cellIs" priority="3" operator="equal" dxfId="1">
      <formula>"Manual"</formula>
    </cfRule>
    <cfRule type="cellIs" priority="4" operator="equal" dxfId="0">
      <formula>"Auto"</formula>
    </cfRule>
  </conditionalFormatting>
  <dataValidations count="3">
    <dataValidation sqref="AL214:AL265" showErrorMessage="1" showInputMessage="1" allowBlank="0" type="list">
      <formula1>$C$45:$C$47</formula1>
    </dataValidation>
    <dataValidation sqref="V7:V265" showErrorMessage="1" showInputMessage="1" allowBlank="0" type="list">
      <formula1>"Yes,No"</formula1>
    </dataValidation>
    <dataValidation sqref="AH7:AH212 AH214:AH265" showErrorMessage="1" showInputMessage="1" allowBlank="0" type="list">
      <formula1>"OK,NG"</formula1>
    </dataValidation>
  </dataValidation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NguyenBang</dc:creator>
  <dcterms:created xsi:type="dcterms:W3CDTF">2015-06-05T18:17:20Z</dcterms:created>
  <dcterms:modified xsi:type="dcterms:W3CDTF">2020-05-30T01:09:51Z</dcterms:modified>
  <cp:lastModifiedBy>NguyenBang</cp:lastModifiedBy>
</cp:coreProperties>
</file>