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180" windowWidth="15570" windowHeight="7620" activeTab="1"/>
  </bookViews>
  <sheets>
    <sheet name="Summary" sheetId="1" r:id="rId1"/>
    <sheet name="Finance &amp; Benefits" sheetId="2" r:id="rId2"/>
    <sheet name="Resources" sheetId="3" r:id="rId3"/>
    <sheet name="Milestones and Assurance" sheetId="4" r:id="rId4"/>
    <sheet name="Dropdown lists" sheetId="5" state="hidden" r:id="rId5"/>
    <sheet name="Resources backup" sheetId="6" state="hidden" r:id="rId6"/>
  </sheets>
  <externalReferences>
    <externalReference r:id="rId7"/>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Benefits'!$A$1:$I$110</definedName>
    <definedName name="_xlnm.Print_Area" localSheetId="3">'Milestones and Assurance'!$A$1:$I$111</definedName>
    <definedName name="_xlnm.Print_Area" localSheetId="2">Resources!$A$1:$S$47</definedName>
    <definedName name="_xlnm.Print_Area" localSheetId="0">Summary!$A$1:$U$61</definedName>
    <definedName name="Projectcategory">'Dropdown lists'!$H$2:$H$9</definedName>
    <definedName name="ragrating">'Dropdown lists'!$J$2:$J$6</definedName>
    <definedName name="reportingperiod">'Dropdown lists'!$G$2:$G$5</definedName>
    <definedName name="scopechange">'Dropdown lists'!$I$2:$I$4</definedName>
    <definedName name="Z_623C300D_781E_483E_85FB_4756099E0A4D_.wvu.Cols" localSheetId="1" hidden="1">'Finance &amp; Benefits'!$O:$O</definedName>
    <definedName name="Z_623C300D_781E_483E_85FB_4756099E0A4D_.wvu.Cols" localSheetId="2" hidden="1">Resources!$Q:$Q</definedName>
    <definedName name="Z_623C300D_781E_483E_85FB_4756099E0A4D_.wvu.Cols" localSheetId="0" hidden="1">Summary!$T:$T</definedName>
    <definedName name="Z_623C300D_781E_483E_85FB_4756099E0A4D_.wvu.PrintArea" localSheetId="1" hidden="1">'Finance &amp; Benefits'!$A$1:$I$110</definedName>
    <definedName name="Z_623C300D_781E_483E_85FB_4756099E0A4D_.wvu.PrintArea" localSheetId="3" hidden="1">'Milestones and Assurance'!$A$1:$I$111</definedName>
    <definedName name="Z_623C300D_781E_483E_85FB_4756099E0A4D_.wvu.PrintArea" localSheetId="2" hidden="1">Resources!$A$1:$S$47</definedName>
    <definedName name="Z_623C300D_781E_483E_85FB_4756099E0A4D_.wvu.PrintArea" localSheetId="0" hidden="1">Summary!$A$1:$U$61</definedName>
    <definedName name="Z_623C300D_781E_483E_85FB_4756099E0A4D_.wvu.Rows" localSheetId="3" hidden="1">'Milestones and Assurance'!$77:$82</definedName>
    <definedName name="Z_623C300D_781E_483E_85FB_4756099E0A4D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B9650BA3_94CE_4739_B8B7_DC4BD2895EC7_.wvu.Cols" localSheetId="1" hidden="1">'Finance &amp; Benefits'!$O:$O</definedName>
    <definedName name="Z_B9650BA3_94CE_4739_B8B7_DC4BD2895EC7_.wvu.Cols" localSheetId="2" hidden="1">Resources!$Q:$Q</definedName>
    <definedName name="Z_B9650BA3_94CE_4739_B8B7_DC4BD2895EC7_.wvu.Cols" localSheetId="0" hidden="1">Summary!$T:$T</definedName>
    <definedName name="Z_B9650BA3_94CE_4739_B8B7_DC4BD2895EC7_.wvu.PrintArea" localSheetId="1" hidden="1">'Finance &amp; Benefits'!$A$1:$I$110</definedName>
    <definedName name="Z_B9650BA3_94CE_4739_B8B7_DC4BD2895EC7_.wvu.PrintArea" localSheetId="3" hidden="1">'Milestones and Assurance'!$A$1:$I$111</definedName>
    <definedName name="Z_B9650BA3_94CE_4739_B8B7_DC4BD2895EC7_.wvu.PrintArea" localSheetId="2" hidden="1">Resources!$A$1:$S$47</definedName>
    <definedName name="Z_B9650BA3_94CE_4739_B8B7_DC4BD2895EC7_.wvu.PrintArea" localSheetId="0" hidden="1">Summary!$A$1:$U$61</definedName>
    <definedName name="Z_B9650BA3_94CE_4739_B8B7_DC4BD2895EC7_.wvu.Rows" localSheetId="3" hidden="1">'Milestones and Assurance'!$77:$82</definedName>
    <definedName name="Z_B9650BA3_94CE_4739_B8B7_DC4BD2895EC7_.wvu.Rows" localSheetId="0" hidden="1">Summary!$8:$9</definedName>
    <definedName name="Z_D0014484_2316_4B1E_92C7_DAC5D8C506CD_.wvu.Cols" localSheetId="1" hidden="1">'Finance &amp; Benefits'!$O:$O</definedName>
    <definedName name="Z_D0014484_2316_4B1E_92C7_DAC5D8C506CD_.wvu.Cols" localSheetId="2" hidden="1">Resources!$Q:$Q</definedName>
    <definedName name="Z_D0014484_2316_4B1E_92C7_DAC5D8C506CD_.wvu.Cols" localSheetId="0" hidden="1">Summary!$T:$T</definedName>
    <definedName name="Z_D0014484_2316_4B1E_92C7_DAC5D8C506CD_.wvu.PrintArea" localSheetId="1" hidden="1">'Finance &amp; Benefits'!$A$1:$I$110</definedName>
    <definedName name="Z_D0014484_2316_4B1E_92C7_DAC5D8C506CD_.wvu.PrintArea" localSheetId="3" hidden="1">'Milestones and Assurance'!$A$1:$I$111</definedName>
    <definedName name="Z_D0014484_2316_4B1E_92C7_DAC5D8C506CD_.wvu.PrintArea" localSheetId="2" hidden="1">Resources!$A$1:$S$47</definedName>
    <definedName name="Z_D0014484_2316_4B1E_92C7_DAC5D8C506CD_.wvu.PrintArea" localSheetId="0" hidden="1">Summary!$A$1:$U$61</definedName>
    <definedName name="Z_D0014484_2316_4B1E_92C7_DAC5D8C506CD_.wvu.Rows" localSheetId="3" hidden="1">'Milestones and Assurance'!$77:$82</definedName>
    <definedName name="Z_D0014484_2316_4B1E_92C7_DAC5D8C506CD_.wvu.Rows" localSheetId="0" hidden="1">Summary!$8:$9</definedName>
  </definedNames>
  <calcPr calcId="152511"/>
  <customWorkbookViews>
    <customWorkbookView name="James Page - Personal View" guid="{D0014484-2316-4B1E-92C7-DAC5D8C506CD}" mergeInterval="0" personalView="1" maximized="1" xWindow="-8" yWindow="-8" windowWidth="1936" windowHeight="1056" activeSheetId="2"/>
    <customWorkbookView name="Report" guid="{6271A930-2E0B-43A4-901C-FD14571FE8FF}" maximized="1" xWindow="-8" yWindow="-8" windowWidth="1936" windowHeight="1056" activeSheetId="1"/>
    <customWorkbookView name="Belayet Hussain - Personal View" guid="{623C300D-781E-483E-85FB-4756099E0A4D}" mergeInterval="0" personalView="1" maximized="1" xWindow="-8" yWindow="-8" windowWidth="1296" windowHeight="1000" activeSheetId="1"/>
    <customWorkbookView name="Michelle Dawson - Personal View" guid="{B9650BA3-94CE-4739-B8B7-DC4BD2895EC7}" mergeInterval="0" personalView="1" maximized="1" xWindow="-8" yWindow="-8" windowWidth="1296" windowHeight="1000" activeSheetId="4"/>
  </customWorkbookViews>
</workbook>
</file>

<file path=xl/calcChain.xml><?xml version="1.0" encoding="utf-8"?>
<calcChain xmlns="http://schemas.openxmlformats.org/spreadsheetml/2006/main">
  <c r="F106" i="2" l="1"/>
  <c r="F105" i="2"/>
  <c r="G90" i="2"/>
  <c r="G91" i="2"/>
  <c r="G92" i="2"/>
  <c r="G93" i="2"/>
  <c r="G94" i="2"/>
  <c r="G95" i="2"/>
  <c r="G96" i="2"/>
  <c r="G97" i="2"/>
  <c r="G98" i="2"/>
  <c r="G99" i="2"/>
  <c r="G100" i="2"/>
  <c r="G101" i="2"/>
  <c r="G102" i="2"/>
  <c r="G89" i="2"/>
  <c r="G106" i="2" l="1"/>
  <c r="D106" i="2"/>
  <c r="E106" i="2"/>
  <c r="C106" i="2"/>
  <c r="D105" i="2"/>
  <c r="E105" i="2"/>
  <c r="C105" i="2"/>
  <c r="G70" i="2"/>
  <c r="G69" i="2"/>
  <c r="D70" i="2"/>
  <c r="E70" i="2"/>
  <c r="C70" i="2"/>
  <c r="D69" i="2"/>
  <c r="E69" i="2"/>
  <c r="C69" i="2"/>
  <c r="G45" i="2"/>
  <c r="G44" i="2"/>
  <c r="D45" i="2"/>
  <c r="E45" i="2"/>
  <c r="C45" i="2"/>
  <c r="D44" i="2"/>
  <c r="E44" i="2"/>
  <c r="C44" i="2"/>
  <c r="F69" i="2" l="1"/>
  <c r="G105" i="2"/>
  <c r="F70" i="2"/>
  <c r="F44" i="2"/>
  <c r="F45" i="2"/>
  <c r="F56" i="2"/>
  <c r="F57" i="2"/>
  <c r="F58" i="2"/>
  <c r="F59" i="2"/>
  <c r="F60" i="2"/>
  <c r="F61" i="2"/>
  <c r="F62" i="2"/>
  <c r="F63" i="2"/>
  <c r="F64" i="2"/>
  <c r="F67" i="2"/>
  <c r="F68" i="2"/>
  <c r="F55" i="2"/>
  <c r="F53" i="2"/>
  <c r="F52" i="2"/>
  <c r="F27" i="2" l="1"/>
  <c r="F28" i="2" l="1"/>
  <c r="F36" i="2" l="1"/>
  <c r="F31" i="2" l="1"/>
  <c r="F32" i="2"/>
  <c r="F33" i="2"/>
  <c r="F34" i="2"/>
  <c r="F35" i="2"/>
  <c r="F37" i="2"/>
  <c r="F38" i="2"/>
  <c r="F39" i="2"/>
  <c r="F42" i="2"/>
  <c r="F43" i="2"/>
  <c r="F30" i="2"/>
  <c r="G21" i="3"/>
  <c r="I11" i="3"/>
  <c r="I12" i="3"/>
  <c r="I13" i="3"/>
  <c r="I14" i="3"/>
  <c r="I15" i="3"/>
  <c r="I16" i="3"/>
  <c r="I17" i="3"/>
  <c r="I18" i="3"/>
  <c r="I19" i="3"/>
  <c r="I20" i="3"/>
  <c r="I10" i="3"/>
  <c r="G42" i="3" l="1"/>
  <c r="E42" i="3"/>
  <c r="C42" i="3"/>
  <c r="C80" i="2" l="1"/>
  <c r="D79" i="2"/>
  <c r="D78" i="2"/>
  <c r="C78" i="2"/>
  <c r="E21" i="3"/>
  <c r="C21" i="3"/>
  <c r="E78" i="2" l="1"/>
  <c r="E79" i="2"/>
  <c r="D80" i="2"/>
  <c r="C81" i="2"/>
  <c r="I21" i="3"/>
  <c r="D81" i="2" l="1"/>
  <c r="E81" i="2" s="1"/>
  <c r="E80" i="2"/>
</calcChain>
</file>

<file path=xl/sharedStrings.xml><?xml version="1.0" encoding="utf-8"?>
<sst xmlns="http://schemas.openxmlformats.org/spreadsheetml/2006/main" count="660" uniqueCount="479">
  <si>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</si>
  <si>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</si>
  <si>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</si>
  <si>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</si>
  <si>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</si>
  <si>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</si>
  <si>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</si>
  <si>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</si>
  <si>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</si>
  <si>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</si>
  <si>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</si>
  <si>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</si>
  <si>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</si>
  <si>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</si>
  <si>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</si>
  <si>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</si>
  <si>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</si>
  <si>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</si>
  <si>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</si>
  <si>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</si>
  <si>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</si>
  <si>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</si>
  <si>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</si>
  <si>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</si>
  <si>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</si>
  <si>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</si>
  <si>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</si>
  <si>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</si>
  <si>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</si>
  <si>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</si>
  <si>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</si>
  <si>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</si>
  <si>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</si>
  <si>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</si>
  <si>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</si>
  <si>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</si>
  <si>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</si>
  <si>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</si>
  <si>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</si>
  <si>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</si>
  <si>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</si>
  <si>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</si>
  <si>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</si>
  <si>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</si>
  <si>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</si>
  <si>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</si>
  <si>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</si>
  <si>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</si>
  <si>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</si>
  <si>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</si>
  <si>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</si>
  <si>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</si>
  <si>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</si>
  <si>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</si>
  <si>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</si>
  <si>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</si>
  <si>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</si>
  <si>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</si>
  <si>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</si>
  <si>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</si>
  <si>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</si>
  <si>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</si>
  <si>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</si>
  <si>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</si>
  <si>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</si>
  <si>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</si>
  <si>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</si>
  <si>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</si>
  <si>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</si>
  <si>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</si>
  <si>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</si>
  <si>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</si>
  <si>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</si>
  <si>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</si>
  <si>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</si>
  <si>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</si>
  <si>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</si>
  <si>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</si>
  <si>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</si>
  <si>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</si>
  <si>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</si>
  <si>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</si>
  <si>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</si>
  <si>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</si>
  <si>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</si>
  <si>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</si>
  <si>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</si>
  <si>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</si>
  <si>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</si>
  <si>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FBC</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</si>
  <si>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</si>
  <si>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</si>
  <si>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</si>
  <si>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</si>
  <si>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</si>
  <si>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</si>
  <si>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</si>
  <si>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</si>
  <si>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</si>
  <si>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</si>
  <si>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</si>
  <si>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</si>
  <si>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</si>
  <si>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</si>
  <si>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</si>
  <si>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</si>
  <si>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</si>
  <si>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</si>
  <si>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</si>
  <si>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</si>
  <si>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</si>
  <si>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</si>
  <si>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</si>
  <si>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</si>
  <si>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</si>
  <si>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</si>
  <si>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</si>
  <si>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</si>
  <si>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</si>
  <si>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</si>
  <si>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</si>
  <si>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</si>
  <si>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</si>
  <si>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</si>
  <si>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</si>
  <si>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</si>
  <si>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</si>
  <si>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</si>
  <si>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</si>
  <si>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</si>
  <si>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</si>
  <si>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</si>
  <si>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</si>
  <si>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</si>
  <si>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</si>
  <si>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</si>
  <si>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</si>
  <si>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</si>
  <si>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</si>
  <si>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</si>
  <si>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</si>
  <si>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</si>
  <si>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</si>
  <si>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Project Initialisation</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</si>
  <si>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</si>
  <si>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</si>
  <si>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</si>
  <si>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</si>
  <si>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</si>
  <si>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</si>
  <si>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</si>
  <si>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</si>
  <si>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</si>
  <si>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</si>
  <si>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</si>
  <si>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</si>
  <si>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</si>
  <si>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</si>
  <si>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</si>
  <si>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</si>
  <si>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</si>
  <si>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</si>
  <si>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</si>
  <si>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</si>
  <si>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</si>
  <si>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</si>
  <si>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</si>
  <si>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</si>
  <si>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</si>
  <si>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</si>
  <si>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</si>
  <si>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</si>
  <si>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</si>
  <si>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</si>
  <si>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</si>
  <si>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</si>
  <si>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</si>
  <si>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</si>
  <si>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</si>
  <si>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</si>
  <si>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</si>
  <si>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</si>
  <si>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</si>
  <si>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</si>
  <si>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</si>
  <si>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</si>
  <si>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</si>
  <si>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</si>
  <si>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</si>
  <si>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</si>
  <si>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</si>
  <si>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</si>
  <si>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</si>
  <si>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</si>
  <si>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</si>
  <si>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</si>
  <si>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</si>
  <si>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</si>
  <si>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</si>
  <si>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</si>
  <si>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</si>
  <si>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</si>
  <si>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</si>
  <si>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</si>
  <si>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</si>
  <si>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</si>
  <si>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</si>
  <si>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</si>
  <si>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</si>
  <si>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</si>
  <si>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</si>
  <si>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</si>
  <si>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</si>
  <si>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</si>
  <si>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</si>
  <si>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</si>
  <si>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</si>
  <si>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</si>
  <si>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</si>
  <si>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</si>
  <si>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</si>
  <si>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</si>
  <si>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</si>
  <si>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</si>
  <si>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</si>
  <si>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</si>
  <si>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</si>
  <si>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</si>
  <si>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</si>
  <si>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</si>
  <si>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</si>
  <si>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</si>
  <si>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</si>
  <si>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</si>
  <si>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</si>
  <si>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</si>
  <si>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</si>
  <si>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</si>
  <si>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</si>
  <si>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</si>
  <si>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</si>
  <si>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Completion Benefits Realisation (steady state)</t>
  </si>
  <si>
    <t>Project stage</t>
  </si>
  <si>
    <t xml:space="preserve">SRO Finance Confidence </t>
  </si>
  <si>
    <t>SRO ASSURANCE CONTINUED</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</si>
  <si>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</si>
  <si>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</si>
  <si>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</si>
  <si>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</si>
  <si>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</si>
  <si>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</si>
  <si>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</si>
  <si>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</si>
  <si>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</si>
  <si>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</si>
  <si>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</si>
  <si>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</si>
  <si>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</si>
  <si>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</si>
  <si>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</si>
  <si>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</si>
  <si>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</si>
  <si>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</si>
  <si>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 xml:space="preserve">Project Descriptor </t>
  </si>
  <si>
    <t>Project Scope</t>
  </si>
  <si>
    <t>Resources Backup</t>
  </si>
  <si>
    <t>A14</t>
  </si>
  <si>
    <t>PB2</t>
  </si>
  <si>
    <t>PB3</t>
  </si>
  <si>
    <t>PB4</t>
  </si>
  <si>
    <t>PB5</t>
  </si>
  <si>
    <t>PB6</t>
  </si>
  <si>
    <t>PB7</t>
  </si>
  <si>
    <t>PB8</t>
  </si>
  <si>
    <t>Director</t>
  </si>
  <si>
    <t>DD</t>
  </si>
  <si>
    <t>HE</t>
  </si>
  <si>
    <t>Mace</t>
  </si>
  <si>
    <t>Vacancy</t>
  </si>
  <si>
    <t>Alan Perkins (0.5)</t>
  </si>
  <si>
    <t>Chris Bayliss - Project delivery</t>
  </si>
  <si>
    <t>Clare Stonham - Change Implementation</t>
  </si>
  <si>
    <t>Julie Jobling - Commercial &amp; Contract Management</t>
  </si>
  <si>
    <t>Craig Ashton - Finance</t>
  </si>
  <si>
    <t>Tom Reynolds - Finance</t>
  </si>
  <si>
    <t>Bill Lynch - Finance</t>
  </si>
  <si>
    <t>John Rowland - Project Delivery</t>
  </si>
  <si>
    <t>Richard Dealhoy - Other PMO</t>
  </si>
  <si>
    <t>Jessica Cheadle &amp; Jon  Cornwell - Commercial &amp; Contract Management</t>
  </si>
  <si>
    <t>Malcolm Casewell - Technical</t>
  </si>
  <si>
    <t>Rob Ewen - Industry Knowledge</t>
  </si>
  <si>
    <t>Penny Fletcher - Other Comms</t>
  </si>
  <si>
    <t>Sarah Walker - Other Comms</t>
  </si>
  <si>
    <t>Mike Evans - Other Stakeholder</t>
  </si>
  <si>
    <t>Chris Taylor - Other Divisional Director Complex Infrastructure</t>
  </si>
  <si>
    <t>Karen Jones - Other PMO</t>
  </si>
  <si>
    <t>Maxine Wraith - Other PMO</t>
  </si>
  <si>
    <t>Janice Forrester - Other PMO</t>
  </si>
  <si>
    <t>Adam Gayle - Other Permissions</t>
  </si>
  <si>
    <t>Jeremy Damrel - Other Permissions</t>
  </si>
  <si>
    <t>Jason letts - Information Technology</t>
  </si>
  <si>
    <t>Liz Johnson - Other PMO</t>
  </si>
  <si>
    <t>Wendy Brown - Other PMO</t>
  </si>
  <si>
    <t>Gerard Smith - Other Legacy</t>
  </si>
  <si>
    <t>David Stephenson - Procurement &amp; Contract Management</t>
  </si>
  <si>
    <t>Matt Stafford -  Procurement &amp; Contract Management</t>
  </si>
  <si>
    <t>SGAR</t>
  </si>
  <si>
    <t>PAR</t>
  </si>
  <si>
    <t>Strat Outcomes</t>
  </si>
  <si>
    <t>Finance</t>
  </si>
  <si>
    <t>Date of Business Case</t>
  </si>
  <si>
    <t>Variance</t>
  </si>
  <si>
    <t>Benefits Cost Ratio</t>
  </si>
  <si>
    <t>PFI</t>
  </si>
  <si>
    <t>Levy Control</t>
  </si>
  <si>
    <t>Gate 1 or PAR</t>
  </si>
  <si>
    <t>Gate 2 or PAR</t>
  </si>
  <si>
    <t>Gate 3 or PAR</t>
  </si>
  <si>
    <t>Gate 4 or PAR</t>
  </si>
  <si>
    <t>Embed in BAU. Review and Lessons Learned</t>
  </si>
  <si>
    <t xml:space="preserve">SRO Skills RAG Rating </t>
  </si>
  <si>
    <t xml:space="preserve">Internal - Project team  </t>
  </si>
  <si>
    <t>Overall (Internal/External)</t>
  </si>
  <si>
    <t xml:space="preserve">Overall Assessment </t>
  </si>
  <si>
    <t>SDP</t>
  </si>
  <si>
    <t xml:space="preserve">Helping to build a One Nation Britain </t>
  </si>
  <si>
    <t>Improving Journeys</t>
  </si>
  <si>
    <t>A Safe, Secure and Sustainable transport system</t>
  </si>
  <si>
    <t xml:space="preserve">Driving efficiency and transformation </t>
  </si>
  <si>
    <t xml:space="preserve">Becoming the best we can be </t>
  </si>
  <si>
    <t xml:space="preserve">Boosting Economic Growth and Opportunity </t>
  </si>
  <si>
    <t xml:space="preserve">Single Departmental Plan Alignment </t>
  </si>
  <si>
    <t xml:space="preserve">Please select </t>
  </si>
  <si>
    <t>Baseline</t>
  </si>
  <si>
    <t xml:space="preserve">SRO Tenure End </t>
  </si>
  <si>
    <t>% of time spend on SRO role</t>
  </si>
  <si>
    <t>PD Tenure End Date</t>
  </si>
  <si>
    <t>PD Tenure Start date</t>
  </si>
  <si>
    <t xml:space="preserve">% of time spend on PD role </t>
  </si>
  <si>
    <t>List Strategic Outcomes (monetised and non-monetised benefits)</t>
  </si>
  <si>
    <t>These should add up to above resource table</t>
  </si>
  <si>
    <r>
      <t xml:space="preserve">Project ID </t>
    </r>
    <r>
      <rPr>
        <b/>
        <sz val="9"/>
        <color theme="0"/>
        <rFont val="Arial"/>
        <family val="2"/>
      </rPr>
      <t>(DFT/MPA)</t>
    </r>
  </si>
  <si>
    <t>SRO Tenure Start Date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</si>
  <si>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</si>
  <si>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</si>
  <si>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</si>
  <si>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</si>
  <si>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Pending</t>
  </si>
  <si>
    <t>Rhydian Phillips</t>
  </si>
  <si>
    <t>Brian Etheridge</t>
  </si>
  <si>
    <t xml:space="preserve">0207 944  4496 </t>
  </si>
  <si>
    <t>brian.etheridge@dft.gsi.gov.uk</t>
  </si>
  <si>
    <t>Vicky.O'Brien@dft.gsi.gov.uk</t>
  </si>
  <si>
    <t>Vicky O'Brien</t>
  </si>
  <si>
    <t>0207 944 3054</t>
  </si>
  <si>
    <t>rhydian.phillips@dft.gsi.gov.uk</t>
  </si>
  <si>
    <t>0207 944 4161</t>
  </si>
  <si>
    <t>The core works will involve electrifying the lines to provide electric traction power from London Paddington to Swansea, and a number of branches, capacity projects at Reading, Oxford, Bristol Parkway and Bristol Temple Meads, and work to facilitate in the introduction of new and cascaded fleets of electric trains, and the cascade of diesel rolling stock.</t>
  </si>
  <si>
    <t>v 5.3</t>
  </si>
  <si>
    <t>2012/2013</t>
  </si>
  <si>
    <t>3000 (2010 £m)</t>
  </si>
  <si>
    <t>Increased route capacity for passengers and freight</t>
  </si>
  <si>
    <t>Improved journey times for passenger and freight</t>
  </si>
  <si>
    <t>Improve passenger experience</t>
  </si>
  <si>
    <t>Improved route performance</t>
  </si>
  <si>
    <t>High safety standards</t>
  </si>
  <si>
    <t>Improved environmental performance</t>
  </si>
  <si>
    <t>2078/2079</t>
  </si>
  <si>
    <t>GWRM Integrated Business Case</t>
  </si>
  <si>
    <t>N/A - no SOBC produced</t>
  </si>
  <si>
    <t>N/A - no OBC produced</t>
  </si>
  <si>
    <t>Planning consents carried out by Network Rail on a site-by-site basis</t>
  </si>
  <si>
    <t>NAO Review &amp; PAC</t>
  </si>
  <si>
    <t>NAO Review over Summer followed by PAC in Autumn 2016</t>
  </si>
  <si>
    <t>Meeting held with IPA in March 2016 - G0 / PAR scheduled for 2017 due to NAO Review in Summer 2016</t>
  </si>
  <si>
    <t>Date HMT wrote to DfT Ministers approving the HLOS</t>
  </si>
  <si>
    <r>
      <t xml:space="preserve">Note - this refers to the Integrated Full Business Case produced as a document to support the 2nd GW Direct Award.  </t>
    </r>
    <r>
      <rPr>
        <b/>
        <sz val="10"/>
        <rFont val="Arial"/>
        <family val="2"/>
      </rPr>
      <t>Awaiting confirmation of exact date</t>
    </r>
  </si>
  <si>
    <t>Introduction of enhanced IEP capacity and services on Great Western Mainline, electric services to Newbury and enhanced capacity for the West of England</t>
  </si>
  <si>
    <t xml:space="preserve">Electric services on Thames Valley branch lines and services to Oxford to improve capacity of trains. </t>
  </si>
  <si>
    <t xml:space="preserve">December 2017 Timetable change </t>
  </si>
  <si>
    <t>December 2018 Timetable change</t>
  </si>
  <si>
    <t>December 2019 Timetable change</t>
  </si>
  <si>
    <t>GIAA Review</t>
  </si>
  <si>
    <t>Review of Major Network Upgrades Programmes: Great Western Route Modernisation</t>
  </si>
  <si>
    <t xml:space="preserve">Electric trains running on the Paddington to Reading and Didcot line to improve journey capacity </t>
  </si>
  <si>
    <t>Letter will be drafted and issued shortly</t>
  </si>
  <si>
    <t xml:space="preserve">Other skills refers to Communications.
The ratings reflect the anticipation that resources may be further stretched as the Programme progresses putting strain on the team particularly in areas of technical knowledge.  As Network Rail is the Government's delivery agent for the GWRM, the delivery of the Programme is also dependent on the capability and capacity of Network Rail. </t>
  </si>
  <si>
    <t>The GWRM Programme was initially a group of separate projects, and was only formed as a Programme in 2015.  As many parts of the Programme were considerably advanced by this point only an Integrated Business Case has been produced at a programme level.  
The Hendy Report in November 2015 resets the baseline for the Enhancements Portfolio, including the GWRM Programme - a consultation is currently taking place and the Government will respond with its decision on whether to accept the baseline later this year.</t>
  </si>
  <si>
    <t>This is an approximate start date. The programme first started out as a project to improve tracks at Reading.</t>
  </si>
  <si>
    <t xml:space="preserve">There is a likelihood that the operational start date will commence in CP6 (2019-24) as this is a rolling programme of works. </t>
  </si>
  <si>
    <t>DfT Division</t>
  </si>
  <si>
    <t xml:space="preserve">Agency or delivery partner </t>
  </si>
  <si>
    <t>Network Services</t>
  </si>
  <si>
    <t>Rail Group</t>
  </si>
  <si>
    <t>Roads, Devolution and Motoring</t>
  </si>
  <si>
    <t>International, Security and Environment</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</si>
  <si>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</si>
  <si>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</si>
  <si>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</si>
  <si>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</si>
  <si>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</si>
  <si>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</si>
  <si>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</si>
  <si>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</si>
  <si>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</si>
  <si>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</si>
  <si>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</si>
  <si>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</si>
  <si>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</si>
  <si>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</si>
  <si>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</si>
  <si>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</si>
  <si>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</si>
  <si>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</si>
  <si>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</si>
  <si>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</si>
  <si>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</si>
  <si>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</si>
  <si>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</si>
  <si>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</si>
  <si>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</si>
  <si>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</si>
  <si>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</si>
  <si>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</si>
  <si>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</si>
  <si>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</si>
  <si>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Consolidation of projects resulting in one SRO/PD</t>
  </si>
  <si>
    <t>Departmental (or equivalent) organisational change</t>
  </si>
  <si>
    <t>Internal governance restructure</t>
  </si>
  <si>
    <t>Review recommended departure</t>
  </si>
  <si>
    <t>Temporary/interim assignment only</t>
  </si>
  <si>
    <t>If other please provide description</t>
  </si>
  <si>
    <t xml:space="preserve">Project Methodology </t>
  </si>
  <si>
    <t xml:space="preserve">Please ensure these areas are accurately completed </t>
  </si>
  <si>
    <t>Great Western Route Modernisation (GWRM) 
including electrification</t>
  </si>
  <si>
    <t xml:space="preserve">Please ensure these areas accurately completed </t>
  </si>
  <si>
    <t xml:space="preserve">The project fulfils the Secretary of State's rail investment strategy (also known as HLOS) capacity requirement published in 2012 for this area of the network, as well as the Manifesto Commitment "between the years 2014 and 2019 over £38 billion will be invested in Britain’s rail network across operations, maintenance and renewals (OMR) and enhancements (infrastructure upgrades)".
The proposal addresses historic under-provision of capacity to meet current demand as well as forecast demand in CP5.  By 2018/19, it is estimated that almost 50% more seats would be needed in the peak morning period into Paddington to accommodate forecast demand (HLOS).
Single Departmental Plan 2015-2020 -  Boosting economics growth and opportunity and building a One Nation Briton by delivering rail enhancements and investing in the region to improve connections to the South West.
</t>
  </si>
  <si>
    <t>Does the project have a significant steel requirement with a capital value of £10m or above?</t>
  </si>
  <si>
    <t>procurement-policy-note-1615-procuring-steel-in-major-projects</t>
  </si>
  <si>
    <t>Project Cost to Closure</t>
  </si>
  <si>
    <t>Strategic Outline Business Case</t>
  </si>
  <si>
    <t>Outline Business Case</t>
  </si>
  <si>
    <t>Full Business Case</t>
  </si>
  <si>
    <t>Initial Gate Business Case</t>
  </si>
  <si>
    <t>Main Gate Business Case</t>
  </si>
  <si>
    <t>PBC (or equivalent)</t>
  </si>
  <si>
    <t>On Hold</t>
  </si>
  <si>
    <t>No Business Case</t>
  </si>
  <si>
    <t>No Business Case required</t>
  </si>
  <si>
    <t>Pre 2016/2017</t>
  </si>
  <si>
    <t>2016/17 Spend on profile?</t>
  </si>
  <si>
    <t>2020/2021</t>
  </si>
  <si>
    <t>2021/2022</t>
  </si>
  <si>
    <t>Non-Gov(£m) both Revenue and Capital</t>
  </si>
  <si>
    <t>Baseline should reflect latest (approved) TAP figures 
Forecast should reflect expected spend (including change in internal budget allocation)</t>
  </si>
  <si>
    <t>2016/2017 Spend on profile</t>
  </si>
  <si>
    <t>2016/17</t>
  </si>
  <si>
    <t>Income (£m) both revenue and capital</t>
  </si>
  <si>
    <t>Baseline should reflect latest approved (TAP) figures 
Forecast should reflect expected spend (including change in internal budget allocation)</t>
  </si>
  <si>
    <t>Pre-2016/2017</t>
  </si>
  <si>
    <t>Economic (Inc. private partner</t>
  </si>
  <si>
    <t>Disbenefits UK Economic</t>
  </si>
  <si>
    <t>Asset Realisation</t>
  </si>
  <si>
    <t>Public Service Delivery Reform (Transformation)</t>
  </si>
  <si>
    <t>Government Operations Reform (Transformation)</t>
  </si>
  <si>
    <t>Decommisioning</t>
  </si>
  <si>
    <t>No defined end period as a rolling programme with works to continue into CP6. We are awaiting confirmation of these dates after the consultation period in June 2016.</t>
  </si>
  <si>
    <t>Buisness Case End Date</t>
  </si>
  <si>
    <t>The Great Western Route Modernisation is an extensive programme undertaken by Network Rail and other key stakeholders to modernise existing infrastructure on the Great Western mainline - it will create faster, more reliable services, better stations and increased freight capacity. Modernising the route will improve the experience of everyone who uses it and stimulate economics growth in the south west and beyond.</t>
  </si>
  <si>
    <t>The GWRM Programme was initially a group of separate projects, and was only formed as a Programme in 2015.  Therefore, this is an approximate date of when construction started.</t>
  </si>
  <si>
    <t>Meeting held with IPA in March 2016 - Gate 0 / PAR planned for 2017 due to NAO Review in Summer 2016</t>
  </si>
  <si>
    <t xml:space="preserve">The Programme is undergoing review by the NAO leading to a PAC in the Autumn.  This will provide close scrutiny of the Programme.  After discussion with the IPA, a Gate 0 will be deferred until 2017 to avoid duplication.  Separately Network Rail is performing its own Gateway-style reviews on Programmes in the Enhancements portfolio, and the results will be shared.  All actions and recommendations received from any assurance reviews and approvals bodies will be tracked and progress monitored, with regular reporting to the SRO.  
A GIAA Review was carried out in April 2015, which made a number of recommendations.  Since then a new governance structure has been established between DfT and NR which allows greater joint assurance of the programme, and the structure of Programme and Portfolio boards enables the SRO to monitor progress carefully.  
The Hendy review examined the work contained in the Programme and has re-baselined, and redefined the scope.  
An IAAP is currently being produced which will set out the assurance and approvals framework for the programme.  </t>
  </si>
  <si>
    <t xml:space="preserve">The Programme has identified appropriate assurance and approvals.  
The new joint governance procedure between the DfT and NR allows for closer working on assurance and approvals.  The Hendy Review has established a new baseline for the programme, and this is now used to monitor the Programme.  Planned assurance activities over the next two years include the current NAO / PAC Review, with a Gate 0 in 2017.  
Close scrutiny by Programme and Portfolio boards will lead to a tight control on approvals and a monitoring that the appropriate approvals work is being carried out.  
 </t>
  </si>
  <si>
    <t xml:space="preserve">These are DfTc staff only and it excludes NR.
Grade 7 resource represents one full time Grade 7, 0.75 is for PPM resource shared with SWRC Programme (Vicky O'Brien) and 0.25 is support for communications (Henry Sutcliffe)
The Grade 7 vacancy focuses on Thames Valley route section.
</t>
  </si>
  <si>
    <t xml:space="preserve">NOTE: The spend can be broken down into the following EDP entries: W001a, W001b, W001c, W002a, W002b, W003, W004, W005, W006, W006a, W007, W008, W009, W010, W011, W012, CR002, CR007, GWEP DNO, Cornwall- Regisnalling. This version includes projects which were not previously included: W003, CR002 
The budget lines reflect the Hendy baseline figures for the Network Rail enhancement programme as of June 2016. All figures are in 12/13 prices.
Data reflects non grant funded enhancement spend only (i.e. projects funded through the DfT loan agreement). It does not include renewals, EU funding, grant funding or other funding NR used to contribute towards the programme.
Pre 2016/2017 has been calculated by adding CP3&amp; CP4 finalised forceast figures, plus Hendy CP5 Y1 and Y2 figures
Figures included in remaining un-profiled spend relates to forecasts that are currently unfunded reflecting the funding period methodology adopted in rail. Remaining unprofiled spend related to CP6 Yr 4- 5 and CP7 costs. 
Budgeted costs in CP6 (post 2018/2019) have not yet been determined as decisions regarding the unfunded scope items have not yet been finalised and approved.
The following entries have not been included , as the spend has not been broken down into individual projects:
- Costs under the Depots and stabling enhacements fund
- Welsh Valley Lines electrification (development costs are being funded by the Department but the Project is being taken forward by the Welsh Government) </t>
  </si>
  <si>
    <t>The integrated business case  includes a sensitivity testing,highlighting that if total capital costs increased by 50%, the BCR would fall to 1.5. The BCR of 2.4 is currently estimated to be too high. Work is currently being undertaken to procure technical consultants to assist in re-freshing the GWRM business case. We anticipate the business case will be completed within the next 6 months.
The Great Western Second Direct Award is in effect the initial procurement strategy for delivery of most of the benefits of the GWRM programme itself, and represents an affordable, commercially sound and sustainable way of providing the Great Western franchised services from the target implementation date of 20 September 2015 until 31 March 2019
A cost benefit analysis was undertaken in the GW Integrated Full Business Case.  NPV of 3000 (2010 £m) has been quoted above in the Cost section and a PVB baseline of 5100 (2010 £M) has been quoted as the 'Remaining Unprofiled benefits to the project' as the Business case document does not detail the benefits by years, so we are unable to report this information here.  Please note that due to the Hendy replan, this analysis has since been superseded by ongoing discussions with NR/GWR and modifications to the DA terms. Therefore this data has been included for reference. The new analysis has not yet been approved, but there is the intention to update the business case when the Hendy baseline has been confirmed. 
The current intgrated business case also outlines the following NPV values, which can be linked back to some of the monetised stategic outcomes under the Summary tab:
Benefits - Journey time : 3400 (2010 £m)
Benefits - Crowding : 510 (2010 £m)
Benefits - Quality : 150 (2010 £m)
Benefits - Non -user: 2000 (2010 £m)
GWRM does not have resource spend but there is an interface with the IEP purchase of rolling stock</t>
  </si>
  <si>
    <t>B. Etheridge</t>
  </si>
  <si>
    <t xml:space="preserve">Network Rail is the Government's delivery agent for the GWRM Programme. This is a high priority programme which was reviewed as part of the Hendy Review. Current progress for this quarter includes successful Late May Bank holiday works with key highlights such as the complete removal of West Ealing sidings, multiple bridges successfully replaced, OLE installations by Crossrail and The Greater West programmes and 1.1 miles of Up Main renewed on the Bristol Parkway to Gloucester line.  Additional Late Summer works in Hinksey blockades are planned for 30 July to 15 August, which will involve signalling, flood alleviation, track renewal and bridge replacement works. The next key infrastructure milestone (IEP Test track -RS3) between Reading to Didcot is expected to be met on September 2016. 
Through better management and improved governance processes, the team is making good progress in the programme. However, there are still significant overall concerns over the confirmation of required outputs, cost escalation and risks to timely delivery of the electrification programme, that the team are currently working to mitigate . A snapshot of key works include:
- IEP Test track deliverability – The Test Track is proceeding well, and the mains are currently treated as live.  Overhead Line Electrification is progressing but Network Rail will need more access to tracks and depots between August and September which they will be negotiating with operators.  This is critical for meeting the NR commitment to deliver depot electrification for 30 Sep 2016 and completion of the test track
- National SCADA programme (Supervisory control and data acquisition) – This should have been in place by now, however there are issues regarding user acceptance.  A mandraulic solution will be used for the short-term and mitigations are being investigated for the longer-term if acceptance cannot be obtained quickly.  This has the potential to significantly affect the delivery of the Programme and the rolling stock cascade.
- Steventon Bridge – Additional work has been commissioned in order to ensure a strong case is submitted to English Heritage, in order to gain approval for the removal of Steventon Bridge.  
- Severn Tunnel – The T-10 review has shown NR are on track for the successful delivery of works during the blockade, from 12th September – 21st October. During the period of distruption, rail users will be diverted via Gloucester or use replacement buses.
- Goring Gap - NR are working up 3-4 options for stakeholders to review, followed by a public consultation in September. A solution is anticipated by the end of the year, but it is unclear when possession and workforce will be able to retrofit. 
- Christmas 2016 works - There are not enough resources, equipment or access to complete the Xmas works fully. NR is considering fallback actions including considering alternative means of delivering the scope or bringing forward sections of the work. We are awaiting confirmation when and/or what works might be rescheduled.
</t>
  </si>
  <si>
    <t>TBC Q2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</si>
</sst>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dd/mm/yyyy;@"/>
    <numFmt numFmtId="166" formatCode="yyyy"/>
  </numFmts>
  <fonts count="54"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sz val="10"/>
      <color theme="3" tint="-0.249977111117893"/>
      <name val="Arial"/>
      <family val="2"/>
    </font>
    <font>
      <b/>
      <sz val="11"/>
      <color indexed="9"/>
      <name val="Arial"/>
      <family val="2"/>
    </font>
    <font>
      <b/>
      <sz val="9"/>
      <color rgb="FFFF0000"/>
      <name val="Arial"/>
      <family val="2"/>
    </font>
    <font>
      <b/>
      <sz val="8"/>
      <color theme="0"/>
      <name val="Arial"/>
      <family val="2"/>
    </font>
    <font>
      <b/>
      <sz val="11"/>
      <color theme="0"/>
      <name val="Arial"/>
      <family val="2"/>
    </font>
    <font>
      <sz val="11"/>
      <color rgb="FF000000"/>
      <name val="Arial"/>
      <family val="2"/>
    </font>
    <font>
      <sz val="7"/>
      <color theme="0"/>
      <name val="Arial"/>
      <family val="2"/>
    </font>
    <font>
      <sz val="10"/>
      <color rgb="FF000000"/>
      <name val="Segoe UI"/>
      <family val="2"/>
    </font>
    <font>
      <sz val="10"/>
      <color theme="1"/>
      <name val="Arial"/>
      <family val="2"/>
    </font>
    <font>
      <b/>
      <sz val="10"/>
      <color theme="1"/>
      <name val="Arial"/>
      <family val="2"/>
    </font>
  </fonts>
  <fills count="24">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rgb="FFF9C3BF"/>
        <bgColor indexed="64"/>
      </patternFill>
    </fill>
  </fills>
  <borders count="98">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top style="thin">
        <color theme="0"/>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style="thick">
        <color theme="0"/>
      </left>
      <right style="thick">
        <color theme="0"/>
      </right>
      <top style="medium">
        <color indexed="9"/>
      </top>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9"/>
      </left>
      <right/>
      <top style="medium">
        <color theme="0"/>
      </top>
      <bottom style="medium">
        <color theme="0"/>
      </bottom>
      <diagonal/>
    </border>
    <border>
      <left/>
      <right style="medium">
        <color indexed="9"/>
      </right>
      <top/>
      <bottom style="medium">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theme="0"/>
      </right>
      <top/>
      <bottom style="thin">
        <color theme="0"/>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798">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5" fillId="0" borderId="0" xfId="0" applyFont="1"/>
    <xf numFmtId="0" fontId="15"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0" fontId="10" fillId="0" borderId="0" xfId="0" applyFont="1" applyFill="1" applyBorder="1" applyAlignment="1">
      <alignment horizontal="left"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4" fillId="6" borderId="37" xfId="3" applyFont="1" applyFill="1" applyBorder="1" applyAlignment="1" applyProtection="1">
      <alignment horizontal="center" vertical="top"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8" fillId="0" borderId="0" xfId="3" applyFont="1" applyFill="1"/>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0" fontId="0" fillId="0" borderId="0" xfId="0" applyAlignment="1"/>
    <xf numFmtId="0" fontId="0" fillId="0" borderId="10" xfId="0" applyBorder="1" applyAlignment="1">
      <alignment horizontal="center"/>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2" fillId="7" borderId="0" xfId="0" applyFont="1" applyFill="1" applyBorder="1" applyAlignment="1" applyProtection="1">
      <alignment horizontal="left" vertical="top"/>
      <protection locked="0"/>
    </xf>
    <xf numFmtId="0" fontId="0" fillId="7" borderId="14" xfId="0" applyFill="1" applyBorder="1" applyAlignment="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4" xfId="0" applyFill="1" applyBorder="1"/>
    <xf numFmtId="0" fontId="19"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7"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2" fontId="2" fillId="0" borderId="18" xfId="4" applyNumberFormat="1" applyFont="1" applyFill="1" applyBorder="1" applyAlignment="1" applyProtection="1">
      <alignment horizontal="left" vertical="center" wrapText="1"/>
      <protection locked="0"/>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0"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4" fillId="17" borderId="8" xfId="3" applyFont="1" applyFill="1" applyBorder="1"/>
    <xf numFmtId="0" fontId="27" fillId="2" borderId="1" xfId="3" applyFont="1" applyFill="1" applyBorder="1" applyAlignment="1">
      <alignment horizontal="center" vertical="center" wrapText="1"/>
    </xf>
    <xf numFmtId="0" fontId="27" fillId="7" borderId="1" xfId="3" applyFont="1" applyFill="1" applyBorder="1" applyAlignment="1">
      <alignment horizontal="center" vertical="center" wrapText="1"/>
    </xf>
    <xf numFmtId="0" fontId="29" fillId="0" borderId="0" xfId="0" applyFont="1"/>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0" fillId="7" borderId="1" xfId="0" applyFill="1" applyBorder="1"/>
    <xf numFmtId="0" fontId="0" fillId="7" borderId="9" xfId="0" applyFill="1" applyBorder="1"/>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31"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0" borderId="28" xfId="0" applyNumberFormat="1" applyFont="1" applyFill="1" applyBorder="1" applyAlignment="1" applyProtection="1">
      <alignment horizontal="center"/>
    </xf>
    <xf numFmtId="0" fontId="32"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0" xfId="0" applyBorder="1" applyAlignment="1">
      <alignment horizontal="center" vertical="top"/>
    </xf>
    <xf numFmtId="0" fontId="0" fillId="0" borderId="62" xfId="0" applyBorder="1" applyAlignment="1">
      <alignment horizontal="center" vertical="top"/>
    </xf>
    <xf numFmtId="0" fontId="20" fillId="7" borderId="63" xfId="2" applyNumberFormat="1" applyFont="1" applyFill="1" applyBorder="1" applyAlignment="1" applyProtection="1">
      <alignment horizontal="center" vertical="center" wrapText="1"/>
    </xf>
    <xf numFmtId="0" fontId="24"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4"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0" fillId="0" borderId="10" xfId="0" applyBorder="1" applyAlignment="1">
      <alignment wrapText="1"/>
    </xf>
    <xf numFmtId="0" fontId="0" fillId="0" borderId="44" xfId="0" applyBorder="1" applyAlignment="1">
      <alignment wrapText="1"/>
    </xf>
    <xf numFmtId="0" fontId="28" fillId="2" borderId="65" xfId="2" applyNumberFormat="1" applyFont="1" applyFill="1" applyBorder="1" applyAlignment="1" applyProtection="1">
      <alignment horizontal="left" vertical="center" wrapText="1"/>
    </xf>
    <xf numFmtId="0" fontId="28" fillId="2" borderId="66" xfId="2" applyNumberFormat="1" applyFont="1" applyFill="1" applyBorder="1" applyAlignment="1" applyProtection="1">
      <alignment horizontal="left" vertical="center" wrapText="1"/>
    </xf>
    <xf numFmtId="0" fontId="28" fillId="2" borderId="67" xfId="2" applyNumberFormat="1" applyFont="1" applyFill="1" applyBorder="1" applyAlignment="1" applyProtection="1">
      <alignment horizontal="left" vertical="center" wrapText="1"/>
    </xf>
    <xf numFmtId="0" fontId="14"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37" fillId="0" borderId="1" xfId="3" applyFont="1" applyFill="1" applyBorder="1" applyAlignment="1">
      <alignment horizontal="center" vertical="center"/>
    </xf>
    <xf numFmtId="0" fontId="39"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7" fillId="3" borderId="1" xfId="4" applyNumberFormat="1" applyFont="1" applyFill="1" applyBorder="1" applyAlignment="1" applyProtection="1">
      <alignment horizontal="center" vertical="center" wrapText="1"/>
      <protection locked="0"/>
    </xf>
    <xf numFmtId="0" fontId="37" fillId="7" borderId="1" xfId="4" applyNumberFormat="1" applyFont="1" applyFill="1" applyBorder="1" applyAlignment="1" applyProtection="1">
      <alignment horizontal="center" vertical="center" wrapText="1"/>
      <protection locked="0"/>
    </xf>
    <xf numFmtId="164" fontId="37" fillId="10" borderId="1" xfId="3" applyNumberFormat="1" applyFont="1" applyFill="1" applyBorder="1" applyAlignment="1" applyProtection="1">
      <alignment horizontal="center"/>
    </xf>
    <xf numFmtId="0" fontId="37"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8" fillId="11" borderId="8" xfId="2" applyNumberFormat="1" applyFont="1" applyFill="1" applyBorder="1" applyAlignment="1" applyProtection="1">
      <alignment horizontal="center" vertical="center" wrapText="1"/>
    </xf>
    <xf numFmtId="164" fontId="37" fillId="3" borderId="1" xfId="4" applyNumberFormat="1" applyFont="1" applyFill="1" applyBorder="1" applyAlignment="1" applyProtection="1">
      <alignment horizontal="center" vertical="center" wrapText="1"/>
    </xf>
    <xf numFmtId="1" fontId="37"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0" fontId="37" fillId="0" borderId="14" xfId="0" applyFont="1" applyBorder="1" applyAlignment="1">
      <alignment horizontal="center" vertical="center" wrapText="1"/>
    </xf>
    <xf numFmtId="49" fontId="37" fillId="0" borderId="6" xfId="0" applyNumberFormat="1" applyFont="1" applyBorder="1" applyAlignment="1">
      <alignment vertical="top" wrapText="1"/>
    </xf>
    <xf numFmtId="49" fontId="37" fillId="0" borderId="0" xfId="0" applyNumberFormat="1" applyFont="1" applyAlignment="1">
      <alignment vertical="top" wrapText="1"/>
    </xf>
    <xf numFmtId="0" fontId="37" fillId="0" borderId="1" xfId="3" applyFont="1" applyFill="1" applyBorder="1" applyAlignment="1">
      <alignment vertical="center" wrapText="1"/>
    </xf>
    <xf numFmtId="0" fontId="37" fillId="0" borderId="0" xfId="3" applyFont="1" applyAlignment="1">
      <alignment wrapText="1"/>
    </xf>
    <xf numFmtId="0" fontId="27" fillId="4" borderId="16" xfId="2" applyNumberFormat="1" applyFont="1" applyFill="1" applyBorder="1" applyAlignment="1" applyProtection="1">
      <alignment horizontal="center" vertical="center" wrapText="1"/>
    </xf>
    <xf numFmtId="0" fontId="40" fillId="7" borderId="0" xfId="5" applyFont="1" applyFill="1"/>
    <xf numFmtId="0" fontId="37" fillId="7" borderId="0" xfId="3" applyFont="1" applyFill="1"/>
    <xf numFmtId="0" fontId="37" fillId="0" borderId="0" xfId="3" applyFont="1"/>
    <xf numFmtId="0" fontId="37" fillId="16" borderId="1" xfId="4" applyNumberFormat="1" applyFont="1" applyFill="1" applyBorder="1" applyAlignment="1" applyProtection="1">
      <alignment horizontal="center" vertical="center" wrapText="1"/>
      <protection locked="0"/>
    </xf>
    <xf numFmtId="0" fontId="37" fillId="0" borderId="1" xfId="3" applyFont="1" applyFill="1" applyBorder="1"/>
    <xf numFmtId="0" fontId="37" fillId="7" borderId="1" xfId="3" applyFont="1" applyFill="1" applyBorder="1"/>
    <xf numFmtId="0" fontId="37" fillId="0" borderId="1" xfId="3" applyFont="1" applyFill="1" applyBorder="1" applyAlignment="1">
      <alignment vertical="center"/>
    </xf>
    <xf numFmtId="0" fontId="37" fillId="7" borderId="1" xfId="3" applyFont="1" applyFill="1" applyBorder="1" applyAlignment="1"/>
    <xf numFmtId="0" fontId="37" fillId="0" borderId="7" xfId="3" applyFont="1" applyBorder="1" applyAlignment="1"/>
    <xf numFmtId="1" fontId="37"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1" xfId="2" applyFont="1" applyFill="1" applyBorder="1" applyAlignment="1" applyProtection="1">
      <alignment horizontal="center" vertical="center"/>
    </xf>
    <xf numFmtId="164" fontId="37" fillId="7" borderId="1" xfId="4" applyNumberFormat="1" applyFont="1" applyFill="1" applyBorder="1" applyAlignment="1" applyProtection="1">
      <alignment horizontal="center" vertical="center" wrapText="1"/>
    </xf>
    <xf numFmtId="0" fontId="10" fillId="2" borderId="1" xfId="2" applyFont="1" applyFill="1" applyBorder="1" applyAlignment="1" applyProtection="1">
      <alignment horizontal="left" vertical="center" wrapText="1"/>
    </xf>
    <xf numFmtId="49" fontId="37"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6"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5"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1"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0"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41"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7"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19" fillId="7" borderId="29"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0" fillId="0" borderId="0" xfId="0" applyBorder="1" applyAlignment="1">
      <alignment horizontal="left" vertical="center" wrapText="1"/>
    </xf>
    <xf numFmtId="49" fontId="0" fillId="0" borderId="0" xfId="0" applyNumberFormat="1" applyBorder="1" applyAlignment="1">
      <alignment horizontal="justify" vertical="top" wrapText="1"/>
    </xf>
    <xf numFmtId="164" fontId="2" fillId="3" borderId="1" xfId="4" applyNumberFormat="1" applyFont="1" applyFill="1" applyBorder="1" applyAlignment="1" applyProtection="1">
      <alignment horizontal="center" vertical="center" wrapText="1"/>
      <protection locked="0"/>
    </xf>
    <xf numFmtId="164" fontId="2" fillId="15" borderId="0" xfId="4" applyNumberFormat="1" applyFont="1" applyFill="1" applyBorder="1" applyAlignment="1" applyProtection="1">
      <alignment vertical="top"/>
      <protection locked="0"/>
    </xf>
    <xf numFmtId="2" fontId="2" fillId="20" borderId="1" xfId="4" applyNumberFormat="1" applyFont="1" applyFill="1" applyBorder="1" applyAlignment="1" applyProtection="1">
      <alignment horizontal="center" vertical="center" wrapText="1"/>
    </xf>
    <xf numFmtId="164" fontId="2" fillId="15" borderId="0" xfId="4" applyNumberFormat="1" applyFont="1" applyFill="1" applyBorder="1" applyAlignment="1" applyProtection="1">
      <alignment horizontal="center" vertical="center" wrapText="1"/>
      <protection locked="0"/>
    </xf>
    <xf numFmtId="0" fontId="27" fillId="7" borderId="0" xfId="3" applyFont="1" applyFill="1" applyBorder="1" applyAlignment="1">
      <alignment horizontal="center" vertical="center" wrapText="1"/>
    </xf>
    <xf numFmtId="0" fontId="37" fillId="7" borderId="1" xfId="3" applyFont="1" applyFill="1" applyBorder="1" applyAlignment="1">
      <alignment vertical="center" wrapText="1"/>
    </xf>
    <xf numFmtId="0" fontId="37" fillId="7" borderId="0" xfId="3" applyFont="1" applyFill="1" applyAlignment="1">
      <alignment wrapText="1"/>
    </xf>
    <xf numFmtId="0" fontId="2" fillId="7" borderId="0" xfId="3" applyFill="1" applyAlignment="1">
      <alignment wrapText="1"/>
    </xf>
    <xf numFmtId="0" fontId="0" fillId="0" borderId="86" xfId="0" applyBorder="1"/>
    <xf numFmtId="0" fontId="0" fillId="0" borderId="88" xfId="0" applyBorder="1"/>
    <xf numFmtId="0" fontId="4" fillId="0" borderId="0" xfId="0" applyFont="1"/>
    <xf numFmtId="0" fontId="6" fillId="10" borderId="1" xfId="2" applyFont="1" applyFill="1" applyBorder="1" applyAlignment="1" applyProtection="1">
      <alignment vertical="center" wrapText="1"/>
      <protection locked="0"/>
    </xf>
    <xf numFmtId="0" fontId="2" fillId="3" borderId="1" xfId="2" applyFont="1" applyFill="1" applyBorder="1" applyAlignment="1" applyProtection="1">
      <alignment horizontal="center" vertical="center" wrapText="1"/>
      <protection locked="0"/>
    </xf>
    <xf numFmtId="165" fontId="4" fillId="6" borderId="37" xfId="3" applyNumberFormat="1" applyFont="1" applyFill="1" applyBorder="1" applyAlignment="1" applyProtection="1">
      <alignment horizontal="center" vertical="center" wrapText="1"/>
      <protection locked="0"/>
    </xf>
    <xf numFmtId="14" fontId="2" fillId="3" borderId="68" xfId="3" applyNumberFormat="1" applyFont="1" applyFill="1" applyBorder="1" applyAlignment="1" applyProtection="1">
      <alignment horizontal="center" vertical="center"/>
      <protection locked="0"/>
    </xf>
    <xf numFmtId="14" fontId="2" fillId="3" borderId="69" xfId="3" applyNumberFormat="1" applyFont="1" applyFill="1" applyBorder="1" applyAlignment="1" applyProtection="1">
      <alignment horizontal="center" vertical="center"/>
      <protection locked="0"/>
    </xf>
    <xf numFmtId="14" fontId="2" fillId="3" borderId="70" xfId="3" applyNumberFormat="1"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0" fillId="0" borderId="14" xfId="0" applyBorder="1" applyAlignment="1" applyProtection="1">
      <alignment horizontal="left" vertical="center" wrapText="1"/>
    </xf>
    <xf numFmtId="0" fontId="8" fillId="0" borderId="9" xfId="0" applyFont="1" applyBorder="1"/>
    <xf numFmtId="0" fontId="2" fillId="7" borderId="9" xfId="0" applyFont="1" applyFill="1" applyBorder="1" applyProtection="1">
      <protection locked="0"/>
    </xf>
    <xf numFmtId="0" fontId="6" fillId="7" borderId="0" xfId="0" applyFont="1" applyFill="1" applyBorder="1"/>
    <xf numFmtId="0" fontId="8" fillId="7" borderId="9" xfId="0" applyFont="1" applyFill="1" applyBorder="1"/>
    <xf numFmtId="0" fontId="0" fillId="7" borderId="58" xfId="0" applyFill="1" applyBorder="1"/>
    <xf numFmtId="0" fontId="4" fillId="3" borderId="1" xfId="3" applyFont="1" applyFill="1" applyBorder="1" applyAlignment="1" applyProtection="1">
      <alignment vertical="top" wrapText="1"/>
      <protection locked="0"/>
    </xf>
    <xf numFmtId="164" fontId="2" fillId="10" borderId="24" xfId="0" applyNumberFormat="1" applyFont="1" applyFill="1" applyBorder="1" applyAlignment="1" applyProtection="1">
      <alignment horizontal="center"/>
      <protection locked="0"/>
    </xf>
    <xf numFmtId="43" fontId="15" fillId="7" borderId="8" xfId="2" applyNumberFormat="1" applyFont="1" applyFill="1" applyBorder="1" applyAlignment="1" applyProtection="1">
      <alignment horizontal="center" vertical="center" wrapText="1"/>
    </xf>
    <xf numFmtId="0" fontId="27" fillId="7" borderId="14" xfId="3" applyFont="1" applyFill="1" applyBorder="1"/>
    <xf numFmtId="43" fontId="15" fillId="7" borderId="15" xfId="2" applyNumberFormat="1" applyFont="1" applyFill="1" applyBorder="1" applyAlignment="1" applyProtection="1">
      <alignment horizontal="center" vertical="center" wrapText="1"/>
    </xf>
    <xf numFmtId="0" fontId="2" fillId="0" borderId="0" xfId="3" applyBorder="1"/>
    <xf numFmtId="0" fontId="2" fillId="3" borderId="1" xfId="3" applyFont="1" applyFill="1" applyBorder="1" applyAlignment="1" applyProtection="1">
      <alignment horizontal="left" vertical="center" wrapText="1"/>
      <protection locked="0"/>
    </xf>
    <xf numFmtId="14" fontId="6" fillId="3" borderId="9" xfId="3" applyNumberFormat="1" applyFont="1" applyFill="1" applyBorder="1" applyAlignment="1" applyProtection="1">
      <alignment horizontal="center" vertical="center" wrapText="1"/>
      <protection locked="0"/>
    </xf>
    <xf numFmtId="0" fontId="4" fillId="3" borderId="1" xfId="3" applyFont="1" applyFill="1" applyBorder="1" applyAlignment="1" applyProtection="1">
      <alignment vertical="center" wrapText="1"/>
      <protection locked="0"/>
    </xf>
    <xf numFmtId="0" fontId="2" fillId="0" borderId="0" xfId="3" applyFill="1" applyBorder="1" applyAlignment="1">
      <alignment vertical="center"/>
    </xf>
    <xf numFmtId="0" fontId="2" fillId="0" borderId="0" xfId="3" applyAlignment="1">
      <alignment vertical="center"/>
    </xf>
    <xf numFmtId="0" fontId="18" fillId="0" borderId="0" xfId="3" applyFont="1" applyAlignment="1">
      <alignment vertical="center"/>
    </xf>
    <xf numFmtId="0" fontId="18" fillId="0" borderId="0" xfId="3" applyFont="1" applyFill="1" applyAlignment="1">
      <alignment vertical="center"/>
    </xf>
    <xf numFmtId="0" fontId="10" fillId="7" borderId="0" xfId="3" applyFont="1" applyFill="1" applyBorder="1" applyAlignment="1">
      <alignment vertical="center" wrapText="1"/>
    </xf>
    <xf numFmtId="0" fontId="2" fillId="0" borderId="0" xfId="0" applyFont="1" applyFill="1" applyBorder="1"/>
    <xf numFmtId="0" fontId="2" fillId="0" borderId="0" xfId="0" applyFont="1" applyBorder="1" applyAlignment="1">
      <alignment vertical="top" wrapText="1"/>
    </xf>
    <xf numFmtId="0" fontId="16" fillId="7" borderId="12" xfId="2" applyNumberFormat="1" applyFont="1" applyFill="1" applyBorder="1" applyAlignment="1" applyProtection="1">
      <alignment horizontal="left" vertical="top" wrapText="1"/>
    </xf>
    <xf numFmtId="0" fontId="16" fillId="7" borderId="7" xfId="2" applyNumberFormat="1" applyFont="1" applyFill="1" applyBorder="1" applyAlignment="1" applyProtection="1">
      <alignment horizontal="left" vertical="top" wrapText="1"/>
    </xf>
    <xf numFmtId="0" fontId="8" fillId="7" borderId="0" xfId="0" applyFont="1" applyFill="1" applyBorder="1" applyAlignment="1" applyProtection="1">
      <alignment horizontal="left" vertical="top"/>
      <protection locked="0"/>
    </xf>
    <xf numFmtId="0" fontId="44" fillId="7" borderId="6" xfId="0" applyFont="1" applyFill="1" applyBorder="1" applyAlignment="1">
      <alignment horizontal="left" vertical="center" wrapText="1"/>
    </xf>
    <xf numFmtId="0" fontId="10" fillId="7" borderId="7" xfId="2" applyNumberFormat="1" applyFont="1" applyFill="1" applyBorder="1" applyAlignment="1" applyProtection="1">
      <alignment horizontal="left" vertical="center" wrapText="1"/>
    </xf>
    <xf numFmtId="165" fontId="6" fillId="7" borderId="0" xfId="2" applyNumberFormat="1" applyFont="1" applyFill="1" applyBorder="1" applyAlignment="1" applyProtection="1">
      <alignment horizontal="center" vertical="center" wrapText="1"/>
      <protection locked="0"/>
    </xf>
    <xf numFmtId="165" fontId="0" fillId="7" borderId="0" xfId="0" applyNumberFormat="1" applyFill="1" applyBorder="1" applyAlignment="1" applyProtection="1">
      <alignment vertical="center" wrapText="1"/>
      <protection locked="0"/>
    </xf>
    <xf numFmtId="2" fontId="6" fillId="3" borderId="1" xfId="4" applyNumberFormat="1" applyFont="1" applyFill="1" applyBorder="1" applyAlignment="1" applyProtection="1">
      <alignment horizontal="center" vertical="center" wrapText="1"/>
      <protection locked="0"/>
    </xf>
    <xf numFmtId="0" fontId="0" fillId="0" borderId="91" xfId="0" applyBorder="1"/>
    <xf numFmtId="0" fontId="0" fillId="0" borderId="91" xfId="0" applyBorder="1" applyAlignment="1">
      <alignment wrapText="1"/>
    </xf>
    <xf numFmtId="0" fontId="2" fillId="0" borderId="91" xfId="0" applyFont="1" applyBorder="1" applyAlignment="1">
      <alignment wrapText="1"/>
    </xf>
    <xf numFmtId="0" fontId="2" fillId="6" borderId="78" xfId="3"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wrapText="1"/>
      <protection locked="0"/>
    </xf>
    <xf numFmtId="0" fontId="2" fillId="3" borderId="1" xfId="0" applyFont="1" applyFill="1" applyBorder="1" applyAlignment="1" applyProtection="1">
      <alignment horizontal="left"/>
      <protection locked="0"/>
    </xf>
    <xf numFmtId="0" fontId="2" fillId="7" borderId="1" xfId="0" applyFont="1" applyFill="1" applyBorder="1" applyAlignment="1" applyProtection="1">
      <protection locked="0"/>
    </xf>
    <xf numFmtId="0" fontId="6" fillId="6" borderId="0" xfId="0" applyFont="1" applyFill="1" applyBorder="1" applyAlignment="1">
      <alignment horizontal="left" vertical="top" wrapText="1"/>
    </xf>
    <xf numFmtId="166" fontId="0" fillId="15" borderId="20" xfId="0" applyNumberFormat="1" applyFill="1" applyBorder="1" applyAlignment="1" applyProtection="1">
      <alignment horizontal="center" vertical="center"/>
      <protection locked="0"/>
    </xf>
    <xf numFmtId="0" fontId="38" fillId="0" borderId="8" xfId="2" applyNumberFormat="1" applyFont="1" applyFill="1" applyBorder="1" applyAlignment="1" applyProtection="1">
      <alignment horizontal="center" vertical="center" wrapText="1"/>
    </xf>
    <xf numFmtId="164" fontId="37" fillId="0" borderId="6" xfId="4" applyNumberFormat="1" applyFont="1" applyFill="1" applyBorder="1" applyAlignment="1" applyProtection="1">
      <alignment horizontal="center" vertical="center" wrapText="1"/>
    </xf>
    <xf numFmtId="164" fontId="37" fillId="0" borderId="0" xfId="4" applyNumberFormat="1" applyFont="1" applyFill="1" applyBorder="1" applyAlignment="1" applyProtection="1">
      <alignment horizontal="center" vertical="center" wrapText="1"/>
    </xf>
    <xf numFmtId="1" fontId="37" fillId="0" borderId="0" xfId="4" applyNumberFormat="1" applyFont="1" applyFill="1" applyBorder="1" applyAlignment="1" applyProtection="1">
      <alignment horizontal="center" vertical="center" wrapText="1"/>
    </xf>
    <xf numFmtId="0" fontId="37" fillId="0" borderId="0" xfId="3" applyFont="1" applyFill="1" applyBorder="1" applyAlignment="1"/>
    <xf numFmtId="1" fontId="37" fillId="0" borderId="0" xfId="3" applyNumberFormat="1" applyFont="1" applyFill="1" applyBorder="1" applyAlignment="1">
      <alignment horizontal="center"/>
    </xf>
    <xf numFmtId="14" fontId="6" fillId="3"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wrapText="1"/>
    </xf>
    <xf numFmtId="0" fontId="9" fillId="7" borderId="0" xfId="0" applyFont="1" applyFill="1" applyBorder="1"/>
    <xf numFmtId="0" fontId="2" fillId="7" borderId="0" xfId="0" applyFont="1" applyFill="1" applyBorder="1"/>
    <xf numFmtId="164" fontId="2" fillId="19" borderId="24" xfId="0" applyNumberFormat="1" applyFont="1" applyFill="1" applyBorder="1" applyAlignment="1" applyProtection="1">
      <alignment horizontal="center"/>
    </xf>
    <xf numFmtId="0" fontId="2" fillId="5" borderId="42" xfId="3" applyFont="1" applyFill="1" applyBorder="1" applyAlignment="1" applyProtection="1">
      <alignment horizontal="center" vertical="center" wrapText="1"/>
      <protection locked="0"/>
    </xf>
    <xf numFmtId="49" fontId="4" fillId="3" borderId="7"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165" fontId="6" fillId="3" borderId="9" xfId="3" applyNumberFormat="1" applyFont="1" applyFill="1" applyBorder="1" applyAlignment="1" applyProtection="1">
      <alignment horizontal="center" wrapText="1"/>
      <protection locked="0"/>
    </xf>
    <xf numFmtId="0" fontId="0" fillId="0" borderId="90" xfId="0" applyBorder="1" applyAlignment="1"/>
    <xf numFmtId="0" fontId="0" fillId="0" borderId="0" xfId="0" applyAlignment="1"/>
    <xf numFmtId="0" fontId="37" fillId="0" borderId="6" xfId="0" applyFont="1" applyBorder="1" applyAlignment="1">
      <alignment horizontal="center" vertical="center" wrapText="1"/>
    </xf>
    <xf numFmtId="43" fontId="15" fillId="7" borderId="0" xfId="2" applyNumberFormat="1" applyFont="1" applyFill="1" applyBorder="1" applyAlignment="1" applyProtection="1">
      <alignment horizontal="center" vertical="center" wrapText="1"/>
    </xf>
    <xf numFmtId="49" fontId="37" fillId="0" borderId="0" xfId="0" applyNumberFormat="1" applyFont="1" applyBorder="1" applyAlignment="1">
      <alignment vertical="top" wrapText="1"/>
    </xf>
    <xf numFmtId="0" fontId="27" fillId="17" borderId="89" xfId="3" applyFont="1" applyFill="1" applyBorder="1" applyAlignment="1">
      <alignment vertical="center" wrapText="1"/>
    </xf>
    <xf numFmtId="0" fontId="4" fillId="0" borderId="11" xfId="2" applyNumberFormat="1" applyFont="1" applyFill="1" applyBorder="1" applyAlignment="1" applyProtection="1">
      <alignment horizontal="center" vertical="center" wrapText="1"/>
    </xf>
    <xf numFmtId="0" fontId="4" fillId="0" borderId="86" xfId="2" applyNumberFormat="1" applyFont="1" applyFill="1" applyBorder="1" applyAlignment="1" applyProtection="1">
      <alignment horizontal="center" vertical="center" wrapText="1"/>
    </xf>
    <xf numFmtId="0" fontId="2" fillId="7" borderId="43" xfId="0" applyFont="1" applyFill="1" applyBorder="1" applyAlignment="1" applyProtection="1">
      <alignment horizontal="left" vertical="top"/>
      <protection locked="0"/>
    </xf>
    <xf numFmtId="0" fontId="2" fillId="3" borderId="1" xfId="3" applyFont="1" applyFill="1" applyBorder="1" applyAlignment="1" applyProtection="1">
      <alignment horizontal="center" vertical="center" wrapText="1"/>
      <protection locked="0"/>
    </xf>
    <xf numFmtId="0" fontId="2" fillId="7" borderId="0" xfId="3" applyFill="1" applyBorder="1" applyAlignment="1">
      <alignment horizontal="center" vertical="center"/>
    </xf>
    <xf numFmtId="0" fontId="2" fillId="7" borderId="0" xfId="3" applyFill="1" applyAlignment="1">
      <alignment horizontal="center" vertical="center"/>
    </xf>
    <xf numFmtId="0" fontId="18" fillId="7" borderId="0" xfId="3" applyFont="1" applyFill="1" applyAlignment="1">
      <alignment horizontal="center" vertical="center"/>
    </xf>
    <xf numFmtId="0" fontId="10" fillId="7" borderId="0" xfId="3" applyFont="1" applyFill="1" applyBorder="1" applyAlignment="1">
      <alignment horizontal="center" vertical="center" wrapText="1"/>
    </xf>
    <xf numFmtId="0" fontId="16" fillId="7" borderId="0" xfId="3" applyFont="1" applyFill="1" applyBorder="1" applyAlignment="1">
      <alignment horizontal="center" vertical="center" wrapText="1"/>
    </xf>
    <xf numFmtId="0" fontId="9" fillId="0" borderId="6" xfId="0" applyFont="1" applyFill="1" applyBorder="1" applyAlignment="1"/>
    <xf numFmtId="0" fontId="9" fillId="0" borderId="0" xfId="0" applyFont="1" applyFill="1" applyAlignment="1"/>
    <xf numFmtId="2" fontId="2" fillId="3" borderId="1" xfId="4" applyNumberFormat="1" applyFont="1" applyFill="1" applyBorder="1" applyAlignment="1" applyProtection="1">
      <alignment horizontal="center" vertical="center" wrapText="1"/>
    </xf>
    <xf numFmtId="2" fontId="2" fillId="6" borderId="1" xfId="4" applyNumberFormat="1" applyFont="1" applyFill="1" applyBorder="1" applyAlignment="1" applyProtection="1">
      <alignment horizontal="center" vertical="center" wrapText="1"/>
    </xf>
    <xf numFmtId="0" fontId="6" fillId="6" borderId="0" xfId="0" applyFont="1" applyFill="1" applyAlignment="1">
      <alignment wrapText="1"/>
    </xf>
    <xf numFmtId="0" fontId="10" fillId="7" borderId="0" xfId="2" applyFont="1" applyFill="1" applyBorder="1" applyAlignment="1" applyProtection="1">
      <alignment vertical="center" wrapText="1"/>
    </xf>
    <xf numFmtId="0" fontId="0" fillId="0" borderId="14" xfId="0" applyBorder="1" applyAlignment="1" applyProtection="1">
      <alignment vertical="center" wrapText="1"/>
    </xf>
    <xf numFmtId="49" fontId="37" fillId="7" borderId="0" xfId="0" applyNumberFormat="1" applyFont="1" applyFill="1" applyBorder="1" applyAlignment="1" applyProtection="1">
      <alignment vertical="top" wrapText="1"/>
      <protection locked="0"/>
    </xf>
    <xf numFmtId="0" fontId="48" fillId="2" borderId="8" xfId="2" applyFont="1" applyFill="1" applyBorder="1" applyAlignment="1" applyProtection="1">
      <alignment horizontal="left" vertical="center" wrapText="1"/>
    </xf>
    <xf numFmtId="0" fontId="16" fillId="8" borderId="36" xfId="2" applyNumberFormat="1" applyFont="1" applyFill="1" applyBorder="1" applyAlignment="1" applyProtection="1">
      <alignment horizontal="left" vertical="center" wrapText="1"/>
    </xf>
    <xf numFmtId="0" fontId="4" fillId="6" borderId="37" xfId="3" applyFont="1" applyFill="1" applyBorder="1" applyAlignment="1" applyProtection="1">
      <alignment horizontal="center" vertical="center" wrapText="1"/>
      <protection locked="0"/>
    </xf>
    <xf numFmtId="0" fontId="47" fillId="8" borderId="61" xfId="2" applyNumberFormat="1" applyFont="1" applyFill="1" applyBorder="1" applyAlignment="1" applyProtection="1">
      <alignment horizontal="left" vertical="center" wrapText="1"/>
    </xf>
    <xf numFmtId="0" fontId="47" fillId="8" borderId="0" xfId="2" applyNumberFormat="1" applyFont="1" applyFill="1" applyBorder="1" applyAlignment="1" applyProtection="1">
      <alignment horizontal="left" vertical="center" wrapText="1"/>
    </xf>
    <xf numFmtId="0" fontId="16" fillId="2" borderId="1" xfId="2" applyNumberFormat="1" applyFont="1" applyFill="1" applyBorder="1" applyAlignment="1" applyProtection="1">
      <alignment horizontal="left" vertical="center" wrapText="1"/>
    </xf>
    <xf numFmtId="0" fontId="10" fillId="2" borderId="1" xfId="2" applyFont="1" applyFill="1" applyBorder="1" applyAlignment="1" applyProtection="1">
      <alignment horizontal="left" vertical="center" wrapText="1"/>
    </xf>
    <xf numFmtId="0" fontId="0" fillId="0" borderId="7" xfId="0" applyBorder="1" applyAlignment="1"/>
    <xf numFmtId="0" fontId="10" fillId="7" borderId="12" xfId="2" applyFont="1" applyFill="1" applyBorder="1" applyAlignment="1" applyProtection="1">
      <alignment vertical="center" wrapText="1"/>
    </xf>
    <xf numFmtId="0" fontId="16" fillId="2" borderId="7" xfId="2" applyFont="1" applyFill="1" applyBorder="1" applyAlignment="1" applyProtection="1">
      <alignment vertical="center" wrapText="1"/>
    </xf>
    <xf numFmtId="0" fontId="38" fillId="22" borderId="1" xfId="2" applyNumberFormat="1" applyFont="1" applyFill="1" applyBorder="1" applyAlignment="1" applyProtection="1">
      <alignment horizontal="left" vertical="center" wrapText="1" indent="1"/>
    </xf>
    <xf numFmtId="0" fontId="16" fillId="22" borderId="11" xfId="2" applyFont="1" applyFill="1" applyBorder="1" applyAlignment="1" applyProtection="1">
      <alignment horizontal="center" vertical="center"/>
    </xf>
    <xf numFmtId="0" fontId="16" fillId="2" borderId="1" xfId="2" applyFont="1" applyFill="1" applyBorder="1" applyAlignment="1" applyProtection="1">
      <alignment vertical="center" wrapText="1"/>
    </xf>
    <xf numFmtId="0" fontId="2" fillId="3" borderId="1" xfId="0" applyFont="1" applyFill="1" applyBorder="1" applyAlignment="1" applyProtection="1">
      <alignment horizontal="center" vertical="top" wrapText="1"/>
      <protection locked="0"/>
    </xf>
    <xf numFmtId="0" fontId="2" fillId="3" borderId="1" xfId="0" applyFont="1" applyFill="1" applyBorder="1" applyAlignment="1" applyProtection="1">
      <alignment horizontal="center" wrapText="1"/>
      <protection locked="0"/>
    </xf>
    <xf numFmtId="14" fontId="2" fillId="3" borderId="1" xfId="2" applyNumberFormat="1" applyFont="1" applyFill="1" applyBorder="1" applyAlignment="1" applyProtection="1">
      <alignment horizontal="center" vertical="top" wrapText="1"/>
      <protection locked="0"/>
    </xf>
    <xf numFmtId="0" fontId="49" fillId="0" borderId="0" xfId="0" applyFont="1" applyBorder="1" applyAlignment="1">
      <alignment vertical="center" wrapText="1"/>
    </xf>
    <xf numFmtId="0" fontId="2" fillId="0" borderId="91" xfId="3" applyBorder="1" applyAlignment="1">
      <alignment horizontal="center" vertical="center"/>
    </xf>
    <xf numFmtId="0" fontId="4" fillId="22" borderId="91" xfId="3" applyFont="1" applyFill="1" applyBorder="1" applyAlignment="1">
      <alignment horizontal="center" vertical="center"/>
    </xf>
    <xf numFmtId="0" fontId="4" fillId="12" borderId="91" xfId="3" applyFont="1" applyFill="1" applyBorder="1" applyAlignment="1">
      <alignment horizontal="center" vertical="center"/>
    </xf>
    <xf numFmtId="0" fontId="4" fillId="21" borderId="91" xfId="3" applyFont="1" applyFill="1" applyBorder="1" applyAlignment="1">
      <alignment horizontal="center" vertical="center"/>
    </xf>
    <xf numFmtId="0" fontId="2" fillId="6" borderId="37" xfId="3" applyFont="1" applyFill="1" applyBorder="1" applyAlignment="1" applyProtection="1">
      <alignment horizontal="center" vertical="center" wrapText="1"/>
      <protection locked="0"/>
    </xf>
    <xf numFmtId="0" fontId="19" fillId="0" borderId="1" xfId="2" applyFont="1" applyFill="1" applyBorder="1" applyAlignment="1" applyProtection="1">
      <alignment vertical="center" wrapText="1"/>
    </xf>
    <xf numFmtId="0" fontId="19" fillId="0" borderId="14" xfId="2" applyFont="1" applyFill="1" applyBorder="1" applyAlignment="1" applyProtection="1">
      <alignment vertical="center" wrapText="1"/>
    </xf>
    <xf numFmtId="0" fontId="28" fillId="22" borderId="65" xfId="2" applyNumberFormat="1"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26" fillId="7" borderId="2" xfId="3" applyFont="1" applyFill="1" applyBorder="1" applyAlignment="1" applyProtection="1">
      <alignment vertical="center" wrapText="1"/>
    </xf>
    <xf numFmtId="0" fontId="24" fillId="18" borderId="1"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0" fontId="24" fillId="22"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6" xfId="4" applyNumberFormat="1" applyFont="1" applyFill="1" applyBorder="1" applyAlignment="1" applyProtection="1">
      <alignment horizontal="left" vertical="center" wrapText="1"/>
    </xf>
    <xf numFmtId="2" fontId="2" fillId="10" borderId="47" xfId="4" applyNumberFormat="1" applyFont="1" applyFill="1" applyBorder="1" applyAlignment="1" applyProtection="1">
      <alignment horizontal="left" vertical="center" wrapText="1"/>
    </xf>
    <xf numFmtId="0" fontId="10" fillId="2" borderId="48"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2" fontId="38" fillId="22" borderId="1" xfId="4" applyNumberFormat="1" applyFont="1" applyFill="1" applyBorder="1" applyAlignment="1" applyProtection="1">
      <alignment horizontal="center" vertical="center" wrapText="1"/>
    </xf>
    <xf numFmtId="0" fontId="36" fillId="9" borderId="9" xfId="2" applyFont="1" applyFill="1" applyBorder="1" applyAlignment="1" applyProtection="1">
      <alignment vertical="center" wrapText="1"/>
    </xf>
    <xf numFmtId="0" fontId="36" fillId="9" borderId="9" xfId="2" applyFont="1" applyFill="1" applyBorder="1" applyAlignment="1" applyProtection="1">
      <alignment horizontal="left" vertical="center" wrapText="1"/>
    </xf>
    <xf numFmtId="0" fontId="36" fillId="9" borderId="9" xfId="2" applyFont="1" applyFill="1" applyBorder="1" applyAlignment="1" applyProtection="1">
      <alignment horizontal="left" wrapText="1"/>
    </xf>
    <xf numFmtId="0" fontId="6" fillId="9" borderId="9" xfId="2" applyFont="1" applyFill="1" applyBorder="1" applyAlignment="1" applyProtection="1">
      <alignment horizontal="left" vertical="center" wrapText="1"/>
      <protection locked="0"/>
    </xf>
    <xf numFmtId="0" fontId="6" fillId="9" borderId="9" xfId="2" applyFont="1" applyFill="1" applyBorder="1" applyAlignment="1" applyProtection="1">
      <alignment horizontal="left" wrapText="1"/>
      <protection locked="0"/>
    </xf>
    <xf numFmtId="0" fontId="45" fillId="17" borderId="8" xfId="3" applyFont="1" applyFill="1" applyBorder="1" applyAlignment="1" applyProtection="1">
      <alignment vertical="center"/>
    </xf>
    <xf numFmtId="0" fontId="2" fillId="6" borderId="61" xfId="3" applyFont="1" applyFill="1" applyBorder="1" applyAlignment="1" applyProtection="1">
      <alignment horizontal="center" vertical="center" wrapText="1"/>
    </xf>
    <xf numFmtId="0" fontId="2" fillId="6" borderId="71" xfId="3" applyFont="1" applyFill="1" applyBorder="1" applyAlignment="1" applyProtection="1">
      <alignment horizontal="center" vertical="center" wrapText="1"/>
    </xf>
    <xf numFmtId="0" fontId="2" fillId="6" borderId="73" xfId="3" applyFont="1" applyFill="1" applyBorder="1" applyAlignment="1" applyProtection="1">
      <alignment horizontal="center" vertical="center" wrapText="1"/>
    </xf>
    <xf numFmtId="0" fontId="2" fillId="6" borderId="70" xfId="3" applyFont="1" applyFill="1" applyBorder="1" applyAlignment="1" applyProtection="1">
      <alignment horizontal="center" vertical="center" wrapText="1"/>
    </xf>
    <xf numFmtId="0" fontId="10" fillId="2" borderId="8" xfId="2" applyFont="1" applyFill="1" applyBorder="1" applyAlignment="1" applyProtection="1">
      <alignment horizontal="center" vertical="center" wrapText="1"/>
    </xf>
    <xf numFmtId="0" fontId="10" fillId="2" borderId="1" xfId="2" applyFont="1" applyFill="1" applyBorder="1" applyAlignment="1" applyProtection="1">
      <alignment vertical="center" wrapText="1"/>
    </xf>
    <xf numFmtId="0" fontId="16" fillId="2" borderId="8" xfId="2" applyNumberFormat="1" applyFont="1" applyFill="1" applyBorder="1" applyAlignment="1" applyProtection="1">
      <alignment horizontal="left" vertical="center" wrapText="1"/>
    </xf>
    <xf numFmtId="0" fontId="16" fillId="2" borderId="8" xfId="2" applyFont="1" applyFill="1" applyBorder="1" applyAlignment="1" applyProtection="1">
      <alignment horizontal="left" vertical="center" wrapText="1"/>
    </xf>
    <xf numFmtId="0" fontId="14" fillId="0" borderId="0" xfId="0" applyFont="1" applyProtection="1"/>
    <xf numFmtId="0" fontId="12" fillId="0" borderId="0" xfId="0" applyFont="1" applyProtection="1"/>
    <xf numFmtId="0" fontId="12" fillId="0" borderId="0" xfId="0" applyFont="1" applyFill="1" applyBorder="1" applyProtection="1"/>
    <xf numFmtId="0" fontId="12" fillId="0" borderId="0" xfId="0" applyFont="1" applyAlignment="1" applyProtection="1"/>
    <xf numFmtId="0" fontId="2" fillId="0" borderId="0" xfId="0" applyFont="1" applyProtection="1"/>
    <xf numFmtId="0" fontId="0" fillId="0" borderId="0" xfId="0" applyProtection="1"/>
    <xf numFmtId="0" fontId="0" fillId="0" borderId="0" xfId="0" applyFill="1" applyBorder="1" applyProtection="1"/>
    <xf numFmtId="0" fontId="0" fillId="0" borderId="0" xfId="0" applyAlignment="1" applyProtection="1"/>
    <xf numFmtId="0" fontId="0" fillId="0" borderId="1" xfId="0" applyBorder="1" applyProtection="1"/>
    <xf numFmtId="0" fontId="10" fillId="0" borderId="1" xfId="0" applyFont="1" applyBorder="1" applyProtection="1"/>
    <xf numFmtId="0" fontId="0" fillId="0" borderId="1" xfId="0" applyFill="1" applyBorder="1" applyProtection="1"/>
    <xf numFmtId="0" fontId="0" fillId="0" borderId="0" xfId="0" applyAlignment="1" applyProtection="1">
      <alignment horizontal="left"/>
    </xf>
    <xf numFmtId="0" fontId="0" fillId="0" borderId="0" xfId="0" applyBorder="1" applyProtection="1"/>
    <xf numFmtId="0" fontId="0" fillId="0" borderId="9" xfId="0" applyBorder="1" applyProtection="1"/>
    <xf numFmtId="0" fontId="0" fillId="7" borderId="0" xfId="0" applyFill="1" applyAlignment="1" applyProtection="1"/>
    <xf numFmtId="0" fontId="8" fillId="0" borderId="15" xfId="0" applyFont="1" applyBorder="1" applyProtection="1"/>
    <xf numFmtId="0" fontId="22" fillId="7" borderId="0" xfId="2" applyFont="1" applyFill="1" applyBorder="1" applyAlignment="1" applyProtection="1">
      <alignment horizontal="justify" vertical="top"/>
    </xf>
    <xf numFmtId="0" fontId="23" fillId="7" borderId="0" xfId="0" applyFont="1" applyFill="1" applyBorder="1" applyAlignment="1" applyProtection="1">
      <alignment horizontal="justify" vertical="top"/>
    </xf>
    <xf numFmtId="0" fontId="8" fillId="0" borderId="0" xfId="0" applyFont="1" applyBorder="1" applyProtection="1"/>
    <xf numFmtId="0" fontId="8" fillId="0" borderId="0" xfId="0" applyFont="1" applyProtection="1"/>
    <xf numFmtId="0" fontId="0" fillId="0" borderId="10" xfId="0" applyBorder="1" applyAlignment="1" applyProtection="1">
      <alignment horizontal="center"/>
    </xf>
    <xf numFmtId="0" fontId="19" fillId="7" borderId="30" xfId="0" applyFont="1" applyFill="1" applyBorder="1" applyAlignment="1" applyProtection="1">
      <alignment horizontal="center"/>
    </xf>
    <xf numFmtId="0" fontId="0" fillId="7" borderId="0" xfId="0" applyFill="1" applyProtection="1"/>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0" fontId="31" fillId="7" borderId="15" xfId="2" applyNumberFormat="1" applyFont="1" applyFill="1" applyBorder="1" applyAlignment="1" applyProtection="1">
      <alignment horizontal="left" vertical="center" wrapText="1"/>
    </xf>
    <xf numFmtId="0" fontId="8" fillId="0" borderId="18" xfId="0" applyFont="1" applyBorder="1" applyProtection="1"/>
    <xf numFmtId="0" fontId="0" fillId="0" borderId="7" xfId="0" applyBorder="1" applyProtection="1"/>
    <xf numFmtId="0" fontId="0" fillId="0" borderId="6" xfId="0" applyBorder="1" applyAlignment="1" applyProtection="1">
      <alignment horizontal="center"/>
    </xf>
    <xf numFmtId="0" fontId="0" fillId="0" borderId="0" xfId="0" applyAlignment="1" applyProtection="1">
      <alignment horizontal="center"/>
    </xf>
    <xf numFmtId="0" fontId="8" fillId="0" borderId="41" xfId="0" applyFont="1" applyBorder="1" applyProtection="1"/>
    <xf numFmtId="0" fontId="19" fillId="7" borderId="29" xfId="0" applyFont="1" applyFill="1" applyBorder="1" applyAlignment="1" applyProtection="1">
      <alignment horizontal="center"/>
    </xf>
    <xf numFmtId="0" fontId="2" fillId="7" borderId="26" xfId="0" applyFont="1" applyFill="1" applyBorder="1" applyAlignment="1" applyProtection="1">
      <alignment horizontal="left" vertical="top"/>
    </xf>
    <xf numFmtId="0" fontId="2" fillId="7" borderId="27" xfId="0" applyFont="1" applyFill="1" applyBorder="1" applyAlignment="1" applyProtection="1">
      <alignment horizontal="left" vertical="top"/>
    </xf>
    <xf numFmtId="14" fontId="19" fillId="7" borderId="29" xfId="0" applyNumberFormat="1" applyFont="1" applyFill="1" applyBorder="1" applyAlignment="1" applyProtection="1">
      <alignment horizontal="center"/>
    </xf>
    <xf numFmtId="0" fontId="0" fillId="7" borderId="0" xfId="0" applyFill="1" applyBorder="1" applyProtection="1"/>
    <xf numFmtId="0" fontId="7" fillId="7" borderId="0" xfId="0" applyFont="1" applyFill="1" applyBorder="1" applyProtection="1"/>
    <xf numFmtId="0" fontId="3" fillId="7" borderId="0" xfId="0" applyFont="1" applyFill="1" applyBorder="1" applyProtection="1"/>
    <xf numFmtId="0" fontId="8" fillId="7" borderId="0" xfId="0" applyFont="1" applyFill="1" applyBorder="1" applyProtection="1"/>
    <xf numFmtId="0" fontId="6" fillId="7" borderId="0" xfId="0" applyFont="1" applyFill="1" applyBorder="1" applyProtection="1"/>
    <xf numFmtId="0" fontId="9" fillId="0" borderId="0" xfId="0" applyFont="1" applyProtection="1"/>
    <xf numFmtId="0" fontId="9" fillId="7" borderId="0" xfId="0" applyFont="1" applyFill="1" applyProtection="1"/>
    <xf numFmtId="0" fontId="2" fillId="7" borderId="0" xfId="0" applyFont="1" applyFill="1" applyProtection="1"/>
    <xf numFmtId="0" fontId="2" fillId="7" borderId="25" xfId="0" applyFont="1" applyFill="1" applyBorder="1" applyAlignment="1" applyProtection="1">
      <alignment horizontal="left" vertical="top"/>
    </xf>
    <xf numFmtId="0" fontId="0" fillId="7" borderId="3" xfId="0" applyFill="1" applyBorder="1" applyProtection="1"/>
    <xf numFmtId="0" fontId="0" fillId="0" borderId="4" xfId="0" applyBorder="1" applyProtection="1"/>
    <xf numFmtId="0" fontId="0" fillId="7" borderId="1" xfId="0" applyFill="1" applyBorder="1" applyProtection="1"/>
    <xf numFmtId="0" fontId="0" fillId="7" borderId="15" xfId="0" applyFill="1" applyBorder="1" applyProtection="1"/>
    <xf numFmtId="0" fontId="0" fillId="7" borderId="9" xfId="0" applyFill="1" applyBorder="1" applyProtection="1"/>
    <xf numFmtId="0" fontId="2" fillId="7" borderId="18" xfId="0" applyFont="1" applyFill="1" applyBorder="1" applyAlignment="1" applyProtection="1">
      <alignment horizontal="left" vertical="top"/>
    </xf>
    <xf numFmtId="0" fontId="2" fillId="7" borderId="0" xfId="0" applyFont="1" applyFill="1" applyBorder="1" applyAlignment="1" applyProtection="1">
      <alignment horizontal="left" vertical="top"/>
    </xf>
    <xf numFmtId="0" fontId="2" fillId="7" borderId="21" xfId="0" applyFont="1" applyFill="1" applyBorder="1" applyAlignment="1" applyProtection="1">
      <alignment horizontal="left" vertical="top"/>
    </xf>
    <xf numFmtId="0" fontId="0" fillId="7" borderId="6" xfId="0" applyFill="1" applyBorder="1" applyAlignment="1" applyProtection="1"/>
    <xf numFmtId="49" fontId="37" fillId="0" borderId="10" xfId="0" applyNumberFormat="1" applyFont="1" applyFill="1" applyBorder="1" applyAlignment="1" applyProtection="1">
      <alignment vertical="top" wrapText="1"/>
    </xf>
    <xf numFmtId="0" fontId="0" fillId="0" borderId="0" xfId="0" applyBorder="1" applyAlignment="1" applyProtection="1">
      <alignment horizontal="left" vertical="center" wrapText="1"/>
    </xf>
    <xf numFmtId="0" fontId="0" fillId="0" borderId="2" xfId="0" applyBorder="1" applyProtection="1"/>
    <xf numFmtId="49" fontId="0" fillId="0" borderId="0" xfId="0" applyNumberFormat="1" applyBorder="1" applyAlignment="1" applyProtection="1">
      <alignment horizontal="justify" vertical="top" wrapText="1"/>
    </xf>
    <xf numFmtId="49" fontId="0" fillId="0" borderId="0" xfId="0" applyNumberFormat="1" applyAlignment="1" applyProtection="1">
      <alignment horizontal="justify" vertical="top" wrapText="1"/>
    </xf>
    <xf numFmtId="49" fontId="0" fillId="0" borderId="10" xfId="0" applyNumberFormat="1" applyBorder="1" applyAlignment="1" applyProtection="1">
      <alignment horizontal="justify" vertical="top" wrapText="1"/>
    </xf>
    <xf numFmtId="0" fontId="0" fillId="7" borderId="14" xfId="0" applyFill="1" applyBorder="1" applyAlignment="1" applyProtection="1"/>
    <xf numFmtId="49" fontId="37" fillId="7" borderId="0" xfId="0" applyNumberFormat="1" applyFont="1" applyFill="1" applyBorder="1" applyAlignment="1" applyProtection="1">
      <alignment vertical="top" wrapText="1"/>
    </xf>
    <xf numFmtId="0" fontId="0" fillId="0" borderId="0" xfId="0" applyBorder="1" applyAlignment="1" applyProtection="1"/>
    <xf numFmtId="49" fontId="37" fillId="0" borderId="0" xfId="0" applyNumberFormat="1" applyFont="1" applyFill="1" applyBorder="1" applyAlignment="1" applyProtection="1">
      <alignment vertical="top" wrapText="1"/>
    </xf>
    <xf numFmtId="49" fontId="37" fillId="7" borderId="0" xfId="0" applyNumberFormat="1" applyFont="1" applyFill="1" applyAlignment="1" applyProtection="1">
      <alignment vertical="top" wrapText="1"/>
    </xf>
    <xf numFmtId="0" fontId="2" fillId="0" borderId="9" xfId="0" applyFont="1" applyBorder="1" applyProtection="1"/>
    <xf numFmtId="49" fontId="37" fillId="0" borderId="93" xfId="0" applyNumberFormat="1" applyFont="1" applyFill="1" applyBorder="1" applyAlignment="1" applyProtection="1">
      <alignment vertical="top" wrapText="1"/>
    </xf>
    <xf numFmtId="0" fontId="5" fillId="3" borderId="1" xfId="2" applyFill="1" applyBorder="1" applyAlignment="1" applyProtection="1">
      <alignment vertical="top" wrapText="1"/>
      <protection locked="0"/>
    </xf>
    <xf numFmtId="0" fontId="0" fillId="6" borderId="61" xfId="0" applyFill="1" applyBorder="1" applyAlignment="1" applyProtection="1">
      <alignment horizontal="center" vertical="center"/>
      <protection locked="0"/>
    </xf>
    <xf numFmtId="0" fontId="16" fillId="8" borderId="0" xfId="2" applyNumberFormat="1" applyFont="1" applyFill="1" applyBorder="1" applyAlignment="1" applyProtection="1">
      <alignment horizontal="left" vertical="center" wrapText="1"/>
    </xf>
    <xf numFmtId="165" fontId="2" fillId="16" borderId="28" xfId="0" applyNumberFormat="1" applyFont="1" applyFill="1" applyBorder="1" applyAlignment="1" applyProtection="1">
      <alignment horizontal="center"/>
      <protection locked="0"/>
    </xf>
    <xf numFmtId="2" fontId="0" fillId="6" borderId="20" xfId="0" applyNumberFormat="1" applyFill="1" applyBorder="1" applyAlignment="1" applyProtection="1">
      <alignment horizontal="center" vertical="center"/>
      <protection locked="0"/>
    </xf>
    <xf numFmtId="2" fontId="37" fillId="6" borderId="1" xfId="4" applyNumberFormat="1" applyFont="1" applyFill="1" applyBorder="1" applyAlignment="1" applyProtection="1">
      <alignment horizontal="center" vertical="center" wrapText="1"/>
      <protection locked="0"/>
    </xf>
    <xf numFmtId="164" fontId="37" fillId="6" borderId="1" xfId="4" applyNumberFormat="1" applyFont="1" applyFill="1" applyBorder="1" applyAlignment="1" applyProtection="1">
      <alignment horizontal="center" vertical="center" wrapText="1"/>
    </xf>
    <xf numFmtId="0" fontId="51" fillId="6" borderId="0" xfId="0" applyFont="1" applyFill="1" applyAlignment="1">
      <alignment horizontal="left" vertical="top"/>
    </xf>
    <xf numFmtId="0" fontId="2" fillId="6" borderId="61" xfId="3" applyFont="1" applyFill="1" applyBorder="1" applyAlignment="1" applyProtection="1">
      <alignment horizontal="center" vertical="center" wrapText="1"/>
      <protection locked="0"/>
    </xf>
    <xf numFmtId="0" fontId="2" fillId="6" borderId="74" xfId="3" applyFont="1" applyFill="1" applyBorder="1" applyAlignment="1" applyProtection="1">
      <alignment horizontal="center" vertical="center" wrapText="1"/>
      <protection locked="0"/>
    </xf>
    <xf numFmtId="0" fontId="2" fillId="6" borderId="68" xfId="3" applyFont="1" applyFill="1" applyBorder="1" applyAlignment="1" applyProtection="1">
      <alignment horizontal="center" vertical="center" wrapText="1"/>
      <protection locked="0"/>
    </xf>
    <xf numFmtId="0" fontId="2" fillId="6" borderId="64" xfId="3" applyFont="1" applyFill="1" applyBorder="1" applyAlignment="1" applyProtection="1">
      <alignment horizontal="center" vertical="center" wrapText="1"/>
      <protection locked="0"/>
    </xf>
    <xf numFmtId="0" fontId="2" fillId="0" borderId="0" xfId="3" applyAlignment="1">
      <alignment wrapText="1"/>
    </xf>
    <xf numFmtId="0" fontId="2" fillId="5" borderId="0" xfId="3" applyFont="1" applyFill="1" applyBorder="1" applyAlignment="1" applyProtection="1">
      <alignment horizontal="center" vertical="center" wrapText="1"/>
      <protection locked="0"/>
    </xf>
    <xf numFmtId="17" fontId="2" fillId="3" borderId="1" xfId="4" applyNumberFormat="1" applyFont="1" applyFill="1" applyBorder="1" applyAlignment="1" applyProtection="1">
      <alignment horizontal="center" vertical="center" wrapText="1"/>
      <protection locked="0"/>
    </xf>
    <xf numFmtId="0" fontId="2" fillId="3" borderId="1" xfId="3" applyFont="1" applyFill="1" applyBorder="1" applyAlignment="1" applyProtection="1">
      <alignment vertical="center" wrapText="1"/>
      <protection locked="0"/>
    </xf>
    <xf numFmtId="0" fontId="2" fillId="3" borderId="1" xfId="3" applyFont="1" applyFill="1" applyBorder="1" applyAlignment="1" applyProtection="1">
      <alignment vertical="top" wrapText="1"/>
      <protection locked="0"/>
    </xf>
    <xf numFmtId="0" fontId="37" fillId="16" borderId="0" xfId="0" applyFont="1" applyFill="1" applyBorder="1" applyAlignment="1" applyProtection="1">
      <alignment horizontal="justify" vertical="top" wrapText="1"/>
      <protection locked="0"/>
    </xf>
    <xf numFmtId="0" fontId="37" fillId="16" borderId="87" xfId="0" applyFont="1" applyFill="1" applyBorder="1" applyAlignment="1" applyProtection="1">
      <alignment horizontal="justify" vertical="top" wrapText="1"/>
      <protection locked="0"/>
    </xf>
    <xf numFmtId="0" fontId="8" fillId="6" borderId="0" xfId="0" applyFont="1" applyFill="1" applyBorder="1" applyProtection="1">
      <protection locked="0"/>
    </xf>
    <xf numFmtId="0" fontId="8" fillId="16" borderId="43" xfId="0" applyFont="1" applyFill="1" applyBorder="1" applyAlignment="1" applyProtection="1">
      <alignment horizontal="center" vertical="center"/>
      <protection locked="0"/>
    </xf>
    <xf numFmtId="14" fontId="2" fillId="6" borderId="1" xfId="2" applyNumberFormat="1" applyFont="1" applyFill="1" applyBorder="1" applyAlignment="1" applyProtection="1">
      <alignment horizontal="left" vertical="top" wrapText="1"/>
      <protection locked="0"/>
    </xf>
    <xf numFmtId="10" fontId="2" fillId="6" borderId="1" xfId="2" applyNumberFormat="1" applyFont="1" applyFill="1" applyBorder="1" applyAlignment="1" applyProtection="1">
      <alignment horizontal="left" vertical="top" wrapText="1"/>
      <protection locked="0"/>
    </xf>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0" fontId="6" fillId="6" borderId="0" xfId="0" applyFont="1" applyFill="1"/>
    <xf numFmtId="0" fontId="10" fillId="22" borderId="8" xfId="3" applyFont="1" applyFill="1" applyBorder="1" applyAlignment="1" applyProtection="1">
      <alignment horizontal="left" vertical="center" wrapText="1"/>
    </xf>
    <xf numFmtId="0" fontId="10" fillId="22" borderId="15"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xf>
    <xf numFmtId="2" fontId="2" fillId="9" borderId="8" xfId="4" applyNumberFormat="1" applyFont="1" applyFill="1" applyBorder="1" applyAlignment="1" applyProtection="1">
      <alignment horizontal="left" vertical="center" wrapText="1"/>
    </xf>
    <xf numFmtId="14" fontId="19" fillId="7" borderId="25" xfId="0" applyNumberFormat="1" applyFont="1" applyFill="1" applyBorder="1" applyAlignment="1" applyProtection="1">
      <alignment horizontal="center"/>
    </xf>
    <xf numFmtId="0" fontId="16" fillId="8" borderId="16" xfId="2" applyNumberFormat="1" applyFont="1" applyFill="1" applyBorder="1" applyAlignment="1" applyProtection="1">
      <alignment vertical="center" wrapText="1"/>
    </xf>
    <xf numFmtId="165" fontId="4" fillId="6" borderId="37" xfId="3" applyNumberFormat="1" applyFont="1" applyFill="1" applyBorder="1" applyAlignment="1" applyProtection="1">
      <alignment horizontal="center" vertical="top" wrapText="1"/>
      <protection locked="0"/>
    </xf>
    <xf numFmtId="0" fontId="20" fillId="2" borderId="24" xfId="3" applyFont="1" applyFill="1" applyBorder="1" applyAlignment="1" applyProtection="1">
      <alignment horizontal="left" vertical="center" wrapText="1"/>
    </xf>
    <xf numFmtId="0" fontId="0" fillId="12" borderId="24" xfId="0" applyFill="1" applyBorder="1" applyAlignment="1">
      <alignment horizontal="center"/>
    </xf>
    <xf numFmtId="0" fontId="2" fillId="16" borderId="43" xfId="0" applyFont="1" applyFill="1" applyBorder="1" applyAlignment="1" applyProtection="1">
      <alignment horizontal="center" vertical="center"/>
      <protection locked="0"/>
    </xf>
    <xf numFmtId="0" fontId="20"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12" borderId="8" xfId="4" applyNumberFormat="1" applyFont="1" applyFill="1" applyBorder="1" applyAlignment="1" applyProtection="1">
      <alignment horizontal="center" vertical="center" wrapText="1"/>
      <protection locked="0"/>
    </xf>
    <xf numFmtId="0" fontId="27" fillId="2" borderId="15" xfId="3" applyFont="1" applyFill="1" applyBorder="1" applyAlignment="1" applyProtection="1">
      <alignment horizontal="left" vertical="top" wrapText="1"/>
    </xf>
    <xf numFmtId="2" fontId="2" fillId="14" borderId="47" xfId="4" applyNumberFormat="1" applyFont="1" applyFill="1" applyBorder="1" applyAlignment="1" applyProtection="1">
      <alignment horizontal="center" vertical="center" wrapText="1"/>
    </xf>
    <xf numFmtId="2" fontId="2" fillId="14" borderId="33" xfId="4" applyNumberFormat="1" applyFont="1" applyFill="1" applyBorder="1" applyAlignment="1" applyProtection="1">
      <alignment horizontal="center" vertical="center"/>
    </xf>
    <xf numFmtId="164" fontId="2" fillId="14" borderId="1" xfId="4" applyNumberFormat="1" applyFont="1" applyFill="1" applyBorder="1" applyAlignment="1" applyProtection="1">
      <alignment horizontal="center" vertical="center" wrapText="1"/>
    </xf>
    <xf numFmtId="0" fontId="2" fillId="23" borderId="43" xfId="0" applyFont="1" applyFill="1" applyBorder="1" applyAlignment="1" applyProtection="1">
      <alignment horizontal="center" vertical="center"/>
      <protection locked="0"/>
    </xf>
    <xf numFmtId="0" fontId="20" fillId="2" borderId="15" xfId="3" applyFont="1" applyFill="1" applyBorder="1" applyAlignment="1" applyProtection="1">
      <alignment horizontal="center" vertical="center" wrapText="1"/>
    </xf>
    <xf numFmtId="0" fontId="16" fillId="2" borderId="8"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14" fontId="53" fillId="3" borderId="9" xfId="3" applyNumberFormat="1" applyFont="1" applyFill="1" applyBorder="1" applyAlignment="1" applyProtection="1">
      <alignment horizontal="center" vertical="center" wrapText="1"/>
      <protection locked="0"/>
    </xf>
    <xf numFmtId="0" fontId="52" fillId="3" borderId="1" xfId="3" applyFont="1" applyFill="1" applyBorder="1" applyAlignment="1" applyProtection="1">
      <alignment horizontal="left" vertical="center" wrapText="1"/>
      <protection locked="0"/>
    </xf>
    <xf numFmtId="0" fontId="52" fillId="3" borderId="1" xfId="3" applyFont="1" applyFill="1" applyBorder="1" applyAlignment="1" applyProtection="1">
      <alignment vertical="center" wrapText="1"/>
      <protection locked="0"/>
    </xf>
    <xf numFmtId="0" fontId="36" fillId="12" borderId="9" xfId="2" applyFont="1" applyFill="1" applyBorder="1" applyAlignment="1" applyProtection="1">
      <alignment horizontal="left" vertical="center" wrapText="1"/>
    </xf>
    <xf numFmtId="14" fontId="6" fillId="12" borderId="9" xfId="3" applyNumberFormat="1" applyFont="1" applyFill="1" applyBorder="1" applyAlignment="1" applyProtection="1">
      <alignment horizontal="center" vertical="center" wrapText="1"/>
      <protection locked="0"/>
    </xf>
    <xf numFmtId="0" fontId="2" fillId="12" borderId="1" xfId="3" applyFont="1" applyFill="1" applyBorder="1" applyAlignment="1" applyProtection="1">
      <alignment horizontal="left" vertical="center" wrapText="1"/>
      <protection locked="0"/>
    </xf>
    <xf numFmtId="0" fontId="2" fillId="12" borderId="1" xfId="3" applyFont="1" applyFill="1" applyBorder="1" applyAlignment="1" applyProtection="1">
      <alignment vertical="center" wrapText="1"/>
      <protection locked="0"/>
    </xf>
    <xf numFmtId="0" fontId="2" fillId="16" borderId="28" xfId="0" applyFont="1" applyFill="1" applyBorder="1" applyAlignment="1" applyProtection="1">
      <alignment horizontal="center"/>
      <protection locked="0"/>
    </xf>
    <xf numFmtId="0" fontId="10" fillId="22" borderId="9" xfId="0" applyFont="1" applyFill="1" applyBorder="1" applyAlignment="1" applyProtection="1">
      <alignment horizontal="left"/>
    </xf>
    <xf numFmtId="0" fontId="10" fillId="22" borderId="11" xfId="0" applyFont="1" applyFill="1" applyBorder="1" applyAlignment="1" applyProtection="1">
      <alignment horizontal="left"/>
    </xf>
    <xf numFmtId="0" fontId="16" fillId="22" borderId="12" xfId="2" applyNumberFormat="1" applyFont="1" applyFill="1" applyBorder="1" applyAlignment="1" applyProtection="1">
      <alignment horizontal="left" vertical="top" wrapText="1"/>
    </xf>
    <xf numFmtId="0" fontId="16" fillId="22" borderId="7" xfId="2" applyNumberFormat="1" applyFont="1" applyFill="1" applyBorder="1" applyAlignment="1" applyProtection="1">
      <alignment horizontal="left" vertical="top" wrapText="1"/>
    </xf>
    <xf numFmtId="49" fontId="37" fillId="16" borderId="6" xfId="0" applyNumberFormat="1" applyFont="1" applyFill="1" applyBorder="1" applyAlignment="1" applyProtection="1">
      <alignment horizontal="justify" vertical="top" wrapText="1"/>
      <protection locked="0"/>
    </xf>
    <xf numFmtId="0" fontId="37" fillId="16" borderId="0" xfId="0" applyFont="1" applyFill="1" applyAlignment="1" applyProtection="1">
      <alignment horizontal="justify" vertical="top" wrapText="1"/>
      <protection locked="0"/>
    </xf>
    <xf numFmtId="0" fontId="37" fillId="16" borderId="10" xfId="0" applyFont="1" applyFill="1" applyBorder="1" applyAlignment="1" applyProtection="1">
      <alignment horizontal="justify" vertical="top" wrapText="1"/>
      <protection locked="0"/>
    </xf>
    <xf numFmtId="49" fontId="4" fillId="16" borderId="0" xfId="0" applyNumberFormat="1" applyFont="1" applyFill="1" applyBorder="1" applyAlignment="1" applyProtection="1">
      <alignment horizontal="left" vertical="top" wrapText="1"/>
      <protection locked="0"/>
    </xf>
    <xf numFmtId="0" fontId="0" fillId="6" borderId="28" xfId="0" applyFill="1" applyBorder="1" applyAlignment="1">
      <alignment horizontal="left"/>
    </xf>
    <xf numFmtId="0" fontId="0" fillId="6" borderId="29" xfId="0" applyFill="1" applyBorder="1" applyAlignment="1">
      <alignment horizontal="left"/>
    </xf>
    <xf numFmtId="0" fontId="0" fillId="6" borderId="30" xfId="0" applyFill="1" applyBorder="1" applyAlignment="1">
      <alignment horizontal="left"/>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49" fontId="37" fillId="16" borderId="79" xfId="0" applyNumberFormat="1" applyFont="1" applyFill="1" applyBorder="1" applyAlignment="1" applyProtection="1">
      <alignment horizontal="justify" vertical="top" wrapText="1"/>
      <protection locked="0"/>
    </xf>
    <xf numFmtId="0" fontId="37" fillId="16" borderId="63" xfId="0" applyFont="1" applyFill="1" applyBorder="1" applyAlignment="1" applyProtection="1">
      <alignment horizontal="justify" vertical="top" wrapText="1"/>
      <protection locked="0"/>
    </xf>
    <xf numFmtId="0" fontId="37" fillId="16" borderId="44" xfId="0" applyFont="1" applyFill="1" applyBorder="1" applyAlignment="1" applyProtection="1">
      <alignment horizontal="justify" vertical="top" wrapText="1"/>
      <protection locked="0"/>
    </xf>
    <xf numFmtId="49" fontId="37" fillId="16" borderId="80" xfId="0" applyNumberFormat="1" applyFont="1" applyFill="1" applyBorder="1" applyAlignment="1" applyProtection="1">
      <alignment horizontal="justify" vertical="top" wrapText="1"/>
      <protection locked="0"/>
    </xf>
    <xf numFmtId="0" fontId="37" fillId="16" borderId="81" xfId="0" applyFont="1" applyFill="1" applyBorder="1" applyAlignment="1" applyProtection="1">
      <alignment horizontal="justify" vertical="top" wrapText="1"/>
      <protection locked="0"/>
    </xf>
    <xf numFmtId="0" fontId="37" fillId="16" borderId="82" xfId="0" applyFont="1" applyFill="1" applyBorder="1" applyAlignment="1" applyProtection="1">
      <alignment horizontal="justify" vertical="top" wrapText="1"/>
      <protection locked="0"/>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6" fillId="22" borderId="9" xfId="2" applyNumberFormat="1" applyFont="1" applyFill="1" applyBorder="1" applyAlignment="1" applyProtection="1">
      <alignment horizontal="left" vertical="top" wrapText="1"/>
    </xf>
    <xf numFmtId="0" fontId="16" fillId="22" borderId="11" xfId="2" applyNumberFormat="1" applyFont="1" applyFill="1" applyBorder="1" applyAlignment="1" applyProtection="1">
      <alignment horizontal="left" vertical="top"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14" fontId="19" fillId="7" borderId="28" xfId="0" applyNumberFormat="1"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10" fillId="2" borderId="84" xfId="2" applyFont="1" applyFill="1" applyBorder="1" applyAlignment="1" applyProtection="1">
      <alignment vertical="center" wrapText="1"/>
    </xf>
    <xf numFmtId="0" fontId="10" fillId="2" borderId="85" xfId="2" applyFont="1" applyFill="1" applyBorder="1" applyAlignment="1" applyProtection="1">
      <alignment vertical="center" wrapText="1"/>
    </xf>
    <xf numFmtId="0" fontId="0" fillId="0" borderId="85" xfId="0" applyBorder="1" applyAlignment="1" applyProtection="1"/>
    <xf numFmtId="49" fontId="37" fillId="16" borderId="78" xfId="0" applyNumberFormat="1" applyFont="1" applyFill="1" applyBorder="1" applyAlignment="1" applyProtection="1">
      <alignment horizontal="justify" vertical="top" wrapText="1"/>
      <protection locked="0"/>
    </xf>
    <xf numFmtId="0" fontId="37" fillId="16" borderId="60" xfId="0" applyFont="1" applyFill="1" applyBorder="1" applyAlignment="1" applyProtection="1">
      <alignment horizontal="justify" vertical="top" wrapText="1"/>
      <protection locked="0"/>
    </xf>
    <xf numFmtId="0" fontId="37" fillId="16" borderId="83" xfId="0" applyFont="1" applyFill="1" applyBorder="1" applyAlignment="1" applyProtection="1">
      <alignment horizontal="justify" vertical="top" wrapText="1"/>
      <protection locked="0"/>
    </xf>
    <xf numFmtId="0" fontId="16" fillId="2" borderId="6" xfId="2" applyNumberFormat="1" applyFont="1" applyFill="1" applyBorder="1" applyAlignment="1" applyProtection="1">
      <alignment horizontal="left" vertical="center" wrapText="1"/>
    </xf>
    <xf numFmtId="0" fontId="0" fillId="0" borderId="6" xfId="0" applyBorder="1" applyAlignment="1" applyProtection="1">
      <alignment horizontal="left" vertical="center" wrapText="1"/>
    </xf>
    <xf numFmtId="0" fontId="0" fillId="0" borderId="3" xfId="0" applyBorder="1" applyAlignment="1" applyProtection="1">
      <alignment horizontal="left" vertical="center" wrapText="1"/>
    </xf>
    <xf numFmtId="49" fontId="4" fillId="6" borderId="0" xfId="0" applyNumberFormat="1" applyFont="1" applyFill="1" applyBorder="1" applyAlignment="1" applyProtection="1">
      <alignment vertical="top" wrapText="1"/>
      <protection locked="0"/>
    </xf>
    <xf numFmtId="49" fontId="4" fillId="6" borderId="0" xfId="0" applyNumberFormat="1" applyFont="1" applyFill="1" applyBorder="1" applyAlignment="1" applyProtection="1">
      <protection locked="0"/>
    </xf>
    <xf numFmtId="49" fontId="37" fillId="16" borderId="92" xfId="0" applyNumberFormat="1" applyFont="1" applyFill="1" applyBorder="1" applyAlignment="1" applyProtection="1">
      <alignment horizontal="left" vertical="top" wrapText="1"/>
      <protection locked="0"/>
    </xf>
    <xf numFmtId="49" fontId="37" fillId="16" borderId="29" xfId="0" applyNumberFormat="1" applyFont="1" applyFill="1" applyBorder="1" applyAlignment="1" applyProtection="1">
      <alignment horizontal="left" vertical="top" wrapText="1"/>
      <protection locked="0"/>
    </xf>
    <xf numFmtId="0" fontId="17" fillId="2" borderId="7" xfId="2" applyFont="1" applyFill="1" applyBorder="1" applyAlignment="1" applyProtection="1">
      <alignment horizontal="left" vertical="center" wrapText="1"/>
    </xf>
    <xf numFmtId="0" fontId="17" fillId="2" borderId="0" xfId="2" applyFont="1" applyFill="1" applyBorder="1" applyAlignment="1" applyProtection="1">
      <alignment horizontal="left" vertical="center" wrapText="1"/>
    </xf>
    <xf numFmtId="0" fontId="0" fillId="12" borderId="76" xfId="0" applyFill="1" applyBorder="1" applyAlignment="1" applyProtection="1">
      <alignment horizontal="center"/>
      <protection locked="0"/>
    </xf>
    <xf numFmtId="0" fontId="0" fillId="12" borderId="81" xfId="0" applyFill="1" applyBorder="1" applyAlignment="1" applyProtection="1">
      <alignment horizontal="center"/>
      <protection locked="0"/>
    </xf>
    <xf numFmtId="0" fontId="0" fillId="6" borderId="76" xfId="0" applyFill="1" applyBorder="1" applyAlignment="1" applyProtection="1">
      <alignment horizontal="center"/>
      <protection locked="0"/>
    </xf>
    <xf numFmtId="0" fontId="0" fillId="6" borderId="81" xfId="0" applyFill="1" applyBorder="1" applyAlignment="1" applyProtection="1">
      <alignment horizontal="center"/>
      <protection locked="0"/>
    </xf>
    <xf numFmtId="0" fontId="16" fillId="22" borderId="7" xfId="2" applyFont="1" applyFill="1" applyBorder="1" applyAlignment="1" applyProtection="1">
      <alignment horizontal="center" vertical="center" wrapText="1"/>
    </xf>
    <xf numFmtId="0" fontId="16" fillId="22" borderId="0" xfId="2" applyFont="1" applyFill="1" applyBorder="1" applyAlignment="1" applyProtection="1">
      <alignment horizontal="center" vertical="center" wrapText="1"/>
    </xf>
    <xf numFmtId="0" fontId="16" fillId="22" borderId="2" xfId="2" applyFont="1" applyFill="1" applyBorder="1" applyAlignment="1" applyProtection="1">
      <alignment horizontal="center" vertical="center" wrapText="1"/>
    </xf>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165" fontId="6" fillId="6" borderId="45" xfId="2" applyNumberFormat="1" applyFont="1" applyFill="1" applyBorder="1" applyAlignment="1" applyProtection="1">
      <alignment horizontal="center" vertical="center" wrapText="1"/>
      <protection locked="0"/>
    </xf>
    <xf numFmtId="165" fontId="0" fillId="6" borderId="40" xfId="0" applyNumberFormat="1" applyFill="1" applyBorder="1" applyAlignment="1" applyProtection="1">
      <alignment vertical="center" wrapText="1"/>
      <protection locked="0"/>
    </xf>
    <xf numFmtId="43" fontId="2" fillId="6" borderId="9" xfId="2"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0" fontId="2" fillId="3" borderId="8" xfId="2" applyFont="1" applyFill="1" applyBorder="1" applyAlignment="1" applyProtection="1">
      <alignment vertical="top" wrapText="1"/>
      <protection locked="0"/>
    </xf>
    <xf numFmtId="0" fontId="2" fillId="0" borderId="15" xfId="0" applyFont="1" applyBorder="1" applyAlignment="1">
      <alignment vertical="top" wrapText="1"/>
    </xf>
    <xf numFmtId="0" fontId="16" fillId="2" borderId="8" xfId="2" applyNumberFormat="1" applyFont="1" applyFill="1" applyBorder="1" applyAlignment="1" applyProtection="1">
      <alignment horizontal="left" vertical="center" wrapText="1"/>
    </xf>
    <xf numFmtId="0" fontId="18" fillId="0" borderId="15" xfId="0" applyFont="1" applyBorder="1" applyAlignment="1" applyProtection="1">
      <alignment horizontal="left" vertical="center" wrapText="1"/>
    </xf>
    <xf numFmtId="14" fontId="19" fillId="7" borderId="0" xfId="0" applyNumberFormat="1" applyFont="1" applyFill="1" applyBorder="1" applyAlignment="1" applyProtection="1">
      <alignment horizontal="center" wrapText="1"/>
    </xf>
    <xf numFmtId="0" fontId="0" fillId="7" borderId="0" xfId="0" applyFill="1" applyBorder="1" applyAlignment="1" applyProtection="1">
      <alignment horizontal="center" wrapText="1"/>
    </xf>
    <xf numFmtId="0" fontId="2" fillId="3" borderId="1" xfId="0" applyFont="1" applyFill="1" applyBorder="1" applyAlignment="1" applyProtection="1">
      <alignment horizontal="left" vertical="top"/>
      <protection locked="0"/>
    </xf>
    <xf numFmtId="0" fontId="16" fillId="2" borderId="9" xfId="2" applyFont="1" applyFill="1" applyBorder="1" applyAlignment="1" applyProtection="1">
      <alignment horizontal="center" vertical="center" wrapText="1"/>
    </xf>
    <xf numFmtId="0" fontId="16" fillId="2" borderId="5" xfId="2" applyFont="1" applyFill="1" applyBorder="1" applyAlignment="1" applyProtection="1">
      <alignment horizontal="center" vertical="center" wrapText="1"/>
    </xf>
    <xf numFmtId="0" fontId="2" fillId="3" borderId="1" xfId="0" applyFont="1" applyFill="1" applyBorder="1" applyAlignment="1" applyProtection="1">
      <alignment vertical="top" wrapText="1"/>
      <protection locked="0"/>
    </xf>
    <xf numFmtId="0" fontId="2" fillId="3" borderId="1" xfId="0" applyFont="1" applyFill="1" applyBorder="1" applyAlignment="1" applyProtection="1">
      <alignment vertical="top"/>
      <protection locked="0"/>
    </xf>
    <xf numFmtId="0" fontId="50" fillId="22" borderId="54" xfId="0" applyFont="1" applyFill="1" applyBorder="1" applyAlignment="1">
      <alignment horizontal="center" vertical="center" wrapText="1"/>
    </xf>
    <xf numFmtId="0" fontId="50" fillId="22" borderId="55" xfId="0" applyFont="1" applyFill="1" applyBorder="1" applyAlignment="1">
      <alignment horizontal="center" vertical="center" wrapText="1"/>
    </xf>
    <xf numFmtId="0" fontId="50" fillId="22" borderId="56" xfId="0" applyFont="1" applyFill="1" applyBorder="1" applyAlignment="1">
      <alignment horizontal="center" vertical="center" wrapText="1"/>
    </xf>
    <xf numFmtId="0" fontId="50" fillId="22" borderId="57" xfId="0" applyFont="1" applyFill="1" applyBorder="1" applyAlignment="1">
      <alignment horizontal="center" vertical="center" wrapText="1"/>
    </xf>
    <xf numFmtId="0" fontId="50" fillId="22" borderId="58" xfId="0" applyFont="1" applyFill="1" applyBorder="1" applyAlignment="1">
      <alignment horizontal="center" vertical="center" wrapText="1"/>
    </xf>
    <xf numFmtId="0" fontId="50" fillId="22" borderId="59" xfId="0" applyFont="1" applyFill="1" applyBorder="1" applyAlignment="1">
      <alignment horizontal="center" vertical="center" wrapText="1"/>
    </xf>
    <xf numFmtId="0" fontId="47" fillId="0" borderId="0" xfId="0" applyFont="1" applyFill="1" applyBorder="1" applyAlignment="1" applyProtection="1">
      <alignment horizontal="center" vertical="center" wrapText="1"/>
    </xf>
    <xf numFmtId="0" fontId="16" fillId="0" borderId="0" xfId="0" applyFont="1" applyFill="1" applyBorder="1" applyAlignment="1" applyProtection="1">
      <alignment horizontal="center" vertical="center" wrapText="1"/>
    </xf>
    <xf numFmtId="0" fontId="16" fillId="2" borderId="8" xfId="2" applyFont="1" applyFill="1" applyBorder="1" applyAlignment="1" applyProtection="1">
      <alignment horizontal="center" vertical="center" wrapText="1"/>
    </xf>
    <xf numFmtId="0" fontId="16" fillId="2" borderId="14" xfId="2" applyFont="1" applyFill="1" applyBorder="1" applyAlignment="1" applyProtection="1">
      <alignment horizontal="center" vertical="center" wrapText="1"/>
    </xf>
    <xf numFmtId="0" fontId="16" fillId="2" borderId="15" xfId="2" applyFont="1" applyFill="1" applyBorder="1" applyAlignment="1" applyProtection="1">
      <alignment horizontal="center" vertical="center" wrapText="1"/>
    </xf>
    <xf numFmtId="0" fontId="2" fillId="3" borderId="9" xfId="0" applyFont="1" applyFill="1" applyBorder="1" applyAlignment="1" applyProtection="1">
      <alignment horizontal="center" vertical="top" wrapText="1"/>
      <protection locked="0"/>
    </xf>
    <xf numFmtId="0" fontId="2" fillId="3" borderId="11" xfId="0" applyFont="1" applyFill="1" applyBorder="1" applyAlignment="1" applyProtection="1">
      <alignment horizontal="center" vertical="top" wrapText="1"/>
      <protection locked="0"/>
    </xf>
    <xf numFmtId="0" fontId="2" fillId="3" borderId="5" xfId="0" applyFont="1" applyFill="1" applyBorder="1" applyAlignment="1" applyProtection="1">
      <alignment horizontal="center" vertical="top" wrapText="1"/>
      <protection locked="0"/>
    </xf>
    <xf numFmtId="0" fontId="4" fillId="12" borderId="94" xfId="0" applyFont="1" applyFill="1" applyBorder="1" applyAlignment="1">
      <alignment horizontal="center" vertical="center" wrapText="1"/>
    </xf>
    <xf numFmtId="0" fontId="4" fillId="12" borderId="95" xfId="0" applyFont="1" applyFill="1" applyBorder="1" applyAlignment="1">
      <alignment horizontal="center" vertical="center" wrapText="1"/>
    </xf>
    <xf numFmtId="0" fontId="4" fillId="12" borderId="96" xfId="0" applyFont="1" applyFill="1" applyBorder="1" applyAlignment="1">
      <alignment horizontal="center" vertical="center" wrapText="1"/>
    </xf>
    <xf numFmtId="0" fontId="2" fillId="3" borderId="9" xfId="2" applyFont="1" applyFill="1" applyBorder="1" applyAlignment="1" applyProtection="1">
      <alignment horizontal="center" vertical="top" wrapText="1"/>
      <protection locked="0"/>
    </xf>
    <xf numFmtId="0" fontId="2" fillId="3" borderId="11" xfId="2" applyFont="1" applyFill="1" applyBorder="1" applyAlignment="1" applyProtection="1">
      <alignment horizontal="center" vertical="top" wrapText="1"/>
      <protection locked="0"/>
    </xf>
    <xf numFmtId="0" fontId="2" fillId="3" borderId="5" xfId="2" applyFont="1" applyFill="1" applyBorder="1" applyAlignment="1" applyProtection="1">
      <alignment horizontal="center" vertical="top" wrapText="1"/>
      <protection locked="0"/>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10" fillId="2" borderId="1" xfId="2" applyFont="1" applyFill="1" applyBorder="1" applyAlignment="1" applyProtection="1">
      <alignment vertical="center" wrapText="1"/>
    </xf>
    <xf numFmtId="0" fontId="10" fillId="2" borderId="8" xfId="2" applyFont="1" applyFill="1" applyBorder="1" applyAlignment="1" applyProtection="1">
      <alignment horizontal="center" vertical="center" wrapText="1"/>
    </xf>
    <xf numFmtId="0" fontId="10" fillId="2" borderId="14" xfId="2" applyFont="1" applyFill="1" applyBorder="1" applyAlignment="1" applyProtection="1">
      <alignment horizontal="center" vertical="center" wrapText="1"/>
    </xf>
    <xf numFmtId="0" fontId="10" fillId="2" borderId="15" xfId="2" applyFont="1" applyFill="1" applyBorder="1" applyAlignment="1" applyProtection="1">
      <alignment horizontal="center" vertical="center" wrapText="1"/>
    </xf>
    <xf numFmtId="49" fontId="4" fillId="3" borderId="11" xfId="2" applyNumberFormat="1" applyFont="1" applyFill="1" applyBorder="1" applyAlignment="1" applyProtection="1">
      <alignment horizontal="center" vertical="top" wrapText="1"/>
      <protection locked="0"/>
    </xf>
    <xf numFmtId="49" fontId="4" fillId="3" borderId="5" xfId="2" applyNumberFormat="1" applyFont="1" applyFill="1" applyBorder="1" applyAlignment="1" applyProtection="1">
      <alignment horizontal="center" vertical="top" wrapText="1"/>
      <protection locked="0"/>
    </xf>
    <xf numFmtId="49" fontId="4" fillId="6" borderId="18" xfId="0" applyNumberFormat="1" applyFont="1" applyFill="1" applyBorder="1" applyAlignment="1" applyProtection="1">
      <alignment vertical="top" wrapText="1"/>
      <protection locked="0"/>
    </xf>
    <xf numFmtId="49" fontId="4" fillId="6" borderId="18" xfId="0" applyNumberFormat="1" applyFont="1" applyFill="1" applyBorder="1" applyAlignment="1"/>
    <xf numFmtId="49" fontId="4" fillId="6" borderId="0" xfId="0" applyNumberFormat="1" applyFont="1" applyFill="1" applyBorder="1" applyAlignment="1"/>
    <xf numFmtId="49" fontId="4" fillId="6" borderId="0" xfId="0" applyNumberFormat="1" applyFont="1" applyFill="1" applyBorder="1" applyAlignment="1">
      <alignment wrapText="1"/>
    </xf>
    <xf numFmtId="0" fontId="16" fillId="2" borderId="8" xfId="2" applyFont="1" applyFill="1" applyBorder="1" applyAlignment="1" applyProtection="1">
      <alignment horizontal="left" vertical="center" wrapText="1"/>
    </xf>
    <xf numFmtId="0" fontId="18" fillId="0" borderId="15" xfId="0" applyFont="1" applyBorder="1" applyAlignment="1">
      <alignment horizontal="left" vertical="center" wrapText="1"/>
    </xf>
    <xf numFmtId="49" fontId="37" fillId="6" borderId="0" xfId="0" applyNumberFormat="1" applyFont="1" applyFill="1" applyBorder="1" applyAlignment="1" applyProtection="1">
      <alignment horizontal="left" vertical="top" wrapText="1"/>
      <protection locked="0"/>
    </xf>
    <xf numFmtId="49" fontId="37" fillId="16" borderId="21" xfId="0" applyNumberFormat="1" applyFont="1" applyFill="1" applyBorder="1" applyAlignment="1" applyProtection="1">
      <alignment horizontal="left" vertical="top" wrapText="1"/>
      <protection locked="0"/>
    </xf>
    <xf numFmtId="0" fontId="2" fillId="6" borderId="42" xfId="0" applyNumberFormat="1" applyFont="1" applyFill="1" applyBorder="1" applyAlignment="1" applyProtection="1">
      <alignment horizontal="left" vertical="top" wrapText="1"/>
      <protection locked="0"/>
    </xf>
    <xf numFmtId="0" fontId="2" fillId="6" borderId="0" xfId="0" applyNumberFormat="1" applyFont="1" applyFill="1" applyBorder="1" applyAlignment="1" applyProtection="1">
      <alignment horizontal="left" vertical="top" wrapText="1"/>
      <protection locked="0"/>
    </xf>
    <xf numFmtId="0" fontId="38" fillId="22" borderId="13" xfId="2" applyFont="1" applyFill="1" applyBorder="1" applyAlignment="1" applyProtection="1">
      <alignment horizontal="center" vertical="center" wrapText="1"/>
    </xf>
    <xf numFmtId="0" fontId="38" fillId="22" borderId="10" xfId="2" applyFont="1" applyFill="1" applyBorder="1" applyAlignment="1" applyProtection="1">
      <alignment horizontal="center" vertical="center" wrapText="1"/>
    </xf>
    <xf numFmtId="0" fontId="48" fillId="2" borderId="28" xfId="2" applyFont="1" applyFill="1" applyBorder="1" applyAlignment="1" applyProtection="1">
      <alignment horizontal="center" vertical="center" wrapText="1"/>
    </xf>
    <xf numFmtId="0" fontId="48" fillId="2" borderId="29" xfId="2" applyFont="1" applyFill="1" applyBorder="1" applyAlignment="1" applyProtection="1">
      <alignment horizontal="center" vertical="center" wrapText="1"/>
    </xf>
    <xf numFmtId="0" fontId="48" fillId="2" borderId="30" xfId="2" applyFont="1" applyFill="1" applyBorder="1" applyAlignment="1" applyProtection="1">
      <alignment horizontal="center" vertical="center" wrapText="1"/>
    </xf>
    <xf numFmtId="49" fontId="0" fillId="6" borderId="72" xfId="0" applyNumberFormat="1" applyFill="1" applyBorder="1" applyAlignment="1" applyProtection="1">
      <alignment horizontal="center" vertical="top" wrapText="1"/>
      <protection locked="0"/>
    </xf>
    <xf numFmtId="49" fontId="0" fillId="6" borderId="62" xfId="0" applyNumberFormat="1" applyFill="1" applyBorder="1" applyAlignment="1" applyProtection="1">
      <alignment horizontal="center" vertical="top" wrapText="1"/>
      <protection locked="0"/>
    </xf>
    <xf numFmtId="49" fontId="0" fillId="6" borderId="97" xfId="0" applyNumberFormat="1" applyFill="1" applyBorder="1" applyAlignment="1" applyProtection="1">
      <alignment horizontal="center" vertical="top" wrapText="1"/>
      <protection locked="0"/>
    </xf>
    <xf numFmtId="0" fontId="16" fillId="2" borderId="7" xfId="2" applyFont="1" applyFill="1" applyBorder="1" applyAlignment="1" applyProtection="1">
      <alignment horizontal="center" vertical="center" wrapText="1"/>
    </xf>
    <xf numFmtId="0" fontId="16" fillId="2" borderId="0" xfId="2" applyFont="1" applyFill="1" applyBorder="1" applyAlignment="1" applyProtection="1">
      <alignment horizontal="center" vertical="center" wrapText="1"/>
    </xf>
    <xf numFmtId="0" fontId="16" fillId="2" borderId="12" xfId="2" applyFont="1" applyFill="1" applyBorder="1" applyAlignment="1" applyProtection="1">
      <alignment horizontal="left" vertical="center" wrapText="1"/>
    </xf>
    <xf numFmtId="0" fontId="16" fillId="2" borderId="13" xfId="2" applyFont="1" applyFill="1" applyBorder="1" applyAlignment="1" applyProtection="1">
      <alignment horizontal="left" vertical="center" wrapText="1"/>
    </xf>
    <xf numFmtId="0" fontId="16" fillId="2" borderId="3" xfId="2" applyFont="1" applyFill="1" applyBorder="1" applyAlignment="1" applyProtection="1">
      <alignment horizontal="left" vertical="center" wrapText="1"/>
    </xf>
    <xf numFmtId="0" fontId="16" fillId="2" borderId="4" xfId="2" applyFont="1" applyFill="1" applyBorder="1" applyAlignment="1" applyProtection="1">
      <alignment horizontal="left" vertical="center" wrapText="1"/>
    </xf>
    <xf numFmtId="10" fontId="2" fillId="6" borderId="8" xfId="2" applyNumberFormat="1" applyFont="1" applyFill="1" applyBorder="1" applyAlignment="1" applyProtection="1">
      <alignment horizontal="center" vertical="top" wrapText="1"/>
      <protection locked="0"/>
    </xf>
    <xf numFmtId="10" fontId="2" fillId="6" borderId="15" xfId="2" applyNumberFormat="1" applyFont="1" applyFill="1" applyBorder="1" applyAlignment="1" applyProtection="1">
      <alignment horizontal="center" vertical="top" wrapText="1"/>
      <protection locked="0"/>
    </xf>
    <xf numFmtId="0" fontId="5" fillId="3" borderId="12" xfId="2" applyFill="1" applyBorder="1" applyAlignment="1" applyProtection="1">
      <alignment horizontal="center" vertical="top" wrapText="1"/>
      <protection locked="0"/>
    </xf>
    <xf numFmtId="0" fontId="2" fillId="3" borderId="7" xfId="0" applyFont="1" applyFill="1" applyBorder="1" applyAlignment="1" applyProtection="1">
      <alignment horizontal="center" vertical="top" wrapText="1"/>
      <protection locked="0"/>
    </xf>
    <xf numFmtId="0" fontId="2" fillId="3" borderId="13" xfId="0" applyFont="1" applyFill="1" applyBorder="1" applyAlignment="1" applyProtection="1">
      <alignment horizontal="center" vertical="top" wrapText="1"/>
      <protection locked="0"/>
    </xf>
    <xf numFmtId="0" fontId="2" fillId="3" borderId="6" xfId="0" applyFont="1" applyFill="1" applyBorder="1" applyAlignment="1" applyProtection="1">
      <alignment horizontal="center" vertical="top" wrapText="1"/>
      <protection locked="0"/>
    </xf>
    <xf numFmtId="0" fontId="2" fillId="3" borderId="0" xfId="0" applyFont="1" applyFill="1" applyBorder="1" applyAlignment="1" applyProtection="1">
      <alignment horizontal="center" vertical="top" wrapText="1"/>
      <protection locked="0"/>
    </xf>
    <xf numFmtId="0" fontId="2" fillId="3" borderId="10" xfId="0" applyFont="1" applyFill="1" applyBorder="1" applyAlignment="1" applyProtection="1">
      <alignment horizontal="center" vertical="top" wrapText="1"/>
      <protection locked="0"/>
    </xf>
    <xf numFmtId="0" fontId="6" fillId="7" borderId="0" xfId="0" applyFont="1" applyFill="1" applyBorder="1" applyAlignment="1">
      <alignment horizontal="center" vertical="center"/>
    </xf>
    <xf numFmtId="0" fontId="16" fillId="2" borderId="12" xfId="3" applyFont="1" applyFill="1" applyBorder="1" applyAlignment="1">
      <alignment horizontal="left" vertical="center" wrapText="1"/>
    </xf>
    <xf numFmtId="0" fontId="18" fillId="0" borderId="13" xfId="0" applyFont="1" applyBorder="1" applyAlignment="1">
      <alignment horizontal="left" vertical="center" wrapText="1"/>
    </xf>
    <xf numFmtId="0" fontId="16" fillId="2" borderId="52" xfId="3" applyFont="1" applyFill="1" applyBorder="1" applyAlignment="1">
      <alignment horizontal="left" vertical="center" wrapText="1"/>
    </xf>
    <xf numFmtId="0" fontId="18" fillId="0" borderId="53" xfId="0" applyFont="1" applyBorder="1" applyAlignment="1">
      <alignment horizontal="left" vertical="center" wrapText="1"/>
    </xf>
    <xf numFmtId="0" fontId="4" fillId="9" borderId="20" xfId="0" applyNumberFormat="1" applyFont="1" applyFill="1" applyBorder="1" applyAlignment="1" applyProtection="1">
      <alignment horizontal="left" vertical="top" wrapText="1"/>
      <protection locked="0"/>
    </xf>
    <xf numFmtId="0" fontId="4" fillId="9" borderId="0" xfId="0" applyNumberFormat="1" applyFont="1" applyFill="1" applyBorder="1" applyAlignment="1" applyProtection="1">
      <alignment horizontal="left" vertical="top" wrapText="1"/>
      <protection locked="0"/>
    </xf>
    <xf numFmtId="0" fontId="10" fillId="22" borderId="8" xfId="3" applyFont="1" applyFill="1" applyBorder="1" applyAlignment="1" applyProtection="1">
      <alignment horizontal="left" vertical="center" wrapText="1"/>
    </xf>
    <xf numFmtId="0" fontId="10" fillId="22" borderId="15" xfId="3" applyFont="1" applyFill="1" applyBorder="1" applyAlignment="1" applyProtection="1">
      <alignment horizontal="left" vertical="center" wrapText="1"/>
    </xf>
    <xf numFmtId="0" fontId="24" fillId="22" borderId="3" xfId="3" applyFont="1" applyFill="1" applyBorder="1" applyAlignment="1" applyProtection="1">
      <alignment horizontal="center" vertical="center" wrapText="1"/>
    </xf>
    <xf numFmtId="0" fontId="24" fillId="22"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10" fillId="22" borderId="11" xfId="2" applyNumberFormat="1" applyFont="1" applyFill="1" applyBorder="1" applyAlignment="1" applyProtection="1">
      <alignment horizontal="left" vertical="center" wrapText="1"/>
    </xf>
    <xf numFmtId="0" fontId="0" fillId="22" borderId="11" xfId="0" applyFill="1" applyBorder="1" applyAlignment="1" applyProtection="1">
      <alignment wrapText="1"/>
    </xf>
    <xf numFmtId="0" fontId="10" fillId="22" borderId="31" xfId="3" applyFont="1" applyFill="1" applyBorder="1" applyAlignment="1" applyProtection="1">
      <alignment horizontal="left" vertical="center" wrapText="1"/>
    </xf>
    <xf numFmtId="0" fontId="0" fillId="22" borderId="27" xfId="0" applyFill="1" applyBorder="1" applyAlignment="1" applyProtection="1">
      <alignment horizontal="left" vertical="center" wrapText="1"/>
    </xf>
    <xf numFmtId="0" fontId="10" fillId="2" borderId="0" xfId="3" applyFont="1" applyFill="1" applyBorder="1" applyAlignment="1">
      <alignment horizontal="left" vertical="center" wrapText="1"/>
    </xf>
    <xf numFmtId="0" fontId="0" fillId="0" borderId="10" xfId="0" applyBorder="1" applyAlignment="1">
      <alignment horizontal="left" vertical="center" wrapText="1"/>
    </xf>
    <xf numFmtId="0" fontId="10"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26" fillId="18" borderId="38" xfId="3" applyFont="1" applyFill="1" applyBorder="1" applyAlignment="1" applyProtection="1">
      <alignment vertical="center" wrapText="1"/>
    </xf>
    <xf numFmtId="0" fontId="26" fillId="18" borderId="49" xfId="3" applyFont="1" applyFill="1" applyBorder="1" applyAlignment="1" applyProtection="1">
      <alignment vertical="center" wrapText="1"/>
    </xf>
    <xf numFmtId="0" fontId="2" fillId="9" borderId="28" xfId="0" applyFont="1" applyFill="1" applyBorder="1" applyAlignment="1" applyProtection="1">
      <alignment horizontal="left" vertical="top" wrapText="1"/>
      <protection locked="0"/>
    </xf>
    <xf numFmtId="0" fontId="2" fillId="9" borderId="29" xfId="0" applyFont="1" applyFill="1" applyBorder="1" applyAlignment="1" applyProtection="1">
      <alignment horizontal="left" vertical="top" wrapText="1"/>
      <protection locked="0"/>
    </xf>
    <xf numFmtId="0" fontId="2" fillId="9" borderId="30" xfId="0" applyFont="1" applyFill="1" applyBorder="1" applyAlignment="1" applyProtection="1">
      <alignment horizontal="left" vertical="top" wrapText="1"/>
      <protection locked="0"/>
    </xf>
    <xf numFmtId="49" fontId="4" fillId="9" borderId="20" xfId="0" applyNumberFormat="1" applyFont="1" applyFill="1" applyBorder="1" applyAlignment="1" applyProtection="1">
      <alignment horizontal="justify" vertical="top" wrapText="1"/>
      <protection locked="0"/>
    </xf>
    <xf numFmtId="49" fontId="4" fillId="0" borderId="0" xfId="0" applyNumberFormat="1" applyFont="1" applyBorder="1" applyAlignment="1" applyProtection="1">
      <alignment horizontal="justify" vertical="top"/>
      <protection locked="0"/>
    </xf>
    <xf numFmtId="0" fontId="10" fillId="2" borderId="12" xfId="3" applyFont="1" applyFill="1" applyBorder="1" applyAlignment="1">
      <alignment horizontal="left" vertical="center" wrapText="1"/>
    </xf>
    <xf numFmtId="0" fontId="0" fillId="0" borderId="13" xfId="0" applyBorder="1" applyAlignment="1">
      <alignment horizontal="left" vertical="center" wrapText="1"/>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2" borderId="16" xfId="2" applyNumberFormat="1" applyFont="1" applyFill="1" applyBorder="1" applyAlignment="1" applyProtection="1">
      <alignment horizontal="left" vertical="center" wrapText="1"/>
    </xf>
    <xf numFmtId="0" fontId="13" fillId="22" borderId="11" xfId="2" applyNumberFormat="1" applyFont="1" applyFill="1" applyBorder="1" applyAlignment="1" applyProtection="1">
      <alignment horizontal="left" vertical="center"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10" fillId="2" borderId="28" xfId="3" applyFont="1" applyFill="1" applyBorder="1" applyAlignment="1">
      <alignment horizontal="left" vertical="center" wrapText="1"/>
    </xf>
    <xf numFmtId="0" fontId="0" fillId="0" borderId="30" xfId="0" applyBorder="1" applyAlignment="1">
      <alignment horizontal="left" vertical="center" wrapText="1"/>
    </xf>
    <xf numFmtId="0" fontId="2" fillId="6" borderId="0" xfId="0" applyFont="1" applyFill="1" applyAlignment="1" applyProtection="1">
      <alignment horizontal="center" vertical="center"/>
      <protection locked="0"/>
    </xf>
    <xf numFmtId="0" fontId="5" fillId="0" borderId="0" xfId="2" applyAlignment="1" applyProtection="1">
      <alignment horizontal="center" vertical="top" wrapText="1"/>
    </xf>
    <xf numFmtId="0" fontId="21" fillId="15" borderId="6" xfId="3" applyFont="1" applyFill="1" applyBorder="1" applyAlignment="1" applyProtection="1">
      <alignment horizontal="left" vertical="top" wrapText="1"/>
    </xf>
    <xf numFmtId="0" fontId="21" fillId="15" borderId="0" xfId="3" applyFont="1" applyFill="1" applyBorder="1" applyAlignment="1" applyProtection="1">
      <alignment horizontal="left" vertical="top" wrapText="1"/>
    </xf>
    <xf numFmtId="0" fontId="0" fillId="0" borderId="10" xfId="0" applyBorder="1" applyAlignment="1" applyProtection="1">
      <alignment vertical="top" wrapText="1"/>
    </xf>
    <xf numFmtId="49" fontId="38" fillId="22" borderId="11" xfId="0" applyNumberFormat="1" applyFont="1" applyFill="1" applyBorder="1" applyAlignment="1">
      <alignment horizontal="center" vertical="top" wrapText="1"/>
    </xf>
    <xf numFmtId="0" fontId="46" fillId="7" borderId="0" xfId="2" applyNumberFormat="1" applyFont="1" applyFill="1" applyBorder="1" applyAlignment="1" applyProtection="1">
      <alignment horizontal="center" vertical="center" wrapText="1"/>
    </xf>
    <xf numFmtId="0" fontId="46" fillId="7" borderId="62" xfId="2" applyNumberFormat="1" applyFont="1" applyFill="1" applyBorder="1" applyAlignment="1" applyProtection="1">
      <alignment horizontal="center" vertical="center" wrapText="1"/>
    </xf>
    <xf numFmtId="0" fontId="27" fillId="2" borderId="8" xfId="3" applyFont="1" applyFill="1" applyBorder="1" applyAlignment="1">
      <alignment horizontal="center" vertical="center" wrapText="1"/>
    </xf>
    <xf numFmtId="0" fontId="37" fillId="0" borderId="14" xfId="0" applyFont="1" applyBorder="1" applyAlignment="1">
      <alignment horizontal="center" vertical="center" wrapText="1"/>
    </xf>
    <xf numFmtId="0" fontId="37" fillId="0" borderId="15" xfId="0" applyFont="1" applyBorder="1" applyAlignment="1">
      <alignment horizontal="center" vertical="center" wrapText="1"/>
    </xf>
    <xf numFmtId="49" fontId="4" fillId="10" borderId="6" xfId="4" applyNumberFormat="1" applyFont="1" applyFill="1" applyBorder="1" applyAlignment="1" applyProtection="1">
      <alignment vertical="top" wrapText="1"/>
      <protection locked="0"/>
    </xf>
    <xf numFmtId="49" fontId="4" fillId="10" borderId="0" xfId="0" applyNumberFormat="1" applyFont="1" applyFill="1" applyAlignment="1" applyProtection="1">
      <alignment vertical="top" wrapText="1"/>
      <protection locked="0"/>
    </xf>
    <xf numFmtId="49" fontId="4" fillId="0" borderId="6" xfId="0" applyNumberFormat="1" applyFont="1" applyBorder="1" applyAlignment="1" applyProtection="1">
      <alignment vertical="top" wrapText="1"/>
      <protection locked="0"/>
    </xf>
    <xf numFmtId="49" fontId="4" fillId="0" borderId="0" xfId="0" applyNumberFormat="1" applyFont="1" applyAlignment="1" applyProtection="1">
      <alignment vertical="top" wrapText="1"/>
      <protection locked="0"/>
    </xf>
    <xf numFmtId="0" fontId="47" fillId="22" borderId="16" xfId="2" applyNumberFormat="1" applyFont="1" applyFill="1" applyBorder="1" applyAlignment="1" applyProtection="1">
      <alignment horizontal="center" vertical="center" wrapText="1"/>
    </xf>
    <xf numFmtId="0" fontId="33" fillId="22" borderId="11" xfId="0" applyFont="1" applyFill="1" applyBorder="1" applyAlignment="1">
      <alignment horizontal="center" vertical="center" wrapText="1"/>
    </xf>
    <xf numFmtId="0" fontId="16" fillId="22" borderId="0" xfId="0" applyFont="1" applyFill="1" applyBorder="1" applyAlignment="1">
      <alignment horizontal="center" vertical="center"/>
    </xf>
    <xf numFmtId="49" fontId="4" fillId="6" borderId="6" xfId="4" applyNumberFormat="1" applyFont="1" applyFill="1" applyBorder="1" applyAlignment="1" applyProtection="1">
      <alignment vertical="top" wrapText="1"/>
      <protection locked="0"/>
    </xf>
    <xf numFmtId="49" fontId="4" fillId="6" borderId="0" xfId="4" applyNumberFormat="1" applyFont="1" applyFill="1" applyBorder="1" applyAlignment="1" applyProtection="1">
      <alignment vertical="top" wrapText="1"/>
      <protection locked="0"/>
    </xf>
    <xf numFmtId="164" fontId="42" fillId="6" borderId="12" xfId="4" applyNumberFormat="1" applyFont="1" applyFill="1" applyBorder="1" applyAlignment="1" applyProtection="1">
      <alignment horizontal="center" vertical="center" wrapText="1"/>
    </xf>
    <xf numFmtId="164" fontId="42" fillId="6" borderId="7" xfId="4" applyNumberFormat="1" applyFont="1" applyFill="1" applyBorder="1" applyAlignment="1" applyProtection="1">
      <alignment horizontal="center" vertical="center" wrapText="1"/>
    </xf>
    <xf numFmtId="0" fontId="4" fillId="0" borderId="0" xfId="3" applyFont="1" applyAlignment="1">
      <alignment horizontal="justify" vertical="top" wrapText="1"/>
    </xf>
    <xf numFmtId="0" fontId="4" fillId="0" borderId="0" xfId="0" applyFont="1" applyAlignment="1">
      <alignment horizontal="justify" vertical="top" wrapText="1"/>
    </xf>
    <xf numFmtId="0" fontId="4" fillId="0" borderId="0" xfId="0" applyFont="1" applyAlignment="1">
      <alignment horizontal="justify" wrapText="1"/>
    </xf>
    <xf numFmtId="0" fontId="49" fillId="0" borderId="0" xfId="0" applyFont="1" applyBorder="1" applyAlignment="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0" fillId="0" borderId="0" xfId="0" applyAlignment="1"/>
    <xf numFmtId="0" fontId="16" fillId="4" borderId="62" xfId="2" applyNumberFormat="1" applyFont="1" applyFill="1" applyBorder="1" applyAlignment="1" applyProtection="1">
      <alignment horizontal="left" vertical="center" wrapText="1"/>
    </xf>
    <xf numFmtId="0" fontId="16" fillId="4" borderId="72" xfId="2" applyNumberFormat="1" applyFont="1" applyFill="1" applyBorder="1" applyAlignment="1" applyProtection="1">
      <alignment horizontal="left" vertical="center" wrapText="1"/>
    </xf>
    <xf numFmtId="0" fontId="2" fillId="5" borderId="85" xfId="3" applyFont="1" applyFill="1" applyBorder="1" applyAlignment="1" applyProtection="1">
      <alignment horizontal="center" vertical="center" wrapText="1"/>
      <protection locked="0"/>
    </xf>
    <xf numFmtId="0" fontId="16" fillId="4" borderId="42" xfId="2" applyNumberFormat="1" applyFont="1" applyFill="1" applyBorder="1" applyAlignment="1" applyProtection="1">
      <alignment horizontal="center" vertical="center" wrapText="1"/>
    </xf>
    <xf numFmtId="0" fontId="16" fillId="4" borderId="62" xfId="2" applyNumberFormat="1" applyFont="1" applyFill="1" applyBorder="1" applyAlignment="1" applyProtection="1">
      <alignment horizontal="center" vertical="center" wrapText="1"/>
    </xf>
    <xf numFmtId="0" fontId="2" fillId="5" borderId="42" xfId="3" applyFont="1" applyFill="1" applyBorder="1" applyAlignment="1" applyProtection="1">
      <alignment vertical="top" wrapText="1"/>
      <protection locked="0"/>
    </xf>
    <xf numFmtId="0" fontId="2" fillId="0" borderId="0" xfId="0" applyFont="1" applyAlignment="1">
      <alignment vertical="top" wrapText="1"/>
    </xf>
    <xf numFmtId="0" fontId="2" fillId="0" borderId="42" xfId="0" applyFont="1" applyBorder="1" applyAlignment="1">
      <alignment vertical="top" wrapText="1"/>
    </xf>
    <xf numFmtId="0" fontId="25" fillId="7" borderId="0" xfId="3" applyFont="1" applyFill="1" applyBorder="1" applyAlignment="1">
      <alignment vertical="top" wrapText="1"/>
    </xf>
    <xf numFmtId="0" fontId="25" fillId="0" borderId="0" xfId="0" applyFont="1" applyAlignment="1">
      <alignment vertical="top" wrapText="1"/>
    </xf>
    <xf numFmtId="0" fontId="0" fillId="0" borderId="0" xfId="0" applyAlignment="1">
      <alignment vertical="top" wrapText="1"/>
    </xf>
    <xf numFmtId="0" fontId="2" fillId="9" borderId="76" xfId="3" applyFont="1" applyFill="1" applyBorder="1" applyAlignment="1" applyProtection="1">
      <alignment horizontal="center" vertical="center" wrapText="1"/>
    </xf>
    <xf numFmtId="0" fontId="0" fillId="9" borderId="77" xfId="0" applyFill="1" applyBorder="1" applyAlignment="1" applyProtection="1">
      <alignment horizontal="center" vertical="center" wrapText="1"/>
    </xf>
    <xf numFmtId="0" fontId="16" fillId="8" borderId="75" xfId="2" applyNumberFormat="1" applyFont="1" applyFill="1" applyBorder="1" applyAlignment="1" applyProtection="1">
      <alignment horizontal="left" vertical="center" wrapText="1"/>
    </xf>
    <xf numFmtId="0" fontId="16" fillId="8" borderId="62" xfId="2" applyNumberFormat="1" applyFont="1" applyFill="1" applyBorder="1" applyAlignment="1" applyProtection="1">
      <alignment horizontal="left" vertical="center" wrapText="1"/>
    </xf>
    <xf numFmtId="49" fontId="2" fillId="3" borderId="12" xfId="3" applyNumberFormat="1" applyFont="1" applyFill="1" applyBorder="1" applyAlignment="1" applyProtection="1">
      <alignment horizontal="left" vertical="top" wrapText="1"/>
      <protection locked="0"/>
    </xf>
    <xf numFmtId="49" fontId="2" fillId="3" borderId="7" xfId="3" applyNumberFormat="1" applyFont="1" applyFill="1" applyBorder="1" applyAlignment="1" applyProtection="1">
      <alignment horizontal="left" vertical="top" wrapText="1"/>
      <protection locked="0"/>
    </xf>
    <xf numFmtId="49" fontId="2" fillId="3" borderId="6" xfId="3" applyNumberFormat="1" applyFont="1" applyFill="1" applyBorder="1" applyAlignment="1" applyProtection="1">
      <alignment horizontal="left" vertical="top" wrapText="1"/>
      <protection locked="0"/>
    </xf>
    <xf numFmtId="49" fontId="2" fillId="3" borderId="0" xfId="3" applyNumberFormat="1" applyFont="1" applyFill="1" applyBorder="1" applyAlignment="1" applyProtection="1">
      <alignment horizontal="left" vertical="top" wrapText="1"/>
      <protection locked="0"/>
    </xf>
    <xf numFmtId="49" fontId="2" fillId="3" borderId="3" xfId="3" applyNumberFormat="1" applyFont="1" applyFill="1" applyBorder="1" applyAlignment="1" applyProtection="1">
      <alignment horizontal="left" vertical="top" wrapText="1"/>
      <protection locked="0"/>
    </xf>
    <xf numFmtId="49" fontId="2" fillId="3" borderId="2" xfId="3" applyNumberFormat="1" applyFont="1" applyFill="1" applyBorder="1" applyAlignment="1" applyProtection="1">
      <alignment horizontal="left" vertical="top" wrapText="1"/>
      <protection locked="0"/>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F9C3BF"/>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74385</xdr:colOff>
      <xdr:row>0</xdr:row>
      <xdr:rowOff>24947</xdr:rowOff>
    </xdr:from>
    <xdr:to>
      <xdr:col>0</xdr:col>
      <xdr:colOff>960210</xdr:colOff>
      <xdr:row>3</xdr:row>
      <xdr:rowOff>120197</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385" y="24947"/>
          <a:ext cx="8858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11</xdr:row>
          <xdr:rowOff>219075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11</xdr:row>
          <xdr:rowOff>228600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427121</xdr:colOff>
      <xdr:row>75</xdr:row>
      <xdr:rowOff>126331</xdr:rowOff>
    </xdr:from>
    <xdr:to>
      <xdr:col>5</xdr:col>
      <xdr:colOff>548941</xdr:colOff>
      <xdr:row>114</xdr:row>
      <xdr:rowOff>86226</xdr:rowOff>
    </xdr:to>
    <xdr:pic>
      <xdr:nvPicPr>
        <xdr:cNvPr id="6" name="Picture 5"/>
        <xdr:cNvPicPr>
          <a:picLocks noChangeAspect="1" noChangeArrowheads="1"/>
          <a:extLst/>
        </xdr:cNvPicPr>
      </xdr:nvPicPr>
      <xdr:blipFill>
        <a:blip xmlns:r="http://schemas.openxmlformats.org/officeDocument/2006/relationships" r:embed="rId3"/>
        <a:srcRect/>
        <a:stretch>
          <a:fillRect/>
        </a:stretch>
      </xdr:blipFill>
      <xdr:spPr bwMode="auto">
        <a:xfrm>
          <a:off x="427121" y="21237742"/>
          <a:ext cx="6719136" cy="6096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internal.dtlr.gov.uk\Data\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11" Type="http://schemas.openxmlformats.org/officeDocument/2006/relationships/ctrlProp" Target="../ctrlProps/ctrlProp4.xml"/><Relationship Id="rId5" Type="http://schemas.openxmlformats.org/officeDocument/2006/relationships/printerSettings" Target="../printerSettings/printerSettings5.bin"/><Relationship Id="rId10" Type="http://schemas.openxmlformats.org/officeDocument/2006/relationships/ctrlProp" Target="../ctrlProps/ctrlProp3.xml"/><Relationship Id="rId4" Type="http://schemas.openxmlformats.org/officeDocument/2006/relationships/printerSettings" Target="../printerSettings/printerSettings4.bin"/><Relationship Id="rId9"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rinterSettings" Target="../printerSettings/printerSettings8.bin"/><Relationship Id="rId7" Type="http://schemas.openxmlformats.org/officeDocument/2006/relationships/printerSettings" Target="../printerSettings/printerSettings10.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hyperlink" Target="https://www.gov.uk/government/publications/procurement-policy-note-1615-procuring-steel-in-major-projects" TargetMode="External"/><Relationship Id="rId5" Type="http://schemas.openxmlformats.org/officeDocument/2006/relationships/hyperlink" Target="https://www.gov.uk/government/publications/procurement-policy-note-1615-procuring-steel-in-major-projects" TargetMode="External"/><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drawing" Target="../drawings/drawing3.xml"/><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drawing" Target="../drawings/drawing4.xml"/><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4" Type="http://schemas.openxmlformats.org/officeDocument/2006/relationships/printerSettings" Target="../printerSettings/printerSettings2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4" Type="http://schemas.openxmlformats.org/officeDocument/2006/relationships/printerSettings" Target="../printerSettings/printerSettings2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1"/>
  <sheetViews>
    <sheetView showGridLines="0" zoomScale="110" zoomScaleNormal="110" workbookViewId="0">
      <selection activeCell="J14" sqref="J14:L14"/>
    </sheetView>
  </sheetViews>
  <sheetFormatPr defaultRowHeight="12.75" x14ac:dyDescent="0.2"/>
  <cols>
    <col min="1" max="1" width="19" customWidth="1"/>
    <col min="2" max="2" width="2" customWidth="1"/>
    <col min="3" max="3" width="19.5703125" customWidth="1"/>
    <col min="4" max="4" width="2" style="6"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4" t="s">
        <v>48</v>
      </c>
      <c r="R1" s="435"/>
      <c r="S1" s="435"/>
      <c r="T1" s="435"/>
      <c r="U1" s="435"/>
    </row>
    <row r="2" spans="1:21" x14ac:dyDescent="0.2">
      <c r="R2" s="435"/>
      <c r="S2" s="435"/>
      <c r="T2" s="435"/>
      <c r="U2" s="435"/>
    </row>
    <row r="3" spans="1:21" x14ac:dyDescent="0.2">
      <c r="R3" s="435"/>
      <c r="S3" s="435"/>
      <c r="T3" s="435"/>
      <c r="U3" s="435"/>
    </row>
    <row r="4" spans="1:21" x14ac:dyDescent="0.2">
      <c r="R4" s="435"/>
      <c r="S4" s="435"/>
      <c r="T4" s="435"/>
      <c r="U4" s="435"/>
    </row>
    <row r="5" spans="1:21" ht="21" customHeight="1" thickBot="1" x14ac:dyDescent="0.3">
      <c r="A5" s="430" t="s">
        <v>58</v>
      </c>
      <c r="B5" s="431"/>
      <c r="C5" s="431"/>
      <c r="D5" s="432"/>
      <c r="E5" s="431"/>
      <c r="F5" s="431"/>
      <c r="R5" s="435"/>
      <c r="S5" s="435"/>
      <c r="T5" s="449" t="s">
        <v>10</v>
      </c>
      <c r="U5" s="435"/>
    </row>
    <row r="6" spans="1:21" ht="23.25" customHeight="1" thickBot="1" x14ac:dyDescent="0.3">
      <c r="A6" s="430" t="s">
        <v>259</v>
      </c>
      <c r="B6" s="431"/>
      <c r="C6" s="431"/>
      <c r="D6" s="432"/>
      <c r="E6" s="431"/>
      <c r="F6" s="433"/>
      <c r="H6" s="631" t="s">
        <v>111</v>
      </c>
      <c r="I6" s="632"/>
      <c r="J6" s="81"/>
      <c r="K6" s="291" t="s">
        <v>225</v>
      </c>
      <c r="L6" s="2"/>
      <c r="M6" s="649" t="s">
        <v>179</v>
      </c>
      <c r="N6" s="650"/>
      <c r="O6" s="650"/>
      <c r="P6" s="650"/>
      <c r="Q6" s="651"/>
      <c r="R6" s="628"/>
      <c r="S6" s="629"/>
      <c r="T6" s="629"/>
      <c r="U6" s="629"/>
    </row>
    <row r="7" spans="1:21" ht="14.25" customHeight="1" thickBot="1" x14ac:dyDescent="0.25">
      <c r="A7" s="434"/>
      <c r="B7" s="435"/>
      <c r="C7" s="435"/>
      <c r="D7" s="436"/>
      <c r="E7" s="434"/>
      <c r="F7" s="437"/>
      <c r="H7" s="141" t="s">
        <v>135</v>
      </c>
      <c r="I7" s="2"/>
      <c r="J7" s="2"/>
      <c r="K7" s="18"/>
      <c r="L7" s="2"/>
      <c r="M7" s="303"/>
      <c r="N7" s="303"/>
      <c r="O7" s="303"/>
      <c r="P7" s="303"/>
      <c r="Q7" s="303"/>
      <c r="R7" s="465"/>
      <c r="S7" s="465"/>
      <c r="T7" s="466"/>
      <c r="U7" s="465"/>
    </row>
    <row r="8" spans="1:21" s="1" customFormat="1" ht="15" hidden="1" customHeight="1" thickBot="1" x14ac:dyDescent="0.25">
      <c r="A8" s="15" t="s">
        <v>5</v>
      </c>
      <c r="B8" s="7"/>
      <c r="C8" s="8"/>
      <c r="D8" s="9"/>
      <c r="E8" s="7"/>
      <c r="F8" s="437"/>
      <c r="G8" s="7"/>
      <c r="J8" s="10"/>
      <c r="M8" s="41"/>
      <c r="N8" s="41"/>
      <c r="O8" s="41"/>
      <c r="P8"/>
      <c r="Q8"/>
      <c r="R8" s="467"/>
      <c r="S8" s="467"/>
      <c r="T8" s="465"/>
      <c r="U8" s="467"/>
    </row>
    <row r="9" spans="1:21" ht="6.75" hidden="1" customHeight="1" thickBot="1" x14ac:dyDescent="0.25">
      <c r="A9" s="16"/>
      <c r="B9" s="11"/>
      <c r="C9" s="11"/>
      <c r="D9" s="12"/>
      <c r="E9" s="13"/>
      <c r="F9" s="437"/>
      <c r="G9" s="11"/>
      <c r="H9" s="16"/>
      <c r="I9" s="10"/>
      <c r="J9" s="10"/>
      <c r="K9" s="16"/>
      <c r="L9" s="299"/>
      <c r="M9" s="635" t="s">
        <v>433</v>
      </c>
      <c r="N9" s="636"/>
      <c r="O9" s="636"/>
      <c r="P9" s="636"/>
      <c r="Q9" s="637"/>
      <c r="R9" s="465"/>
      <c r="S9" s="465"/>
      <c r="T9" s="468"/>
      <c r="U9" s="465"/>
    </row>
    <row r="10" spans="1:21" ht="26.25" thickBot="1" x14ac:dyDescent="0.25">
      <c r="A10" s="427" t="s">
        <v>231</v>
      </c>
      <c r="B10" s="438"/>
      <c r="C10" s="633" t="s">
        <v>434</v>
      </c>
      <c r="D10" s="634"/>
      <c r="E10" s="634"/>
      <c r="F10" s="437"/>
      <c r="G10" s="11"/>
      <c r="H10" s="19" t="s">
        <v>1</v>
      </c>
      <c r="I10" s="74"/>
      <c r="J10" s="10"/>
      <c r="K10" s="48" t="s">
        <v>49</v>
      </c>
      <c r="L10" s="300"/>
      <c r="M10" s="638"/>
      <c r="N10" s="639"/>
      <c r="O10" s="639"/>
      <c r="P10" s="639"/>
      <c r="Q10" s="640"/>
      <c r="R10" s="465"/>
      <c r="S10" s="465"/>
      <c r="T10" s="469"/>
      <c r="U10" s="465"/>
    </row>
    <row r="11" spans="1:21" ht="6.75" customHeight="1" thickBot="1" x14ac:dyDescent="0.25">
      <c r="A11" s="439"/>
      <c r="B11" s="438"/>
      <c r="C11" s="11"/>
      <c r="D11" s="12"/>
      <c r="E11" s="13"/>
      <c r="F11" s="437"/>
      <c r="G11" s="11"/>
      <c r="H11" s="10"/>
      <c r="I11" s="10"/>
      <c r="J11" s="10"/>
      <c r="K11" s="10"/>
      <c r="L11" s="302"/>
      <c r="M11" s="641" t="s">
        <v>435</v>
      </c>
      <c r="N11" s="641"/>
      <c r="O11" s="641"/>
      <c r="P11" s="641"/>
      <c r="Q11" s="641"/>
      <c r="R11" s="442"/>
      <c r="S11" s="435"/>
      <c r="T11" s="470" t="s">
        <v>13</v>
      </c>
      <c r="U11" s="435"/>
    </row>
    <row r="12" spans="1:21" ht="19.5" customHeight="1" thickBot="1" x14ac:dyDescent="0.25">
      <c r="A12" s="389" t="s">
        <v>341</v>
      </c>
      <c r="B12" s="438"/>
      <c r="C12" s="334"/>
      <c r="D12" s="335"/>
      <c r="E12" s="503"/>
      <c r="F12" s="437"/>
      <c r="G12" s="11"/>
      <c r="H12" s="19" t="s">
        <v>2</v>
      </c>
      <c r="I12" s="74"/>
      <c r="J12" s="10"/>
      <c r="K12" s="19" t="s">
        <v>3</v>
      </c>
      <c r="L12" s="183"/>
      <c r="M12" s="642"/>
      <c r="N12" s="642"/>
      <c r="O12" s="642"/>
      <c r="P12" s="642"/>
      <c r="Q12" s="642"/>
      <c r="R12" s="442"/>
      <c r="S12" s="435"/>
      <c r="T12" s="470" t="s">
        <v>12</v>
      </c>
      <c r="U12" s="435"/>
    </row>
    <row r="13" spans="1:21" ht="8.25" customHeight="1" thickBot="1" x14ac:dyDescent="0.25">
      <c r="A13" s="439"/>
      <c r="B13" s="438"/>
      <c r="C13" s="11"/>
      <c r="D13" s="12"/>
      <c r="E13" s="13"/>
      <c r="F13" s="437"/>
      <c r="G13" s="11"/>
      <c r="H13" s="385"/>
      <c r="I13" s="384"/>
      <c r="J13" s="384"/>
      <c r="K13" s="384"/>
      <c r="L13" s="384"/>
      <c r="M13" s="642"/>
      <c r="N13" s="642"/>
      <c r="O13" s="642"/>
      <c r="P13" s="642"/>
      <c r="Q13" s="642"/>
      <c r="R13" s="442"/>
      <c r="S13" s="435"/>
      <c r="T13" s="470"/>
      <c r="U13" s="435"/>
    </row>
    <row r="14" spans="1:21" ht="24" customHeight="1" thickBot="1" x14ac:dyDescent="0.25">
      <c r="A14" s="427" t="s">
        <v>222</v>
      </c>
      <c r="B14" s="438"/>
      <c r="C14" s="630" t="s">
        <v>393</v>
      </c>
      <c r="D14" s="630"/>
      <c r="E14" s="630"/>
      <c r="F14" s="437"/>
      <c r="G14" s="11"/>
      <c r="H14" s="643" t="s">
        <v>59</v>
      </c>
      <c r="I14" s="383" t="s">
        <v>20</v>
      </c>
      <c r="J14" s="646" t="s">
        <v>348</v>
      </c>
      <c r="K14" s="647"/>
      <c r="L14" s="648"/>
      <c r="M14" s="474"/>
      <c r="N14" s="465"/>
      <c r="O14" s="475"/>
      <c r="P14" s="435"/>
      <c r="Q14" s="435"/>
      <c r="R14" s="435"/>
      <c r="S14" s="435"/>
      <c r="T14" s="470"/>
      <c r="U14" s="435"/>
    </row>
    <row r="15" spans="1:21" ht="13.5" customHeight="1" thickBot="1" x14ac:dyDescent="0.25">
      <c r="A15" s="439"/>
      <c r="B15" s="438"/>
      <c r="C15" s="11"/>
      <c r="D15" s="12"/>
      <c r="E15" s="13"/>
      <c r="F15" s="437"/>
      <c r="G15" s="11"/>
      <c r="H15" s="644"/>
      <c r="I15" s="383" t="s">
        <v>21</v>
      </c>
      <c r="J15" s="646" t="s">
        <v>355</v>
      </c>
      <c r="K15" s="647"/>
      <c r="L15" s="648"/>
      <c r="M15" s="476"/>
      <c r="N15" s="477"/>
      <c r="O15" s="478"/>
      <c r="P15" s="465"/>
      <c r="Q15" s="452"/>
      <c r="R15" s="452"/>
      <c r="S15" s="435"/>
      <c r="T15" s="470"/>
      <c r="U15" s="435"/>
    </row>
    <row r="16" spans="1:21" ht="21.75" customHeight="1" thickBot="1" x14ac:dyDescent="0.25">
      <c r="A16" s="519" t="s">
        <v>390</v>
      </c>
      <c r="B16" s="520"/>
      <c r="C16" s="655" t="s">
        <v>392</v>
      </c>
      <c r="D16" s="656"/>
      <c r="E16" s="657"/>
      <c r="F16" s="437"/>
      <c r="G16" s="11"/>
      <c r="H16" s="645"/>
      <c r="I16" s="383" t="s">
        <v>22</v>
      </c>
      <c r="J16" s="652" t="s">
        <v>356</v>
      </c>
      <c r="K16" s="653"/>
      <c r="L16" s="654"/>
      <c r="M16" s="438"/>
      <c r="N16" s="438"/>
      <c r="O16" s="438"/>
      <c r="P16" s="435"/>
      <c r="Q16" s="435"/>
      <c r="R16" s="435"/>
      <c r="S16" s="435"/>
      <c r="T16" s="470" t="s">
        <v>13</v>
      </c>
      <c r="U16" s="43"/>
    </row>
    <row r="17" spans="1:33" ht="18.75" customHeight="1" thickBot="1" x14ac:dyDescent="0.25">
      <c r="A17" s="519" t="s">
        <v>391</v>
      </c>
      <c r="B17" s="521"/>
      <c r="C17" s="655"/>
      <c r="D17" s="656"/>
      <c r="E17" s="657"/>
      <c r="F17" s="437"/>
      <c r="G17" s="11"/>
      <c r="H17" s="62" t="s">
        <v>337</v>
      </c>
      <c r="I17" s="517">
        <v>42005</v>
      </c>
      <c r="J17" s="684" t="s">
        <v>338</v>
      </c>
      <c r="K17" s="685"/>
      <c r="L17" s="688">
        <v>0.4</v>
      </c>
      <c r="M17" s="438"/>
      <c r="N17" s="438"/>
      <c r="O17" s="438"/>
      <c r="P17" s="435"/>
      <c r="Q17" s="435"/>
      <c r="R17" s="435"/>
      <c r="S17" s="435"/>
      <c r="T17" s="470" t="s">
        <v>19</v>
      </c>
      <c r="U17" s="45"/>
      <c r="V17" s="44"/>
    </row>
    <row r="18" spans="1:33" ht="13.5" customHeight="1" thickBot="1" x14ac:dyDescent="0.25">
      <c r="A18" s="441"/>
      <c r="B18" s="435"/>
      <c r="D18"/>
      <c r="E18"/>
      <c r="F18" s="437"/>
      <c r="H18" s="62" t="s">
        <v>336</v>
      </c>
      <c r="I18" s="517"/>
      <c r="J18" s="686"/>
      <c r="K18" s="687"/>
      <c r="L18" s="689"/>
      <c r="M18" s="438"/>
      <c r="N18" s="438"/>
      <c r="O18" s="438"/>
      <c r="P18" s="435"/>
      <c r="Q18" s="435"/>
      <c r="R18" s="435"/>
      <c r="S18" s="435"/>
      <c r="T18" s="470"/>
      <c r="U18" s="45"/>
      <c r="V18" s="46"/>
    </row>
    <row r="19" spans="1:33" ht="33.75" customHeight="1" thickBot="1" x14ac:dyDescent="0.25">
      <c r="A19" s="658" t="s">
        <v>23</v>
      </c>
      <c r="B19" s="438"/>
      <c r="C19" s="244" t="s">
        <v>20</v>
      </c>
      <c r="D19" s="14"/>
      <c r="E19" s="390" t="s">
        <v>349</v>
      </c>
      <c r="F19" s="437"/>
      <c r="G19" s="11"/>
      <c r="H19" s="386" t="s">
        <v>110</v>
      </c>
      <c r="I19" s="662"/>
      <c r="J19" s="662"/>
      <c r="K19" s="662"/>
      <c r="L19" s="663"/>
      <c r="M19" s="438"/>
      <c r="N19" s="438"/>
      <c r="O19" s="438"/>
      <c r="P19" s="435"/>
      <c r="Q19" s="435"/>
      <c r="R19" s="435"/>
      <c r="S19" s="435"/>
      <c r="T19" s="470"/>
      <c r="U19" s="45"/>
      <c r="V19" s="46"/>
    </row>
    <row r="20" spans="1:33" ht="15.75" customHeight="1" thickBot="1" x14ac:dyDescent="0.25">
      <c r="A20" s="658"/>
      <c r="B20" s="438"/>
      <c r="C20" s="244" t="s">
        <v>21</v>
      </c>
      <c r="D20" s="14"/>
      <c r="E20" s="391" t="s">
        <v>350</v>
      </c>
      <c r="F20" s="437"/>
      <c r="G20" s="11"/>
      <c r="H20" s="16"/>
      <c r="I20" s="17"/>
      <c r="J20" s="13"/>
      <c r="K20" s="12"/>
      <c r="L20" s="14"/>
      <c r="M20" s="438"/>
      <c r="N20" s="438"/>
      <c r="O20" s="438"/>
      <c r="P20" s="435"/>
      <c r="Q20" s="435"/>
      <c r="R20" s="435"/>
      <c r="S20" s="435"/>
      <c r="T20" s="470"/>
      <c r="U20" s="45"/>
      <c r="V20" s="46"/>
    </row>
    <row r="21" spans="1:33" ht="15" customHeight="1" thickBot="1" x14ac:dyDescent="0.25">
      <c r="A21" s="658"/>
      <c r="B21" s="438"/>
      <c r="C21" s="244" t="s">
        <v>22</v>
      </c>
      <c r="D21" s="14"/>
      <c r="E21" s="496" t="s">
        <v>351</v>
      </c>
      <c r="F21" s="437"/>
      <c r="G21" s="11"/>
      <c r="H21" s="659" t="s">
        <v>24</v>
      </c>
      <c r="I21" s="383" t="s">
        <v>20</v>
      </c>
      <c r="J21" s="646" t="s">
        <v>353</v>
      </c>
      <c r="K21" s="647"/>
      <c r="L21" s="648"/>
      <c r="M21" s="438"/>
      <c r="N21" s="438"/>
      <c r="O21" s="438"/>
      <c r="P21" s="435"/>
      <c r="Q21" s="435"/>
      <c r="R21" s="435"/>
      <c r="S21" s="435"/>
      <c r="T21" s="470"/>
      <c r="U21" s="45"/>
      <c r="V21" s="46"/>
    </row>
    <row r="22" spans="1:33" ht="27.75" customHeight="1" thickBot="1" x14ac:dyDescent="0.25">
      <c r="A22" s="658"/>
      <c r="B22" s="438"/>
      <c r="C22" s="62" t="s">
        <v>342</v>
      </c>
      <c r="D22" s="14"/>
      <c r="E22" s="392">
        <v>42370</v>
      </c>
      <c r="F22" s="437"/>
      <c r="G22" s="11"/>
      <c r="H22" s="660"/>
      <c r="I22" s="383" t="s">
        <v>21</v>
      </c>
      <c r="J22" s="646" t="s">
        <v>354</v>
      </c>
      <c r="K22" s="647"/>
      <c r="L22" s="648"/>
      <c r="M22" s="438"/>
      <c r="N22" s="438"/>
      <c r="O22" s="438"/>
      <c r="P22" s="435"/>
      <c r="Q22" s="435"/>
      <c r="R22" s="435"/>
      <c r="S22" s="435"/>
      <c r="T22" s="470"/>
      <c r="U22" s="45"/>
      <c r="V22" s="46"/>
    </row>
    <row r="23" spans="1:33" ht="27" customHeight="1" thickBot="1" x14ac:dyDescent="0.25">
      <c r="A23" s="658"/>
      <c r="B23" s="438"/>
      <c r="C23" s="62" t="s">
        <v>60</v>
      </c>
      <c r="D23" s="14"/>
      <c r="E23" s="392" t="s">
        <v>385</v>
      </c>
      <c r="F23" s="437"/>
      <c r="G23" s="11"/>
      <c r="H23" s="661"/>
      <c r="I23" s="426" t="s">
        <v>22</v>
      </c>
      <c r="J23" s="690" t="s">
        <v>352</v>
      </c>
      <c r="K23" s="691"/>
      <c r="L23" s="692"/>
      <c r="M23" s="437"/>
      <c r="N23" s="437"/>
      <c r="O23" s="437"/>
      <c r="P23" s="437"/>
      <c r="Q23" s="437"/>
      <c r="R23" s="435"/>
      <c r="S23" s="435"/>
      <c r="T23" s="470"/>
      <c r="U23" s="45"/>
      <c r="V23" s="46"/>
    </row>
    <row r="24" spans="1:33" ht="27" customHeight="1" thickBot="1" x14ac:dyDescent="0.25">
      <c r="A24" s="658"/>
      <c r="B24" s="438"/>
      <c r="C24" s="62" t="s">
        <v>334</v>
      </c>
      <c r="D24" s="14"/>
      <c r="E24" s="517">
        <v>43465</v>
      </c>
      <c r="F24" s="437"/>
      <c r="G24" s="11"/>
      <c r="H24" s="399"/>
      <c r="I24" s="400"/>
      <c r="J24" s="693"/>
      <c r="K24" s="694"/>
      <c r="L24" s="695"/>
      <c r="M24" s="437"/>
      <c r="N24" s="437"/>
      <c r="O24" s="437"/>
      <c r="P24" s="437"/>
      <c r="Q24" s="437"/>
      <c r="R24" s="435"/>
      <c r="S24" s="435"/>
      <c r="T24" s="470"/>
      <c r="U24" s="45"/>
      <c r="V24" s="46"/>
    </row>
    <row r="25" spans="1:33" ht="27" customHeight="1" thickBot="1" x14ac:dyDescent="0.25">
      <c r="A25" s="658"/>
      <c r="B25" s="438"/>
      <c r="C25" s="62" t="s">
        <v>335</v>
      </c>
      <c r="D25" s="14"/>
      <c r="E25" s="518">
        <v>0.1</v>
      </c>
      <c r="F25" s="437"/>
      <c r="G25" s="11"/>
      <c r="H25" s="399"/>
      <c r="I25" s="400"/>
      <c r="J25" s="693"/>
      <c r="K25" s="694"/>
      <c r="L25" s="695"/>
      <c r="M25" s="437"/>
      <c r="N25" s="437"/>
      <c r="O25" s="437"/>
      <c r="P25" s="437"/>
      <c r="Q25" s="437"/>
      <c r="R25" s="435"/>
      <c r="S25" s="435"/>
      <c r="T25" s="470"/>
      <c r="U25" s="45"/>
      <c r="V25" s="46"/>
    </row>
    <row r="26" spans="1:33" ht="26.25" customHeight="1" thickBot="1" x14ac:dyDescent="0.25">
      <c r="A26" s="658"/>
      <c r="B26" s="438"/>
      <c r="C26" s="62" t="s">
        <v>84</v>
      </c>
      <c r="D26" s="14"/>
      <c r="E26" s="292" t="s">
        <v>11</v>
      </c>
      <c r="F26" s="437"/>
      <c r="G26" s="11"/>
      <c r="L26" s="10"/>
      <c r="M26" s="479"/>
      <c r="N26" s="479"/>
      <c r="O26" s="479"/>
      <c r="P26" s="479"/>
      <c r="Q26" s="479"/>
      <c r="R26" s="435"/>
      <c r="S26" s="452"/>
      <c r="T26" s="471"/>
      <c r="U26" s="89"/>
      <c r="V26" s="90"/>
      <c r="W26" s="36"/>
      <c r="X26" s="36"/>
      <c r="Y26" s="36"/>
      <c r="Z26" s="36"/>
      <c r="AA26" s="36"/>
      <c r="AB26" s="36"/>
      <c r="AC26" s="36"/>
      <c r="AD26" s="36"/>
      <c r="AE26" s="36"/>
      <c r="AF26" s="36"/>
      <c r="AG26" s="36"/>
    </row>
    <row r="27" spans="1:33" ht="13.5" customHeight="1" thickBot="1" x14ac:dyDescent="0.25">
      <c r="A27" s="658"/>
      <c r="B27" s="438"/>
      <c r="C27" s="668" t="s">
        <v>86</v>
      </c>
      <c r="D27" s="14"/>
      <c r="E27" s="624"/>
      <c r="F27" s="437"/>
      <c r="G27" s="11"/>
      <c r="H27" s="626" t="s">
        <v>18</v>
      </c>
      <c r="I27" s="37" t="s">
        <v>26</v>
      </c>
      <c r="J27" s="622"/>
      <c r="K27" s="623"/>
      <c r="L27" s="85"/>
      <c r="M27" s="480"/>
      <c r="N27" s="480"/>
      <c r="O27" s="480"/>
      <c r="P27" s="480"/>
      <c r="Q27" s="480"/>
      <c r="R27" s="437"/>
      <c r="S27" s="452"/>
      <c r="T27" s="471"/>
      <c r="U27" s="89"/>
      <c r="V27" s="90"/>
      <c r="W27" s="36"/>
      <c r="X27" s="36"/>
      <c r="Y27" s="36"/>
      <c r="Z27" s="36"/>
      <c r="AA27" s="36"/>
      <c r="AB27" s="36"/>
      <c r="AC27" s="36"/>
      <c r="AD27" s="36"/>
      <c r="AE27" s="36"/>
      <c r="AF27" s="36"/>
      <c r="AG27" s="36"/>
    </row>
    <row r="28" spans="1:33" ht="13.5" customHeight="1" thickBot="1" x14ac:dyDescent="0.25">
      <c r="A28" s="658"/>
      <c r="B28" s="438"/>
      <c r="C28" s="669"/>
      <c r="D28" s="14"/>
      <c r="E28" s="625"/>
      <c r="F28" s="437"/>
      <c r="G28" s="11"/>
      <c r="H28" s="627"/>
      <c r="I28" s="37" t="s">
        <v>17</v>
      </c>
      <c r="J28" s="620" t="s">
        <v>478</v>
      </c>
      <c r="K28" s="621"/>
      <c r="L28" s="86"/>
      <c r="M28" s="480"/>
      <c r="N28" s="480"/>
      <c r="O28" s="480"/>
      <c r="P28" s="480"/>
      <c r="Q28" s="480"/>
      <c r="R28" s="444"/>
      <c r="S28" s="452"/>
      <c r="T28" s="472"/>
      <c r="U28" s="89"/>
      <c r="V28" s="616"/>
      <c r="W28" s="617"/>
      <c r="X28" s="618"/>
      <c r="Y28" s="619"/>
      <c r="Z28" s="75"/>
      <c r="AA28" s="36"/>
      <c r="AB28" s="36"/>
      <c r="AC28" s="36"/>
      <c r="AD28" s="36"/>
      <c r="AE28" s="36"/>
      <c r="AF28" s="36"/>
      <c r="AG28" s="36"/>
    </row>
    <row r="29" spans="1:33" ht="13.5" customHeight="1" thickBot="1" x14ac:dyDescent="0.25">
      <c r="A29" s="374"/>
      <c r="B29" s="442"/>
      <c r="C29" s="278"/>
      <c r="D29" s="318"/>
      <c r="E29" s="319"/>
      <c r="F29" s="355"/>
      <c r="G29" s="11"/>
      <c r="H29" s="323"/>
      <c r="I29" s="324"/>
      <c r="J29" s="325"/>
      <c r="K29" s="326"/>
      <c r="L29" s="86"/>
      <c r="M29" s="480"/>
      <c r="N29" s="480"/>
      <c r="O29" s="480"/>
      <c r="P29" s="480"/>
      <c r="Q29" s="480"/>
      <c r="R29" s="444"/>
      <c r="S29" s="452"/>
      <c r="T29" s="472"/>
      <c r="U29" s="89"/>
      <c r="V29" s="320"/>
      <c r="W29" s="321"/>
      <c r="X29" s="322"/>
      <c r="Y29" s="322"/>
      <c r="Z29" s="75"/>
      <c r="AA29" s="36"/>
      <c r="AB29" s="36"/>
      <c r="AC29" s="36"/>
      <c r="AD29" s="36"/>
      <c r="AE29" s="36"/>
      <c r="AF29" s="36"/>
      <c r="AG29" s="36"/>
    </row>
    <row r="30" spans="1:33" ht="13.5" customHeight="1" thickBot="1" x14ac:dyDescent="0.25">
      <c r="A30" s="607" t="s">
        <v>98</v>
      </c>
      <c r="B30" s="442"/>
      <c r="C30" s="670" t="s">
        <v>436</v>
      </c>
      <c r="D30" s="670"/>
      <c r="E30" s="670"/>
      <c r="F30" s="670"/>
      <c r="G30" s="144"/>
      <c r="H30" s="600" t="s">
        <v>263</v>
      </c>
      <c r="I30" s="603" t="s">
        <v>468</v>
      </c>
      <c r="J30" s="603"/>
      <c r="K30" s="603"/>
      <c r="L30" s="603"/>
      <c r="M30" s="604"/>
      <c r="N30" s="604"/>
      <c r="O30" s="604"/>
      <c r="P30" s="480"/>
      <c r="Q30" s="480"/>
      <c r="R30" s="444"/>
      <c r="S30" s="452"/>
      <c r="T30" s="472"/>
      <c r="U30" s="89"/>
      <c r="V30" s="320"/>
      <c r="W30" s="321"/>
      <c r="X30" s="322"/>
      <c r="Y30" s="322"/>
      <c r="Z30" s="75"/>
      <c r="AA30" s="36"/>
      <c r="AB30" s="36"/>
      <c r="AC30" s="36"/>
      <c r="AD30" s="36"/>
      <c r="AE30" s="36"/>
      <c r="AF30" s="36"/>
      <c r="AG30" s="36"/>
    </row>
    <row r="31" spans="1:33" ht="66.75" customHeight="1" thickBot="1" x14ac:dyDescent="0.25">
      <c r="A31" s="608"/>
      <c r="B31" s="435"/>
      <c r="C31" s="670"/>
      <c r="D31" s="670"/>
      <c r="E31" s="670"/>
      <c r="F31" s="670"/>
      <c r="G31" s="144"/>
      <c r="H31" s="601"/>
      <c r="I31" s="603"/>
      <c r="J31" s="603"/>
      <c r="K31" s="603"/>
      <c r="L31" s="603"/>
      <c r="M31" s="604"/>
      <c r="N31" s="604"/>
      <c r="O31" s="604"/>
      <c r="P31" s="480"/>
      <c r="Q31" s="480"/>
      <c r="R31" s="473"/>
      <c r="S31" s="452"/>
      <c r="T31" s="472"/>
      <c r="U31" s="89"/>
      <c r="V31" s="564"/>
      <c r="W31" s="565"/>
      <c r="X31" s="576"/>
      <c r="Y31" s="577"/>
      <c r="Z31" s="577"/>
      <c r="AA31" s="577"/>
      <c r="AB31" s="577"/>
      <c r="AC31" s="577"/>
      <c r="AD31" s="577"/>
      <c r="AE31" s="577"/>
      <c r="AF31" s="578"/>
      <c r="AG31" s="36"/>
    </row>
    <row r="32" spans="1:33" ht="6.75" customHeight="1" thickBot="1" x14ac:dyDescent="0.25">
      <c r="A32" s="608"/>
      <c r="B32" s="440"/>
      <c r="C32" s="670"/>
      <c r="D32" s="670"/>
      <c r="E32" s="670"/>
      <c r="F32" s="670"/>
      <c r="G32" s="36"/>
      <c r="H32" s="602"/>
      <c r="I32" s="603"/>
      <c r="J32" s="603"/>
      <c r="K32" s="603"/>
      <c r="L32" s="603"/>
      <c r="M32" s="604"/>
      <c r="N32" s="604"/>
      <c r="O32" s="604"/>
      <c r="P32" s="480"/>
      <c r="Q32" s="480"/>
      <c r="R32" s="462"/>
      <c r="S32" s="452"/>
      <c r="T32" s="452"/>
      <c r="U32" s="91"/>
      <c r="V32" s="566"/>
      <c r="W32" s="567"/>
      <c r="X32" s="576"/>
      <c r="Y32" s="577"/>
      <c r="Z32" s="577"/>
      <c r="AA32" s="577"/>
      <c r="AB32" s="577"/>
      <c r="AC32" s="577"/>
      <c r="AD32" s="577"/>
      <c r="AE32" s="577"/>
      <c r="AF32" s="578"/>
      <c r="AG32" s="36"/>
    </row>
    <row r="33" spans="1:33" ht="13.5" customHeight="1" thickBot="1" x14ac:dyDescent="0.25">
      <c r="A33" s="608"/>
      <c r="B33" s="440"/>
      <c r="C33" s="670"/>
      <c r="D33" s="670"/>
      <c r="E33" s="670"/>
      <c r="F33" s="670"/>
      <c r="G33" s="36"/>
      <c r="H33" s="594" t="s">
        <v>264</v>
      </c>
      <c r="I33" s="664" t="s">
        <v>357</v>
      </c>
      <c r="J33" s="664"/>
      <c r="K33" s="664"/>
      <c r="L33" s="664"/>
      <c r="M33" s="665"/>
      <c r="N33" s="665"/>
      <c r="O33" s="665"/>
      <c r="P33" s="480"/>
      <c r="Q33" s="480"/>
      <c r="R33" s="462"/>
      <c r="S33" s="452"/>
      <c r="T33" s="452"/>
      <c r="U33" s="452"/>
      <c r="V33" s="566"/>
      <c r="W33" s="567"/>
      <c r="X33" s="576"/>
      <c r="Y33" s="577"/>
      <c r="Z33" s="577"/>
      <c r="AA33" s="577"/>
      <c r="AB33" s="577"/>
      <c r="AC33" s="577"/>
      <c r="AD33" s="577"/>
      <c r="AE33" s="577"/>
      <c r="AF33" s="578"/>
      <c r="AG33" s="36"/>
    </row>
    <row r="34" spans="1:33" ht="13.5" customHeight="1" thickBot="1" x14ac:dyDescent="0.25">
      <c r="A34" s="375"/>
      <c r="B34" s="440"/>
      <c r="C34" s="670"/>
      <c r="D34" s="670"/>
      <c r="E34" s="670"/>
      <c r="F34" s="670"/>
      <c r="G34" s="145"/>
      <c r="H34" s="595"/>
      <c r="I34" s="603"/>
      <c r="J34" s="603"/>
      <c r="K34" s="603"/>
      <c r="L34" s="603"/>
      <c r="M34" s="666"/>
      <c r="N34" s="666"/>
      <c r="O34" s="666"/>
      <c r="P34" s="480"/>
      <c r="Q34" s="480"/>
      <c r="R34" s="462"/>
      <c r="S34" s="452"/>
      <c r="T34" s="471"/>
      <c r="U34" s="452"/>
      <c r="V34" s="566"/>
      <c r="W34" s="567"/>
      <c r="X34" s="576"/>
      <c r="Y34" s="577"/>
      <c r="Z34" s="577"/>
      <c r="AA34" s="577"/>
      <c r="AB34" s="577"/>
      <c r="AC34" s="577"/>
      <c r="AD34" s="577"/>
      <c r="AE34" s="577"/>
      <c r="AF34" s="578"/>
      <c r="AG34" s="36"/>
    </row>
    <row r="35" spans="1:33" ht="13.5" customHeight="1" thickBot="1" x14ac:dyDescent="0.25">
      <c r="A35" s="375"/>
      <c r="B35" s="440"/>
      <c r="C35" s="670"/>
      <c r="D35" s="670"/>
      <c r="E35" s="670"/>
      <c r="F35" s="670"/>
      <c r="G35" s="145"/>
      <c r="H35" s="596"/>
      <c r="I35" s="603"/>
      <c r="J35" s="603"/>
      <c r="K35" s="603"/>
      <c r="L35" s="603"/>
      <c r="M35" s="666"/>
      <c r="N35" s="666"/>
      <c r="O35" s="666"/>
      <c r="P35" s="480"/>
      <c r="Q35" s="480"/>
      <c r="R35" s="462"/>
      <c r="S35" s="452"/>
      <c r="T35" s="452"/>
      <c r="U35" s="452"/>
      <c r="V35" s="566"/>
      <c r="W35" s="567"/>
      <c r="X35" s="576"/>
      <c r="Y35" s="577"/>
      <c r="Z35" s="577"/>
      <c r="AA35" s="577"/>
      <c r="AB35" s="577"/>
      <c r="AC35" s="577"/>
      <c r="AD35" s="577"/>
      <c r="AE35" s="577"/>
      <c r="AF35" s="578"/>
      <c r="AG35" s="36"/>
    </row>
    <row r="36" spans="1:33" ht="10.5" customHeight="1" thickBot="1" x14ac:dyDescent="0.25">
      <c r="A36" s="375"/>
      <c r="B36" s="438"/>
      <c r="C36" s="670"/>
      <c r="D36" s="670"/>
      <c r="E36" s="670"/>
      <c r="F36" s="670"/>
      <c r="G36" s="145"/>
      <c r="H36" s="596"/>
      <c r="I36" s="667"/>
      <c r="J36" s="667"/>
      <c r="K36" s="667"/>
      <c r="L36" s="667"/>
      <c r="M36" s="666"/>
      <c r="N36" s="666"/>
      <c r="O36" s="666"/>
      <c r="P36" s="481"/>
      <c r="Q36" s="481"/>
      <c r="R36" s="462"/>
      <c r="S36" s="452"/>
      <c r="T36" s="452"/>
      <c r="U36" s="452"/>
      <c r="V36" s="566"/>
      <c r="W36" s="567"/>
      <c r="X36" s="576"/>
      <c r="Y36" s="577"/>
      <c r="Z36" s="577"/>
      <c r="AA36" s="577"/>
      <c r="AB36" s="577"/>
      <c r="AC36" s="577"/>
      <c r="AD36" s="577"/>
      <c r="AE36" s="577"/>
      <c r="AF36" s="578"/>
      <c r="AG36" s="36"/>
    </row>
    <row r="37" spans="1:33" ht="10.5" customHeight="1" thickBot="1" x14ac:dyDescent="0.25">
      <c r="A37" s="298"/>
      <c r="B37" s="438"/>
      <c r="C37" s="376"/>
      <c r="D37" s="376"/>
      <c r="E37" s="376"/>
      <c r="F37" s="490"/>
      <c r="G37" s="478"/>
      <c r="H37" s="491"/>
      <c r="I37" s="667"/>
      <c r="J37" s="667"/>
      <c r="K37" s="667"/>
      <c r="L37" s="667"/>
      <c r="M37" s="666"/>
      <c r="N37" s="666"/>
      <c r="O37" s="666"/>
      <c r="P37" s="480"/>
      <c r="Q37" s="480"/>
      <c r="R37" s="462"/>
      <c r="S37" s="452"/>
      <c r="T37" s="452"/>
      <c r="U37" s="452"/>
      <c r="V37" s="566"/>
      <c r="W37" s="567"/>
      <c r="X37" s="576"/>
      <c r="Y37" s="577"/>
      <c r="Z37" s="577"/>
      <c r="AA37" s="577"/>
      <c r="AB37" s="577"/>
      <c r="AC37" s="577"/>
      <c r="AD37" s="577"/>
      <c r="AE37" s="577"/>
      <c r="AF37" s="578"/>
      <c r="AG37" s="36"/>
    </row>
    <row r="38" spans="1:33" ht="15" customHeight="1" thickBot="1" x14ac:dyDescent="0.25">
      <c r="A38" s="674" t="s">
        <v>331</v>
      </c>
      <c r="B38" s="443"/>
      <c r="C38" s="671" t="s">
        <v>325</v>
      </c>
      <c r="D38" s="671"/>
      <c r="E38" s="671"/>
      <c r="F38" s="492"/>
      <c r="G38" s="443"/>
      <c r="H38" s="491"/>
      <c r="I38" s="667"/>
      <c r="J38" s="667"/>
      <c r="K38" s="667"/>
      <c r="L38" s="667"/>
      <c r="M38" s="666"/>
      <c r="N38" s="666"/>
      <c r="O38" s="666"/>
      <c r="P38" s="480"/>
      <c r="Q38" s="480"/>
      <c r="R38" s="462"/>
      <c r="S38" s="452"/>
      <c r="T38" s="452"/>
      <c r="U38" s="452"/>
      <c r="V38" s="566"/>
      <c r="W38" s="567"/>
      <c r="X38" s="576"/>
      <c r="Y38" s="577"/>
      <c r="Z38" s="577"/>
      <c r="AA38" s="577"/>
      <c r="AB38" s="577"/>
      <c r="AC38" s="577"/>
      <c r="AD38" s="577"/>
      <c r="AE38" s="577"/>
      <c r="AF38" s="578"/>
      <c r="AG38" s="36"/>
    </row>
    <row r="39" spans="1:33" ht="15" customHeight="1" thickBot="1" x14ac:dyDescent="0.25">
      <c r="A39" s="675"/>
      <c r="B39" s="438"/>
      <c r="C39" s="605" t="s">
        <v>330</v>
      </c>
      <c r="D39" s="606"/>
      <c r="E39" s="606"/>
      <c r="F39" s="493"/>
      <c r="G39" s="494"/>
      <c r="H39" s="491"/>
      <c r="I39" s="667"/>
      <c r="J39" s="667"/>
      <c r="K39" s="667"/>
      <c r="L39" s="667"/>
      <c r="M39" s="666"/>
      <c r="N39" s="666"/>
      <c r="O39" s="666"/>
      <c r="P39" s="480"/>
      <c r="Q39" s="480"/>
      <c r="R39" s="462"/>
      <c r="S39" s="452"/>
      <c r="T39" s="452"/>
      <c r="U39" s="452"/>
      <c r="V39" s="566"/>
      <c r="W39" s="567"/>
      <c r="X39" s="576"/>
      <c r="Y39" s="577"/>
      <c r="Z39" s="577"/>
      <c r="AA39" s="577"/>
      <c r="AB39" s="577"/>
      <c r="AC39" s="577"/>
      <c r="AD39" s="577"/>
      <c r="AE39" s="577"/>
      <c r="AF39" s="578"/>
      <c r="AG39" s="36"/>
    </row>
    <row r="40" spans="1:33" ht="15" customHeight="1" thickBot="1" x14ac:dyDescent="0.25">
      <c r="A40" s="675"/>
      <c r="B40" s="438"/>
      <c r="C40" s="605" t="s">
        <v>326</v>
      </c>
      <c r="D40" s="606"/>
      <c r="E40" s="606"/>
      <c r="F40" s="495"/>
      <c r="G40" s="443"/>
      <c r="H40" s="491"/>
      <c r="I40" s="667"/>
      <c r="J40" s="667"/>
      <c r="K40" s="667"/>
      <c r="L40" s="667"/>
      <c r="M40" s="666"/>
      <c r="N40" s="666"/>
      <c r="O40" s="666"/>
      <c r="P40" s="480"/>
      <c r="Q40" s="480"/>
      <c r="R40" s="462"/>
      <c r="S40" s="452"/>
      <c r="T40" s="452"/>
      <c r="U40" s="452"/>
      <c r="V40" s="566"/>
      <c r="W40" s="567"/>
      <c r="X40" s="576"/>
      <c r="Y40" s="577"/>
      <c r="Z40" s="577"/>
      <c r="AA40" s="577"/>
      <c r="AB40" s="577"/>
      <c r="AC40" s="577"/>
      <c r="AD40" s="577"/>
      <c r="AE40" s="577"/>
      <c r="AF40" s="578"/>
      <c r="AG40" s="36"/>
    </row>
    <row r="41" spans="1:33" ht="15" customHeight="1" thickBot="1" x14ac:dyDescent="0.25">
      <c r="A41" s="675"/>
      <c r="B41" s="438"/>
      <c r="C41" s="605"/>
      <c r="D41" s="606"/>
      <c r="E41" s="606"/>
      <c r="F41" s="483"/>
      <c r="G41" s="443"/>
      <c r="H41" s="491"/>
      <c r="I41" s="667"/>
      <c r="J41" s="667"/>
      <c r="K41" s="667"/>
      <c r="L41" s="667"/>
      <c r="M41" s="666"/>
      <c r="N41" s="666"/>
      <c r="O41" s="666"/>
      <c r="P41" s="480"/>
      <c r="Q41" s="480"/>
      <c r="R41" s="462"/>
      <c r="S41" s="452"/>
      <c r="T41" s="452"/>
      <c r="U41" s="452"/>
      <c r="V41" s="566"/>
      <c r="W41" s="567"/>
      <c r="X41" s="576"/>
      <c r="Y41" s="577"/>
      <c r="Z41" s="577"/>
      <c r="AA41" s="577"/>
      <c r="AB41" s="577"/>
      <c r="AC41" s="577"/>
      <c r="AD41" s="577"/>
      <c r="AE41" s="577"/>
      <c r="AF41" s="578"/>
      <c r="AG41" s="36"/>
    </row>
    <row r="42" spans="1:33" ht="15" customHeight="1" thickBot="1" x14ac:dyDescent="0.25">
      <c r="A42" s="675"/>
      <c r="B42" s="438"/>
      <c r="C42" s="605"/>
      <c r="D42" s="606"/>
      <c r="E42" s="606"/>
      <c r="F42" s="483"/>
      <c r="G42" s="443"/>
      <c r="H42" s="491"/>
      <c r="I42" s="667"/>
      <c r="J42" s="667"/>
      <c r="K42" s="667"/>
      <c r="L42" s="667"/>
      <c r="M42" s="666"/>
      <c r="N42" s="666"/>
      <c r="O42" s="666"/>
      <c r="P42" s="480"/>
      <c r="Q42" s="480"/>
      <c r="R42" s="462"/>
      <c r="S42" s="452"/>
      <c r="T42" s="452"/>
      <c r="U42" s="452"/>
      <c r="V42" s="566"/>
      <c r="W42" s="567"/>
      <c r="X42" s="576"/>
      <c r="Y42" s="577"/>
      <c r="Z42" s="577"/>
      <c r="AA42" s="577"/>
      <c r="AB42" s="577"/>
      <c r="AC42" s="577"/>
      <c r="AD42" s="577"/>
      <c r="AE42" s="577"/>
      <c r="AF42" s="578"/>
      <c r="AG42" s="36"/>
    </row>
    <row r="43" spans="1:33" ht="15" customHeight="1" thickBot="1" x14ac:dyDescent="0.25">
      <c r="A43" s="675"/>
      <c r="B43" s="438"/>
      <c r="C43" s="605"/>
      <c r="D43" s="606"/>
      <c r="E43" s="606"/>
      <c r="F43" s="483"/>
      <c r="G43" s="443"/>
      <c r="H43" s="484"/>
      <c r="I43" s="485"/>
      <c r="J43" s="486"/>
      <c r="K43" s="487"/>
      <c r="L43" s="488"/>
      <c r="M43" s="489"/>
      <c r="N43" s="489"/>
      <c r="O43" s="88"/>
      <c r="P43" s="482"/>
      <c r="Q43" s="444"/>
      <c r="R43" s="462"/>
      <c r="S43" s="452"/>
      <c r="T43" s="452"/>
      <c r="U43" s="452"/>
      <c r="V43" s="566"/>
      <c r="W43" s="567"/>
      <c r="X43" s="576"/>
      <c r="Y43" s="577"/>
      <c r="Z43" s="577"/>
      <c r="AA43" s="577"/>
      <c r="AB43" s="577"/>
      <c r="AC43" s="577"/>
      <c r="AD43" s="577"/>
      <c r="AE43" s="577"/>
      <c r="AF43" s="578"/>
      <c r="AG43" s="36"/>
    </row>
    <row r="44" spans="1:33" ht="13.5" customHeight="1" thickBot="1" x14ac:dyDescent="0.25">
      <c r="A44" s="298"/>
      <c r="B44" s="438"/>
      <c r="D44" s="72"/>
      <c r="E44" s="73"/>
      <c r="F44" s="279"/>
      <c r="G44" s="42"/>
      <c r="H44" s="682" t="s">
        <v>107</v>
      </c>
      <c r="I44" s="679" t="s">
        <v>11</v>
      </c>
      <c r="J44" s="672"/>
      <c r="K44" s="673"/>
      <c r="L44" s="673"/>
      <c r="M44" s="673"/>
      <c r="N44" s="673"/>
      <c r="O44" s="673"/>
      <c r="P44" s="461"/>
      <c r="Q44" s="461"/>
      <c r="R44" s="462"/>
      <c r="S44" s="452"/>
      <c r="T44" s="36"/>
      <c r="U44" s="36"/>
      <c r="V44" s="566"/>
      <c r="W44" s="567"/>
      <c r="X44" s="576"/>
      <c r="Y44" s="577"/>
      <c r="Z44" s="577"/>
      <c r="AA44" s="577"/>
      <c r="AB44" s="577"/>
      <c r="AC44" s="577"/>
      <c r="AD44" s="577"/>
      <c r="AE44" s="577"/>
      <c r="AF44" s="578"/>
      <c r="AG44" s="36"/>
    </row>
    <row r="45" spans="1:33" ht="15.75" customHeight="1" thickTop="1" thickBot="1" x14ac:dyDescent="0.25">
      <c r="A45" s="613" t="s">
        <v>339</v>
      </c>
      <c r="B45" s="438"/>
      <c r="C45" s="597" t="s">
        <v>361</v>
      </c>
      <c r="D45" s="598"/>
      <c r="E45" s="599"/>
      <c r="F45" s="513" t="s">
        <v>251</v>
      </c>
      <c r="G45" s="42"/>
      <c r="H45" s="683"/>
      <c r="I45" s="680"/>
      <c r="J45" s="672"/>
      <c r="K45" s="673"/>
      <c r="L45" s="673"/>
      <c r="M45" s="673"/>
      <c r="N45" s="673"/>
      <c r="O45" s="673"/>
      <c r="P45" s="461"/>
      <c r="Q45" s="461"/>
      <c r="R45" s="463"/>
      <c r="S45" s="452"/>
      <c r="T45" s="36"/>
      <c r="U45" s="93"/>
      <c r="V45" s="568"/>
      <c r="W45" s="569"/>
      <c r="X45" s="579"/>
      <c r="Y45" s="580"/>
      <c r="Z45" s="580"/>
      <c r="AA45" s="580"/>
      <c r="AB45" s="580"/>
      <c r="AC45" s="580"/>
      <c r="AD45" s="580"/>
      <c r="AE45" s="580"/>
      <c r="AF45" s="581"/>
      <c r="AG45" s="36"/>
    </row>
    <row r="46" spans="1:33" ht="15" customHeight="1" thickBot="1" x14ac:dyDescent="0.25">
      <c r="A46" s="614"/>
      <c r="B46" s="438"/>
      <c r="C46" s="557" t="s">
        <v>362</v>
      </c>
      <c r="D46" s="558"/>
      <c r="E46" s="559"/>
      <c r="F46" s="514" t="s">
        <v>251</v>
      </c>
      <c r="G46" s="288"/>
      <c r="H46" s="683"/>
      <c r="I46" s="681"/>
      <c r="J46" s="672"/>
      <c r="K46" s="673"/>
      <c r="L46" s="673"/>
      <c r="M46" s="673"/>
      <c r="N46" s="673"/>
      <c r="O46" s="673"/>
      <c r="P46" s="464"/>
      <c r="Q46" s="464"/>
      <c r="R46" s="444"/>
      <c r="S46" s="452"/>
      <c r="T46" s="36"/>
      <c r="U46" s="36"/>
      <c r="V46" s="76"/>
      <c r="W46" s="76"/>
      <c r="X46" s="77"/>
      <c r="Y46" s="77"/>
      <c r="Z46" s="77"/>
      <c r="AA46" s="78"/>
      <c r="AB46" s="78"/>
      <c r="AC46" s="78"/>
      <c r="AD46" s="79"/>
      <c r="AE46" s="36"/>
      <c r="AF46" s="36"/>
      <c r="AG46" s="36"/>
    </row>
    <row r="47" spans="1:33" ht="15" customHeight="1" thickTop="1" thickBot="1" x14ac:dyDescent="0.25">
      <c r="A47" s="614"/>
      <c r="B47" s="438"/>
      <c r="C47" s="570" t="s">
        <v>363</v>
      </c>
      <c r="D47" s="571"/>
      <c r="E47" s="572"/>
      <c r="F47" s="514" t="s">
        <v>251</v>
      </c>
      <c r="G47" s="33"/>
      <c r="H47" s="449"/>
      <c r="I47" s="460"/>
      <c r="J47" s="449"/>
      <c r="K47" s="459"/>
      <c r="L47" s="71"/>
      <c r="M47" s="444"/>
      <c r="N47" s="437"/>
      <c r="O47" s="437"/>
      <c r="P47" s="437"/>
      <c r="Q47" s="437"/>
      <c r="R47" s="451"/>
      <c r="S47" s="452"/>
      <c r="T47" s="36"/>
      <c r="U47" s="36"/>
      <c r="V47" s="584"/>
      <c r="W47" s="585"/>
      <c r="X47" s="586"/>
      <c r="Y47" s="587"/>
      <c r="Z47" s="587"/>
      <c r="AA47" s="587"/>
      <c r="AB47" s="587"/>
      <c r="AC47" s="587"/>
      <c r="AD47" s="587"/>
      <c r="AE47" s="587"/>
      <c r="AF47" s="588"/>
      <c r="AG47" s="36"/>
    </row>
    <row r="48" spans="1:33" ht="15" customHeight="1" thickTop="1" thickBot="1" x14ac:dyDescent="0.25">
      <c r="A48" s="614"/>
      <c r="B48" s="438"/>
      <c r="C48" s="573" t="s">
        <v>364</v>
      </c>
      <c r="D48" s="574"/>
      <c r="E48" s="575"/>
      <c r="F48" s="514" t="s">
        <v>252</v>
      </c>
      <c r="G48" s="33"/>
      <c r="H48" s="428" t="s">
        <v>432</v>
      </c>
      <c r="I48" s="515" t="s">
        <v>180</v>
      </c>
      <c r="J48" s="449"/>
      <c r="K48" s="459"/>
      <c r="L48" s="450"/>
      <c r="M48" s="437"/>
      <c r="N48" s="437"/>
      <c r="O48" s="437"/>
      <c r="P48" s="437"/>
      <c r="Q48" s="437"/>
      <c r="R48" s="451"/>
      <c r="S48" s="452"/>
      <c r="T48" s="452"/>
      <c r="U48" s="452"/>
      <c r="V48" s="453"/>
      <c r="W48" s="454"/>
      <c r="X48" s="146"/>
      <c r="Y48" s="147"/>
      <c r="Z48" s="147"/>
      <c r="AA48" s="147"/>
      <c r="AB48" s="147"/>
      <c r="AC48" s="147"/>
      <c r="AD48" s="147"/>
      <c r="AE48" s="147"/>
      <c r="AF48" s="148"/>
      <c r="AG48" s="36"/>
    </row>
    <row r="49" spans="1:33" ht="15" customHeight="1" thickBot="1" x14ac:dyDescent="0.25">
      <c r="A49" s="614"/>
      <c r="B49" s="438"/>
      <c r="C49" s="557" t="s">
        <v>365</v>
      </c>
      <c r="D49" s="558"/>
      <c r="E49" s="559"/>
      <c r="F49" s="514" t="s">
        <v>252</v>
      </c>
      <c r="G49" s="33"/>
      <c r="H49" s="455"/>
      <c r="I49" s="449"/>
      <c r="J49" s="449"/>
      <c r="K49" s="456"/>
      <c r="L49" s="450"/>
      <c r="M49" s="437"/>
      <c r="N49" s="437"/>
      <c r="O49" s="437"/>
      <c r="P49" s="437"/>
      <c r="Q49" s="437"/>
      <c r="R49" s="528"/>
      <c r="S49" s="452"/>
      <c r="T49" s="452"/>
      <c r="U49" s="452"/>
      <c r="V49" s="589"/>
      <c r="W49" s="590"/>
      <c r="X49" s="591"/>
      <c r="Y49" s="592"/>
      <c r="Z49" s="592"/>
      <c r="AA49" s="592"/>
      <c r="AB49" s="592"/>
      <c r="AC49" s="592"/>
      <c r="AD49" s="592"/>
      <c r="AE49" s="592"/>
      <c r="AF49" s="593"/>
      <c r="AG49" s="36"/>
    </row>
    <row r="50" spans="1:33" ht="14.25" customHeight="1" thickTop="1" thickBot="1" x14ac:dyDescent="0.25">
      <c r="A50" s="614"/>
      <c r="B50" s="438"/>
      <c r="C50" s="573" t="s">
        <v>366</v>
      </c>
      <c r="D50" s="574"/>
      <c r="E50" s="575"/>
      <c r="F50" s="514" t="s">
        <v>252</v>
      </c>
      <c r="G50" s="289"/>
      <c r="H50" s="377" t="s">
        <v>106</v>
      </c>
      <c r="I50" s="457"/>
      <c r="J50" s="458"/>
      <c r="K50" s="459"/>
      <c r="L50" s="676" t="s">
        <v>431</v>
      </c>
      <c r="M50" s="677"/>
      <c r="N50" s="677"/>
      <c r="O50" s="677"/>
      <c r="P50" s="677"/>
      <c r="Q50" s="677"/>
      <c r="R50" s="677"/>
      <c r="S50" s="678"/>
      <c r="T50" s="452"/>
      <c r="U50" s="452"/>
      <c r="V50" s="452"/>
      <c r="W50" s="452"/>
      <c r="X50" s="36"/>
      <c r="Y50" s="36"/>
      <c r="Z50" s="36"/>
      <c r="AA50" s="36"/>
      <c r="AB50" s="36"/>
      <c r="AC50" s="36"/>
      <c r="AD50" s="36"/>
      <c r="AE50" s="36"/>
      <c r="AF50" s="36"/>
      <c r="AG50" s="36"/>
    </row>
    <row r="51" spans="1:33" ht="15" customHeight="1" thickTop="1" thickBot="1" x14ac:dyDescent="0.25">
      <c r="A51" s="614"/>
      <c r="B51" s="438"/>
      <c r="C51" s="573"/>
      <c r="D51" s="574"/>
      <c r="E51" s="575"/>
      <c r="F51" s="514" t="s">
        <v>252</v>
      </c>
      <c r="G51" s="289"/>
      <c r="H51" s="429" t="s">
        <v>99</v>
      </c>
      <c r="I51" s="611" t="s">
        <v>102</v>
      </c>
      <c r="J51" s="612"/>
      <c r="K51" s="612"/>
      <c r="L51" s="561"/>
      <c r="M51" s="562"/>
      <c r="N51" s="562"/>
      <c r="O51" s="562"/>
      <c r="P51" s="562"/>
      <c r="Q51" s="562"/>
      <c r="R51" s="562"/>
      <c r="S51" s="563"/>
      <c r="T51" s="452"/>
      <c r="U51" s="452"/>
      <c r="V51" s="452"/>
      <c r="W51" s="452"/>
      <c r="X51" s="36"/>
      <c r="Y51" s="36"/>
      <c r="Z51" s="36"/>
      <c r="AA51" s="36"/>
      <c r="AB51" s="36"/>
      <c r="AC51" s="36"/>
      <c r="AD51" s="36"/>
      <c r="AE51" s="36"/>
      <c r="AF51" s="36"/>
      <c r="AG51" s="36"/>
    </row>
    <row r="52" spans="1:33" ht="15" customHeight="1" thickTop="1" thickBot="1" x14ac:dyDescent="0.25">
      <c r="A52" s="615"/>
      <c r="B52" s="444"/>
      <c r="C52" s="557"/>
      <c r="D52" s="558"/>
      <c r="E52" s="559"/>
      <c r="F52" s="514"/>
      <c r="H52" s="429" t="s">
        <v>100</v>
      </c>
      <c r="I52" s="609"/>
      <c r="J52" s="610"/>
      <c r="K52" s="610"/>
      <c r="L52" s="561"/>
      <c r="M52" s="562"/>
      <c r="N52" s="562"/>
      <c r="O52" s="562"/>
      <c r="P52" s="562"/>
      <c r="Q52" s="562"/>
      <c r="R52" s="562"/>
      <c r="S52" s="563"/>
      <c r="T52" s="452"/>
      <c r="U52" s="452"/>
      <c r="V52" s="452"/>
      <c r="W52" s="452"/>
      <c r="X52" s="36"/>
      <c r="Y52" s="36"/>
      <c r="Z52" s="36"/>
      <c r="AA52" s="36"/>
      <c r="AB52" s="36"/>
      <c r="AC52" s="36"/>
      <c r="AD52" s="36"/>
      <c r="AE52" s="36"/>
      <c r="AF52" s="36"/>
      <c r="AG52" s="36"/>
    </row>
    <row r="53" spans="1:33" ht="16.5" thickTop="1" thickBot="1" x14ac:dyDescent="0.25">
      <c r="A53" s="92"/>
      <c r="B53" s="444"/>
      <c r="C53" s="446"/>
      <c r="D53" s="447"/>
      <c r="E53" s="447"/>
      <c r="F53" s="447"/>
      <c r="H53" s="429" t="s">
        <v>101</v>
      </c>
      <c r="I53" s="611"/>
      <c r="J53" s="612"/>
      <c r="K53" s="612"/>
      <c r="L53" s="561"/>
      <c r="M53" s="562"/>
      <c r="N53" s="562"/>
      <c r="O53" s="562"/>
      <c r="P53" s="562"/>
      <c r="Q53" s="562"/>
      <c r="R53" s="562"/>
      <c r="S53" s="563"/>
      <c r="T53" s="452"/>
      <c r="U53" s="452"/>
      <c r="V53" s="452"/>
      <c r="W53" s="452"/>
      <c r="X53" s="36"/>
      <c r="Y53" s="36"/>
      <c r="Z53" s="36"/>
      <c r="AA53" s="36"/>
      <c r="AB53" s="36"/>
      <c r="AC53" s="36"/>
      <c r="AD53" s="36"/>
      <c r="AE53" s="36"/>
      <c r="AF53" s="36"/>
      <c r="AG53" s="36"/>
    </row>
    <row r="54" spans="1:33" ht="28.5" customHeight="1" thickTop="1" thickBot="1" x14ac:dyDescent="0.25">
      <c r="A54" s="582" t="s">
        <v>25</v>
      </c>
      <c r="B54" s="583"/>
      <c r="C54" s="516" t="s">
        <v>7</v>
      </c>
      <c r="E54" s="448"/>
      <c r="F54" s="448"/>
      <c r="G54" s="435"/>
      <c r="H54" s="435"/>
      <c r="I54" s="435"/>
      <c r="J54" s="435"/>
      <c r="K54" s="435"/>
      <c r="L54" s="435"/>
      <c r="M54" s="437"/>
      <c r="N54" s="437"/>
      <c r="O54" s="437"/>
      <c r="P54" s="437"/>
      <c r="Q54" s="437"/>
      <c r="R54" s="437"/>
      <c r="S54" s="435"/>
      <c r="T54" s="434" t="s">
        <v>57</v>
      </c>
      <c r="U54" s="452"/>
      <c r="V54" s="452"/>
      <c r="W54" s="36"/>
      <c r="X54" s="36"/>
      <c r="Y54" s="36"/>
    </row>
    <row r="55" spans="1:33" ht="240.75" customHeight="1" x14ac:dyDescent="0.2">
      <c r="A55" s="555" t="s">
        <v>232</v>
      </c>
      <c r="B55" s="556"/>
      <c r="C55" s="556"/>
      <c r="D55" s="87"/>
      <c r="E55" s="560" t="s">
        <v>477</v>
      </c>
      <c r="F55" s="560"/>
      <c r="G55" s="560"/>
      <c r="H55" s="560"/>
      <c r="I55" s="560"/>
      <c r="J55" s="560"/>
      <c r="K55" s="560"/>
      <c r="L55" s="560"/>
      <c r="M55" s="560"/>
      <c r="N55" s="560"/>
      <c r="O55" s="560"/>
      <c r="P55" s="560"/>
      <c r="Q55" s="560"/>
      <c r="R55" s="560"/>
      <c r="S55" s="560"/>
      <c r="T55" s="449" t="s">
        <v>8</v>
      </c>
      <c r="U55" s="435"/>
    </row>
    <row r="56" spans="1:33" ht="13.5" thickBot="1" x14ac:dyDescent="0.25">
      <c r="A56" s="445"/>
      <c r="B56" s="38"/>
      <c r="C56" s="40"/>
      <c r="D56" s="40"/>
      <c r="E56" s="40"/>
      <c r="F56" s="40"/>
      <c r="G56" s="41"/>
      <c r="H56" s="41"/>
      <c r="I56" s="41"/>
      <c r="J56" s="39"/>
      <c r="K56"/>
      <c r="L56"/>
      <c r="R56" s="70"/>
    </row>
    <row r="57" spans="1:33" ht="13.5" thickBot="1" x14ac:dyDescent="0.25">
      <c r="A57" s="553" t="s">
        <v>14</v>
      </c>
      <c r="B57" s="554"/>
      <c r="C57" s="552" t="s">
        <v>476</v>
      </c>
      <c r="D57" s="94"/>
      <c r="E57" s="82"/>
      <c r="F57" s="276"/>
      <c r="G57" s="82"/>
      <c r="H57" s="82"/>
      <c r="I57" s="82"/>
      <c r="J57" s="82"/>
      <c r="K57" s="82"/>
      <c r="L57" s="83"/>
      <c r="R57" s="70"/>
    </row>
    <row r="58" spans="1:33" ht="16.5" customHeight="1" thickBot="1" x14ac:dyDescent="0.25">
      <c r="A58" s="553" t="s">
        <v>15</v>
      </c>
      <c r="B58" s="554"/>
      <c r="C58" s="499">
        <v>42563</v>
      </c>
      <c r="D58" s="95"/>
      <c r="E58" s="84"/>
      <c r="F58" s="277"/>
      <c r="G58" s="84"/>
      <c r="H58" s="84"/>
      <c r="I58" s="142"/>
      <c r="J58" s="142"/>
      <c r="L58" s="143"/>
    </row>
    <row r="59" spans="1:33" x14ac:dyDescent="0.2">
      <c r="A59" s="435"/>
      <c r="B59" s="435"/>
    </row>
    <row r="60" spans="1:33" x14ac:dyDescent="0.2">
      <c r="A60" s="435"/>
      <c r="B60" s="435"/>
    </row>
    <row r="61" spans="1:33" x14ac:dyDescent="0.2">
      <c r="A61" s="2"/>
    </row>
  </sheetData>
  <sheetProtection formatCells="0"/>
  <customSheetViews>
    <customSheetView guid="{D0014484-2316-4B1E-92C7-DAC5D8C506CD}" scale="84" showGridLines="0" fitToPage="1" hiddenRows="1" hiddenColumns="1">
      <selection activeCell="H19" sqref="H19"/>
      <pageMargins left="0.75" right="0.75" top="1" bottom="1" header="0.5" footer="0.5"/>
      <pageSetup paperSize="8" scale="67" orientation="landscape" r:id="rId1"/>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2"/>
      <headerFooter alignWithMargins="0"/>
    </customSheetView>
    <customSheetView guid="{623C300D-781E-483E-85FB-4756099E0A4D}" showPageBreaks="1" showGridLines="0" fitToPage="1" printArea="1" hiddenRows="1" hiddenColumns="1">
      <selection activeCell="F7" sqref="F7"/>
      <pageMargins left="0.75" right="0.75" top="1" bottom="1" header="0.5" footer="0.5"/>
      <pageSetup paperSize="8" scale="67" orientation="landscape" r:id="rId3"/>
      <headerFooter alignWithMargins="0"/>
    </customSheetView>
    <customSheetView guid="{B9650BA3-94CE-4739-B8B7-DC4BD2895EC7}" scale="84" showPageBreaks="1" showGridLines="0" fitToPage="1" printArea="1" hiddenRows="1" hiddenColumns="1">
      <selection activeCell="H19" sqref="H19"/>
      <pageMargins left="0.75" right="0.75" top="1" bottom="1" header="0.5" footer="0.5"/>
      <pageSetup paperSize="8" scale="67" orientation="landscape" r:id="rId4"/>
      <headerFooter alignWithMargins="0"/>
    </customSheetView>
  </customSheetViews>
  <mergeCells count="71">
    <mergeCell ref="C17:E17"/>
    <mergeCell ref="I44:I46"/>
    <mergeCell ref="H44:H46"/>
    <mergeCell ref="J21:L21"/>
    <mergeCell ref="J22:L22"/>
    <mergeCell ref="J17:K18"/>
    <mergeCell ref="L17:L18"/>
    <mergeCell ref="C39:E39"/>
    <mergeCell ref="J23:L25"/>
    <mergeCell ref="A19:A28"/>
    <mergeCell ref="H21:H23"/>
    <mergeCell ref="I19:L19"/>
    <mergeCell ref="I51:K51"/>
    <mergeCell ref="I33:O42"/>
    <mergeCell ref="C27:C28"/>
    <mergeCell ref="C40:E40"/>
    <mergeCell ref="C41:E41"/>
    <mergeCell ref="C42:E42"/>
    <mergeCell ref="C30:F36"/>
    <mergeCell ref="C38:E38"/>
    <mergeCell ref="J44:O46"/>
    <mergeCell ref="A38:A43"/>
    <mergeCell ref="L51:S51"/>
    <mergeCell ref="L50:S50"/>
    <mergeCell ref="C50:E50"/>
    <mergeCell ref="R6:U6"/>
    <mergeCell ref="C14:E14"/>
    <mergeCell ref="H6:I6"/>
    <mergeCell ref="C10:E10"/>
    <mergeCell ref="M9:Q10"/>
    <mergeCell ref="M11:Q13"/>
    <mergeCell ref="H14:H16"/>
    <mergeCell ref="J14:L14"/>
    <mergeCell ref="J15:L15"/>
    <mergeCell ref="M6:Q6"/>
    <mergeCell ref="J16:L16"/>
    <mergeCell ref="C16:E16"/>
    <mergeCell ref="V28:W28"/>
    <mergeCell ref="X28:Y28"/>
    <mergeCell ref="J28:K28"/>
    <mergeCell ref="J27:K27"/>
    <mergeCell ref="E27:E28"/>
    <mergeCell ref="H27:H28"/>
    <mergeCell ref="X31:AF45"/>
    <mergeCell ref="A54:B54"/>
    <mergeCell ref="V47:W47"/>
    <mergeCell ref="X47:AF47"/>
    <mergeCell ref="V49:W49"/>
    <mergeCell ref="X49:AF49"/>
    <mergeCell ref="H33:H36"/>
    <mergeCell ref="C45:E45"/>
    <mergeCell ref="H30:H32"/>
    <mergeCell ref="I30:O32"/>
    <mergeCell ref="C43:E43"/>
    <mergeCell ref="A30:A33"/>
    <mergeCell ref="I52:K52"/>
    <mergeCell ref="I53:K53"/>
    <mergeCell ref="A45:A52"/>
    <mergeCell ref="C51:E51"/>
    <mergeCell ref="V31:W45"/>
    <mergeCell ref="C46:E46"/>
    <mergeCell ref="C47:E47"/>
    <mergeCell ref="C48:E48"/>
    <mergeCell ref="C49:E49"/>
    <mergeCell ref="A57:B57"/>
    <mergeCell ref="A58:B58"/>
    <mergeCell ref="A55:C55"/>
    <mergeCell ref="C52:E52"/>
    <mergeCell ref="E55:S55"/>
    <mergeCell ref="L52:S52"/>
    <mergeCell ref="L53:S53"/>
  </mergeCells>
  <phoneticPr fontId="4" type="noConversion"/>
  <dataValidations xWindow="553" yWindow="421" count="28">
    <dataValidation type="textLength" errorStyle="warning" operator="lessThanOrEqual" allowBlank="1" showInputMessage="1" showErrorMessage="1" error="Please do not exceed 1000 characters (inc spaces), approx 150 words in your commentary. Extended narrative may be edited by the BICC portfolio office." sqref="X31:AF45 R31:R45 M26:O29 P26:Q42">
      <formula1>1000</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3:L42"/>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3:H35"/>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0 F39:F40">
      <formula1>1000</formula1>
    </dataValidation>
    <dataValidation type="list" allowBlank="1" showInputMessage="1" showErrorMessage="1" sqref="C54">
      <formula1>ragrating</formula1>
    </dataValidation>
    <dataValidation allowBlank="1" showInputMessage="1" showErrorMessage="1" prompt="If project supports the delivery of government policy/strategic objectives, please state couple of lines stating which policy or objectives it supports." sqref="A30 A34:A36"/>
    <dataValidation allowBlank="1" showInputMessage="1" showErrorMessage="1" promptTitle="SDP" prompt="Please indicate which SDP objective this project/programme contributes to" sqref="A38"/>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L18"/>
    <dataValidation type="list" allowBlank="1" showInputMessage="1" showErrorMessage="1" sqref="E18">
      <formula1>$T$16:$T$34</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X28:X30">
      <formula1>$T$54:$T$55</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9:A28" location="Summary!A24" tooltip="Provide the name, telephone number and email address of SRO. If there is a change in SRO since the last quarter put explanation in Project Roles Comments box." display="Senior Responsible Officer (SRO)"/>
    <hyperlink ref="A14" location="Summary!A16" tooltip="Select the Group responsible for the project/programme." display="Group"/>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56" orientation="landscape" r:id="rId5"/>
  <headerFooter alignWithMargins="0"/>
  <drawing r:id="rId6"/>
  <legacyDrawing r:id="rId7"/>
  <mc:AlternateContent xmlns:mc="http://schemas.openxmlformats.org/markup-compatibility/2006">
    <mc:Choice Requires="x14">
      <controls>
        <mc:AlternateContent xmlns:mc="http://schemas.openxmlformats.org/markup-compatibility/2006">
          <mc:Choice Requires="x14">
            <control shapeId="1025" r:id="rId8"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9" name="Check Box 4">
              <controlPr defaultSize="0" autoFill="0" autoLine="0" autoPict="0">
                <anchor moveWithCells="1">
                  <from>
                    <xdr:col>11</xdr:col>
                    <xdr:colOff>19050</xdr:colOff>
                    <xdr:row>10</xdr:row>
                    <xdr:rowOff>0</xdr:rowOff>
                  </from>
                  <to>
                    <xdr:col>11</xdr:col>
                    <xdr:colOff>323850</xdr:colOff>
                    <xdr:row>11</xdr:row>
                    <xdr:rowOff>219075</xdr:rowOff>
                  </to>
                </anchor>
              </controlPr>
            </control>
          </mc:Choice>
        </mc:AlternateContent>
        <mc:AlternateContent xmlns:mc="http://schemas.openxmlformats.org/markup-compatibility/2006">
          <mc:Choice Requires="x14">
            <control shapeId="1029" r:id="rId10" name="Check Box 5">
              <controlPr defaultSize="0" autoFill="0" autoLine="0" autoPict="0">
                <anchor moveWithCells="1">
                  <from>
                    <xdr:col>8</xdr:col>
                    <xdr:colOff>28575</xdr:colOff>
                    <xdr:row>10</xdr:row>
                    <xdr:rowOff>0</xdr:rowOff>
                  </from>
                  <to>
                    <xdr:col>8</xdr:col>
                    <xdr:colOff>333375</xdr:colOff>
                    <xdr:row>11</xdr:row>
                    <xdr:rowOff>228600</xdr:rowOff>
                  </to>
                </anchor>
              </controlPr>
            </control>
          </mc:Choice>
        </mc:AlternateContent>
        <mc:AlternateContent xmlns:mc="http://schemas.openxmlformats.org/markup-compatibility/2006">
          <mc:Choice Requires="x14">
            <control shapeId="1030" r:id="rId11"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553" yWindow="421" count="7">
        <x14:dataValidation type="list" allowBlank="1" showInputMessage="1" showErrorMessage="1">
          <x14:formula1>
            <xm:f>'Dropdown lists'!$H$2:$H$10</xm:f>
          </x14:formula1>
          <xm:sqref>I53:K53</xm:sqref>
        </x14:dataValidation>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DP" prompt="Please indicate which SDP objective this project/programme contributes to">
          <x14:formula1>
            <xm:f>'Dropdown lists'!$P$2:$P$9</xm:f>
          </x14:formula1>
          <xm:sqref>C38:E43</xm:sqref>
        </x14:dataValidation>
        <x14:dataValidation type="list" allowBlank="1" showInputMessage="1" showErrorMessage="1">
          <x14:formula1>
            <xm:f>'Dropdown lists'!$Q$2:$Q$25</xm:f>
          </x14:formula1>
          <xm:sqref>E27:E28 I19:L19</xm:sqref>
        </x14:dataValidation>
        <x14:dataValidation type="list" allowBlank="1" showInputMessage="1" showErrorMessage="1">
          <x14:formula1>
            <xm:f>'Dropdown lists'!$H$2:$H$10</xm:f>
          </x14:formula1>
          <xm:sqref>I51:K51 I52:K52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21"/>
  <sheetViews>
    <sheetView showGridLines="0" tabSelected="1" topLeftCell="A79" zoomScale="95" zoomScaleNormal="95" workbookViewId="0">
      <selection activeCell="C86" sqref="C86"/>
    </sheetView>
  </sheetViews>
  <sheetFormatPr defaultColWidth="9.140625" defaultRowHeight="12.75" x14ac:dyDescent="0.2"/>
  <cols>
    <col min="1" max="1" width="23.42578125" style="4" customWidth="1"/>
    <col min="2" max="2" width="21.5703125" style="4" customWidth="1"/>
    <col min="3" max="6" width="14.28515625" style="4" customWidth="1"/>
    <col min="7" max="7" width="15" style="4" customWidth="1"/>
    <col min="8"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1" spans="1:15" x14ac:dyDescent="0.2">
      <c r="D1" s="34" t="s">
        <v>47</v>
      </c>
    </row>
    <row r="4" spans="1:15" x14ac:dyDescent="0.2">
      <c r="O4" s="3" t="s">
        <v>6</v>
      </c>
    </row>
    <row r="5" spans="1:15" x14ac:dyDescent="0.2">
      <c r="O5" s="3" t="s">
        <v>8</v>
      </c>
    </row>
    <row r="6" spans="1:15" ht="15" x14ac:dyDescent="0.25">
      <c r="A6" s="20" t="s">
        <v>255</v>
      </c>
      <c r="O6" s="2" t="s">
        <v>9</v>
      </c>
    </row>
    <row r="7" spans="1:15" ht="10.5" customHeight="1" thickBot="1" x14ac:dyDescent="0.3">
      <c r="A7" s="20"/>
      <c r="O7" s="2"/>
    </row>
    <row r="8" spans="1:15" s="24" customFormat="1" ht="27" customHeight="1" thickBot="1" x14ac:dyDescent="0.25">
      <c r="A8" s="717" t="s">
        <v>133</v>
      </c>
      <c r="B8" s="718"/>
    </row>
    <row r="9" spans="1:15" s="109" customFormat="1" ht="2.25" customHeight="1" thickBot="1" x14ac:dyDescent="0.25">
      <c r="A9" s="403"/>
      <c r="B9" s="403"/>
    </row>
    <row r="10" spans="1:15" ht="19.5" customHeight="1" thickBot="1" x14ac:dyDescent="0.25">
      <c r="A10" s="730" t="s">
        <v>243</v>
      </c>
      <c r="B10" s="731"/>
      <c r="C10" s="533" t="s">
        <v>8</v>
      </c>
      <c r="D10" s="369"/>
      <c r="E10" s="370"/>
      <c r="F10" s="370"/>
      <c r="G10" s="370"/>
    </row>
    <row r="11" spans="1:15" ht="8.25" customHeight="1" x14ac:dyDescent="0.2">
      <c r="A11" s="57"/>
      <c r="B11" s="58"/>
      <c r="C11" s="58"/>
      <c r="D11" s="58"/>
      <c r="E11" s="58"/>
      <c r="F11" s="58"/>
      <c r="G11" s="58"/>
    </row>
    <row r="12" spans="1:15" s="24" customFormat="1" ht="11.25" customHeight="1" x14ac:dyDescent="0.2">
      <c r="A12" s="23" t="s">
        <v>61</v>
      </c>
    </row>
    <row r="13" spans="1:15" s="24" customFormat="1" ht="3" customHeight="1" thickBot="1" x14ac:dyDescent="0.25">
      <c r="A13" s="23"/>
    </row>
    <row r="14" spans="1:15" s="24" customFormat="1" ht="41.25" customHeight="1" thickBot="1" x14ac:dyDescent="0.25">
      <c r="A14" s="378" t="s">
        <v>141</v>
      </c>
      <c r="B14" s="398" t="s">
        <v>89</v>
      </c>
      <c r="D14" s="726" t="s">
        <v>87</v>
      </c>
      <c r="E14" s="727"/>
      <c r="F14" s="379" t="s">
        <v>143</v>
      </c>
      <c r="G14" s="529" t="s">
        <v>310</v>
      </c>
      <c r="H14" s="530">
        <v>42073</v>
      </c>
    </row>
    <row r="15" spans="1:15" s="24" customFormat="1" ht="37.5" customHeight="1" thickBot="1" x14ac:dyDescent="0.25">
      <c r="A15" s="378" t="s">
        <v>142</v>
      </c>
      <c r="B15" s="398"/>
      <c r="D15" s="726" t="s">
        <v>88</v>
      </c>
      <c r="E15" s="727"/>
      <c r="F15" s="61" t="s">
        <v>368</v>
      </c>
    </row>
    <row r="16" spans="1:15" s="24" customFormat="1" ht="18" customHeight="1" thickBot="1" x14ac:dyDescent="0.25">
      <c r="A16" s="149"/>
      <c r="B16" s="150"/>
      <c r="D16" s="726" t="s">
        <v>144</v>
      </c>
      <c r="E16" s="727"/>
      <c r="F16" s="61" t="s">
        <v>358</v>
      </c>
    </row>
    <row r="17" spans="1:16" s="24" customFormat="1" ht="28.5" customHeight="1" thickBot="1" x14ac:dyDescent="0.25">
      <c r="D17" s="728" t="s">
        <v>145</v>
      </c>
      <c r="E17" s="729"/>
      <c r="F17" s="293"/>
    </row>
    <row r="18" spans="1:16" s="109" customFormat="1" ht="28.5" customHeight="1" thickBot="1" x14ac:dyDescent="0.25">
      <c r="A18" s="404" t="s">
        <v>149</v>
      </c>
      <c r="D18" s="149"/>
      <c r="E18" s="152"/>
      <c r="F18" s="153"/>
    </row>
    <row r="19" spans="1:16" s="109" customFormat="1" ht="27.75" customHeight="1" thickBot="1" x14ac:dyDescent="0.25">
      <c r="A19" s="405" t="s">
        <v>156</v>
      </c>
      <c r="B19" s="405" t="s">
        <v>157</v>
      </c>
      <c r="C19" s="60" t="s">
        <v>159</v>
      </c>
      <c r="D19" s="405" t="s">
        <v>189</v>
      </c>
      <c r="E19" s="60" t="s">
        <v>159</v>
      </c>
      <c r="F19" s="153"/>
    </row>
    <row r="20" spans="1:16" s="24" customFormat="1" ht="15" customHeight="1" thickBot="1" x14ac:dyDescent="0.25">
      <c r="A20" s="405" t="s">
        <v>150</v>
      </c>
      <c r="B20" s="510" t="s">
        <v>359</v>
      </c>
      <c r="D20" s="149"/>
      <c r="E20" s="152"/>
      <c r="F20" s="153"/>
    </row>
    <row r="21" spans="1:16" s="24" customFormat="1" ht="18" customHeight="1" thickBot="1" x14ac:dyDescent="0.25">
      <c r="A21" s="405" t="s">
        <v>151</v>
      </c>
      <c r="B21" s="60"/>
      <c r="D21" s="683" t="s">
        <v>437</v>
      </c>
      <c r="E21" s="683"/>
      <c r="F21" s="683"/>
      <c r="G21" s="736" t="s">
        <v>11</v>
      </c>
    </row>
    <row r="22" spans="1:16" s="24" customFormat="1" ht="17.25" customHeight="1" thickBot="1" x14ac:dyDescent="0.25">
      <c r="A22" s="405" t="s">
        <v>152</v>
      </c>
      <c r="B22" s="60" t="s">
        <v>153</v>
      </c>
      <c r="D22" s="683"/>
      <c r="E22" s="683"/>
      <c r="F22" s="683"/>
      <c r="G22" s="736"/>
    </row>
    <row r="23" spans="1:16" ht="12.75" customHeight="1" thickBot="1" x14ac:dyDescent="0.25">
      <c r="A23" s="543" t="s">
        <v>224</v>
      </c>
      <c r="B23" s="544" t="s">
        <v>360</v>
      </c>
      <c r="D23" s="683"/>
      <c r="E23" s="683"/>
      <c r="F23" s="683"/>
      <c r="G23" s="736"/>
    </row>
    <row r="24" spans="1:16" ht="25.5" customHeight="1" thickBot="1" x14ac:dyDescent="0.25">
      <c r="A24" s="531" t="s">
        <v>439</v>
      </c>
      <c r="B24" s="532"/>
      <c r="D24" s="737" t="s">
        <v>438</v>
      </c>
      <c r="E24" s="737"/>
      <c r="F24" s="737"/>
      <c r="G24" s="32"/>
    </row>
    <row r="25" spans="1:16" s="24" customFormat="1" ht="21" customHeight="1" thickBot="1" x14ac:dyDescent="0.25">
      <c r="A25" s="738" t="s">
        <v>226</v>
      </c>
      <c r="B25" s="739"/>
      <c r="C25" s="740"/>
      <c r="D25" s="737"/>
      <c r="E25" s="737"/>
      <c r="F25" s="737"/>
      <c r="G25" s="32"/>
    </row>
    <row r="26" spans="1:16" s="102" customFormat="1" ht="111" customHeight="1" thickBot="1" x14ac:dyDescent="0.25">
      <c r="A26" s="406" t="s">
        <v>27</v>
      </c>
      <c r="B26" s="537" t="s">
        <v>454</v>
      </c>
      <c r="C26" s="407" t="s">
        <v>116</v>
      </c>
      <c r="D26" s="407" t="s">
        <v>117</v>
      </c>
      <c r="E26" s="407" t="s">
        <v>118</v>
      </c>
      <c r="F26" s="408" t="s">
        <v>260</v>
      </c>
      <c r="G26" s="534" t="s">
        <v>453</v>
      </c>
      <c r="H26" s="103"/>
      <c r="I26" s="104"/>
      <c r="J26" s="104"/>
      <c r="K26" s="104"/>
      <c r="L26" s="105"/>
      <c r="M26" s="106"/>
      <c r="N26" s="106"/>
      <c r="O26" s="106"/>
      <c r="P26" s="106"/>
    </row>
    <row r="27" spans="1:16" s="24" customFormat="1" ht="15" customHeight="1" thickBot="1" x14ac:dyDescent="0.25">
      <c r="A27" s="703" t="s">
        <v>449</v>
      </c>
      <c r="B27" s="409" t="s">
        <v>77</v>
      </c>
      <c r="C27" s="280"/>
      <c r="D27" s="60"/>
      <c r="E27" s="60"/>
      <c r="F27" s="348">
        <f>SUM(C27:E27)</f>
        <v>0</v>
      </c>
      <c r="G27" s="535">
        <v>2029.1</v>
      </c>
      <c r="H27" s="65"/>
      <c r="I27" s="56"/>
      <c r="J27" s="56"/>
      <c r="K27" s="56"/>
      <c r="L27" s="54"/>
      <c r="M27" s="55"/>
      <c r="N27" s="55"/>
      <c r="O27" s="55"/>
      <c r="P27" s="55"/>
    </row>
    <row r="28" spans="1:16" s="24" customFormat="1" ht="15" customHeight="1" thickBot="1" x14ac:dyDescent="0.25">
      <c r="A28" s="704"/>
      <c r="B28" s="409" t="s">
        <v>78</v>
      </c>
      <c r="C28" s="60"/>
      <c r="D28" s="60"/>
      <c r="E28" s="60"/>
      <c r="F28" s="348">
        <f>SUM(C28:E28)</f>
        <v>0</v>
      </c>
      <c r="G28" s="535">
        <v>2021</v>
      </c>
      <c r="H28" s="65"/>
      <c r="I28" s="56"/>
      <c r="J28" s="56"/>
      <c r="K28" s="56"/>
      <c r="L28" s="54"/>
      <c r="M28" s="55"/>
      <c r="N28" s="55"/>
      <c r="O28" s="55"/>
      <c r="P28" s="55"/>
    </row>
    <row r="29" spans="1:16" s="24" customFormat="1" ht="39" customHeight="1" thickBot="1" x14ac:dyDescent="0.25">
      <c r="A29" s="523" t="s">
        <v>450</v>
      </c>
      <c r="B29" s="527"/>
      <c r="C29" s="525"/>
      <c r="D29" s="525"/>
      <c r="E29" s="525"/>
      <c r="F29" s="525"/>
      <c r="G29" s="536" t="s">
        <v>85</v>
      </c>
      <c r="H29" s="65"/>
      <c r="I29" s="56"/>
      <c r="J29" s="56"/>
      <c r="K29" s="56"/>
      <c r="L29" s="54"/>
      <c r="M29" s="55"/>
      <c r="N29" s="55"/>
      <c r="O29" s="55"/>
      <c r="P29" s="55"/>
    </row>
    <row r="30" spans="1:16" ht="15" customHeight="1" thickBot="1" x14ac:dyDescent="0.25">
      <c r="A30" s="703" t="s">
        <v>79</v>
      </c>
      <c r="B30" s="409" t="s">
        <v>77</v>
      </c>
      <c r="C30" s="60"/>
      <c r="D30" s="60"/>
      <c r="E30" s="60"/>
      <c r="F30" s="348">
        <f>SUM(C30:E30)</f>
        <v>0</v>
      </c>
      <c r="G30" s="535">
        <v>772.4</v>
      </c>
      <c r="H30" s="64"/>
    </row>
    <row r="31" spans="1:16" ht="15" customHeight="1" thickBot="1" x14ac:dyDescent="0.25">
      <c r="A31" s="704"/>
      <c r="B31" s="409" t="s">
        <v>147</v>
      </c>
      <c r="C31" s="60"/>
      <c r="D31" s="60"/>
      <c r="E31" s="60"/>
      <c r="F31" s="348">
        <f t="shared" ref="F31:F43" si="0">SUM(C31:E31)</f>
        <v>0</v>
      </c>
      <c r="G31" s="535">
        <v>766.7</v>
      </c>
      <c r="H31" s="64"/>
    </row>
    <row r="32" spans="1:16" ht="15" customHeight="1" thickBot="1" x14ac:dyDescent="0.25">
      <c r="A32" s="703" t="s">
        <v>90</v>
      </c>
      <c r="B32" s="409" t="s">
        <v>77</v>
      </c>
      <c r="C32" s="60"/>
      <c r="D32" s="60"/>
      <c r="E32" s="60"/>
      <c r="F32" s="348">
        <f t="shared" si="0"/>
        <v>0</v>
      </c>
      <c r="G32" s="535">
        <v>876.9</v>
      </c>
      <c r="H32" s="64"/>
    </row>
    <row r="33" spans="1:8" ht="15" customHeight="1" thickBot="1" x14ac:dyDescent="0.25">
      <c r="A33" s="704"/>
      <c r="B33" s="409" t="s">
        <v>147</v>
      </c>
      <c r="C33" s="60"/>
      <c r="D33" s="60"/>
      <c r="E33" s="60"/>
      <c r="F33" s="348">
        <f t="shared" si="0"/>
        <v>0</v>
      </c>
      <c r="G33" s="535">
        <v>948.5</v>
      </c>
      <c r="H33" s="64"/>
    </row>
    <row r="34" spans="1:8" ht="15" customHeight="1" thickBot="1" x14ac:dyDescent="0.25">
      <c r="A34" s="703" t="s">
        <v>91</v>
      </c>
      <c r="B34" s="409" t="s">
        <v>77</v>
      </c>
      <c r="C34" s="60"/>
      <c r="D34" s="60"/>
      <c r="E34" s="60"/>
      <c r="F34" s="348">
        <f t="shared" si="0"/>
        <v>0</v>
      </c>
      <c r="G34" s="535">
        <v>657.6</v>
      </c>
      <c r="H34" s="64"/>
    </row>
    <row r="35" spans="1:8" ht="15" customHeight="1" thickBot="1" x14ac:dyDescent="0.25">
      <c r="A35" s="704"/>
      <c r="B35" s="409" t="s">
        <v>147</v>
      </c>
      <c r="C35" s="60"/>
      <c r="D35" s="60"/>
      <c r="E35" s="60"/>
      <c r="F35" s="348">
        <f t="shared" si="0"/>
        <v>0</v>
      </c>
      <c r="G35" s="535">
        <v>564.70000000000005</v>
      </c>
      <c r="H35" s="64"/>
    </row>
    <row r="36" spans="1:8" ht="15" customHeight="1" thickBot="1" x14ac:dyDescent="0.25">
      <c r="A36" s="703" t="s">
        <v>93</v>
      </c>
      <c r="B36" s="409" t="s">
        <v>77</v>
      </c>
      <c r="C36" s="60"/>
      <c r="D36" s="60"/>
      <c r="E36" s="60"/>
      <c r="F36" s="348">
        <f t="shared" si="0"/>
        <v>0</v>
      </c>
      <c r="G36" s="535">
        <v>287.7</v>
      </c>
      <c r="H36" s="64"/>
    </row>
    <row r="37" spans="1:8" ht="15" customHeight="1" thickBot="1" x14ac:dyDescent="0.25">
      <c r="A37" s="704"/>
      <c r="B37" s="409" t="s">
        <v>147</v>
      </c>
      <c r="C37" s="60"/>
      <c r="D37" s="60"/>
      <c r="E37" s="60"/>
      <c r="F37" s="348">
        <f t="shared" si="0"/>
        <v>0</v>
      </c>
      <c r="G37" s="535">
        <v>443.4</v>
      </c>
      <c r="H37" s="64"/>
    </row>
    <row r="38" spans="1:8" ht="15" customHeight="1" thickBot="1" x14ac:dyDescent="0.25">
      <c r="A38" s="703" t="s">
        <v>451</v>
      </c>
      <c r="B38" s="409" t="s">
        <v>77</v>
      </c>
      <c r="C38" s="60"/>
      <c r="D38" s="60"/>
      <c r="E38" s="60"/>
      <c r="F38" s="348">
        <f t="shared" si="0"/>
        <v>0</v>
      </c>
      <c r="G38" s="535">
        <v>387.8</v>
      </c>
      <c r="H38" s="64"/>
    </row>
    <row r="39" spans="1:8" ht="15" customHeight="1" thickBot="1" x14ac:dyDescent="0.25">
      <c r="A39" s="704"/>
      <c r="B39" s="409" t="s">
        <v>147</v>
      </c>
      <c r="C39" s="60"/>
      <c r="D39" s="60"/>
      <c r="E39" s="60"/>
      <c r="F39" s="348">
        <f t="shared" si="0"/>
        <v>0</v>
      </c>
      <c r="G39" s="535">
        <v>221.4</v>
      </c>
      <c r="H39" s="64"/>
    </row>
    <row r="40" spans="1:8" ht="15" customHeight="1" thickBot="1" x14ac:dyDescent="0.25">
      <c r="A40" s="703" t="s">
        <v>452</v>
      </c>
      <c r="B40" s="409" t="s">
        <v>77</v>
      </c>
      <c r="C40" s="60"/>
      <c r="D40" s="60"/>
      <c r="E40" s="60"/>
      <c r="F40" s="348"/>
      <c r="G40" s="535">
        <v>160.80000000000001</v>
      </c>
      <c r="H40" s="97"/>
    </row>
    <row r="41" spans="1:8" ht="15" customHeight="1" thickBot="1" x14ac:dyDescent="0.25">
      <c r="A41" s="704"/>
      <c r="B41" s="409" t="s">
        <v>147</v>
      </c>
      <c r="C41" s="60"/>
      <c r="D41" s="60"/>
      <c r="E41" s="60"/>
      <c r="F41" s="348"/>
      <c r="G41" s="535">
        <v>194</v>
      </c>
      <c r="H41" s="97"/>
    </row>
    <row r="42" spans="1:8" ht="15" customHeight="1" thickBot="1" x14ac:dyDescent="0.25">
      <c r="A42" s="703" t="s">
        <v>80</v>
      </c>
      <c r="B42" s="409" t="s">
        <v>77</v>
      </c>
      <c r="C42" s="60"/>
      <c r="D42" s="60"/>
      <c r="E42" s="60"/>
      <c r="F42" s="348">
        <f t="shared" si="0"/>
        <v>0</v>
      </c>
      <c r="G42" s="535">
        <v>334.7</v>
      </c>
      <c r="H42" s="97"/>
    </row>
    <row r="43" spans="1:8" ht="15" customHeight="1" thickBot="1" x14ac:dyDescent="0.25">
      <c r="A43" s="704"/>
      <c r="B43" s="409" t="s">
        <v>147</v>
      </c>
      <c r="C43" s="60"/>
      <c r="D43" s="60"/>
      <c r="E43" s="60"/>
      <c r="F43" s="348">
        <f t="shared" si="0"/>
        <v>0</v>
      </c>
      <c r="G43" s="535">
        <v>478.4</v>
      </c>
      <c r="H43" s="64"/>
    </row>
    <row r="44" spans="1:8" ht="25.5" customHeight="1" thickBot="1" x14ac:dyDescent="0.25">
      <c r="A44" s="711" t="s">
        <v>113</v>
      </c>
      <c r="B44" s="410" t="s">
        <v>77</v>
      </c>
      <c r="C44" s="98">
        <f>SUM(C27+C30+C32+C34+C36+C38+C40+C42)</f>
        <v>0</v>
      </c>
      <c r="D44" s="98">
        <f t="shared" ref="D44:E44" si="1">SUM(D27+D30+D32+D34+D36+D38+D40+D42)</f>
        <v>0</v>
      </c>
      <c r="E44" s="98">
        <f t="shared" si="1"/>
        <v>0</v>
      </c>
      <c r="F44" s="185">
        <f>SUM(C44:E44)</f>
        <v>0</v>
      </c>
      <c r="G44" s="538">
        <f>SUM(G27+G30+G32+G34+G36+G38+G40+G42)</f>
        <v>5507</v>
      </c>
      <c r="H44" s="96"/>
    </row>
    <row r="45" spans="1:8" ht="27" customHeight="1" thickBot="1" x14ac:dyDescent="0.25">
      <c r="A45" s="712"/>
      <c r="B45" s="411" t="s">
        <v>160</v>
      </c>
      <c r="C45" s="99">
        <f>SUM(C28+C31+C33+C35+C37+C39+C41+C43)</f>
        <v>0</v>
      </c>
      <c r="D45" s="99">
        <f t="shared" ref="D45:E45" si="2">SUM(D28+D31+D33+D35+D37+D39+D41+D43)</f>
        <v>0</v>
      </c>
      <c r="E45" s="99">
        <f t="shared" si="2"/>
        <v>0</v>
      </c>
      <c r="F45" s="112">
        <f>SUM(C45:E45)</f>
        <v>0</v>
      </c>
      <c r="G45" s="539">
        <f>SUM(G28+G31+G33+G35+G37+G39+G41+G43)</f>
        <v>5638.0999999999985</v>
      </c>
      <c r="H45" s="96"/>
    </row>
    <row r="46" spans="1:8" ht="33" customHeight="1" thickBot="1" x14ac:dyDescent="0.25">
      <c r="A46" s="713" t="s">
        <v>148</v>
      </c>
      <c r="B46" s="714"/>
      <c r="C46" s="282"/>
      <c r="D46" s="60"/>
      <c r="E46" s="282"/>
      <c r="F46" s="151"/>
      <c r="G46" s="282"/>
      <c r="H46" s="96"/>
    </row>
    <row r="47" spans="1:8" ht="5.25" customHeight="1" thickBot="1" x14ac:dyDescent="0.25">
      <c r="A47" s="724" t="s">
        <v>195</v>
      </c>
      <c r="B47" s="725"/>
      <c r="C47" s="281"/>
      <c r="H47" s="96"/>
    </row>
    <row r="48" spans="1:8" ht="25.5" customHeight="1" x14ac:dyDescent="0.2">
      <c r="H48" s="100"/>
    </row>
    <row r="49" spans="1:16" ht="248.25" customHeight="1" x14ac:dyDescent="0.2">
      <c r="A49" s="101" t="s">
        <v>115</v>
      </c>
      <c r="B49" s="722" t="s">
        <v>474</v>
      </c>
      <c r="C49" s="723"/>
      <c r="D49" s="723"/>
      <c r="E49" s="723"/>
      <c r="F49" s="723"/>
      <c r="G49" s="723"/>
    </row>
    <row r="50" spans="1:16" ht="19.5" customHeight="1" thickBot="1" x14ac:dyDescent="0.25">
      <c r="A50" s="67"/>
      <c r="B50" s="68"/>
      <c r="C50" s="68"/>
      <c r="D50" s="68"/>
      <c r="E50" s="68"/>
      <c r="F50" s="68"/>
      <c r="G50" s="68"/>
    </row>
    <row r="51" spans="1:16" s="109" customFormat="1" ht="112.5" customHeight="1" thickBot="1" x14ac:dyDescent="0.25">
      <c r="A51" s="406" t="s">
        <v>28</v>
      </c>
      <c r="B51" s="537" t="s">
        <v>458</v>
      </c>
      <c r="C51" s="407" t="s">
        <v>119</v>
      </c>
      <c r="D51" s="412" t="s">
        <v>120</v>
      </c>
      <c r="E51" s="407" t="s">
        <v>121</v>
      </c>
      <c r="F51" s="408" t="s">
        <v>261</v>
      </c>
      <c r="G51" s="534" t="s">
        <v>457</v>
      </c>
      <c r="H51" s="108"/>
      <c r="I51" s="108"/>
      <c r="J51" s="108"/>
    </row>
    <row r="52" spans="1:16" s="109" customFormat="1" ht="15" customHeight="1" thickBot="1" x14ac:dyDescent="0.25">
      <c r="A52" s="703" t="s">
        <v>449</v>
      </c>
      <c r="B52" s="409" t="s">
        <v>77</v>
      </c>
      <c r="C52" s="60"/>
      <c r="D52" s="327"/>
      <c r="E52" s="60"/>
      <c r="F52" s="348">
        <f>SUM(C52:E52)</f>
        <v>0</v>
      </c>
      <c r="G52" s="535"/>
      <c r="H52" s="108"/>
      <c r="I52" s="108"/>
      <c r="J52" s="108"/>
    </row>
    <row r="53" spans="1:16" s="69" customFormat="1" ht="15" customHeight="1" thickBot="1" x14ac:dyDescent="0.25">
      <c r="A53" s="704"/>
      <c r="B53" s="409" t="s">
        <v>78</v>
      </c>
      <c r="C53" s="60"/>
      <c r="D53" s="60"/>
      <c r="E53" s="60"/>
      <c r="F53" s="348">
        <f>SUM(C53:E53)</f>
        <v>0</v>
      </c>
      <c r="G53" s="535"/>
    </row>
    <row r="54" spans="1:16" s="24" customFormat="1" ht="29.25" customHeight="1" thickBot="1" x14ac:dyDescent="0.25">
      <c r="A54" s="523" t="s">
        <v>455</v>
      </c>
      <c r="B54" s="527"/>
      <c r="C54" s="525"/>
      <c r="D54" s="525"/>
      <c r="E54" s="525"/>
      <c r="F54" s="526"/>
      <c r="G54" s="536"/>
      <c r="H54" s="65"/>
      <c r="I54" s="56"/>
      <c r="J54" s="56"/>
      <c r="K54" s="56"/>
      <c r="L54" s="54"/>
      <c r="M54" s="55"/>
      <c r="N54" s="55"/>
      <c r="O54" s="55"/>
      <c r="P54" s="55"/>
    </row>
    <row r="55" spans="1:16" s="69" customFormat="1" ht="15" customHeight="1" thickBot="1" x14ac:dyDescent="0.25">
      <c r="A55" s="703" t="s">
        <v>456</v>
      </c>
      <c r="B55" s="409" t="s">
        <v>77</v>
      </c>
      <c r="C55" s="60"/>
      <c r="D55" s="60"/>
      <c r="E55" s="60"/>
      <c r="F55" s="348">
        <f>SUM(C55:E55)</f>
        <v>0</v>
      </c>
      <c r="G55" s="535"/>
    </row>
    <row r="56" spans="1:16" s="69" customFormat="1" ht="15" customHeight="1" thickBot="1" x14ac:dyDescent="0.25">
      <c r="A56" s="704"/>
      <c r="B56" s="409" t="s">
        <v>147</v>
      </c>
      <c r="C56" s="60"/>
      <c r="D56" s="60"/>
      <c r="E56" s="60"/>
      <c r="F56" s="348">
        <f t="shared" ref="F56:F68" si="3">SUM(C56:E56)</f>
        <v>0</v>
      </c>
      <c r="G56" s="535"/>
    </row>
    <row r="57" spans="1:16" s="69" customFormat="1" ht="15" customHeight="1" thickBot="1" x14ac:dyDescent="0.25">
      <c r="A57" s="703" t="s">
        <v>90</v>
      </c>
      <c r="B57" s="409" t="s">
        <v>77</v>
      </c>
      <c r="C57" s="60"/>
      <c r="D57" s="60"/>
      <c r="E57" s="60"/>
      <c r="F57" s="348">
        <f t="shared" si="3"/>
        <v>0</v>
      </c>
      <c r="G57" s="535"/>
    </row>
    <row r="58" spans="1:16" s="69" customFormat="1" ht="15" customHeight="1" thickBot="1" x14ac:dyDescent="0.25">
      <c r="A58" s="704"/>
      <c r="B58" s="409" t="s">
        <v>147</v>
      </c>
      <c r="C58" s="60"/>
      <c r="D58" s="60"/>
      <c r="E58" s="60"/>
      <c r="F58" s="348">
        <f t="shared" si="3"/>
        <v>0</v>
      </c>
      <c r="G58" s="535"/>
    </row>
    <row r="59" spans="1:16" s="69" customFormat="1" ht="15" customHeight="1" thickBot="1" x14ac:dyDescent="0.25">
      <c r="A59" s="523" t="s">
        <v>91</v>
      </c>
      <c r="B59" s="409" t="s">
        <v>77</v>
      </c>
      <c r="C59" s="60"/>
      <c r="D59" s="60"/>
      <c r="E59" s="60"/>
      <c r="F59" s="348">
        <f t="shared" si="3"/>
        <v>0</v>
      </c>
      <c r="G59" s="535"/>
    </row>
    <row r="60" spans="1:16" s="69" customFormat="1" ht="15" customHeight="1" thickBot="1" x14ac:dyDescent="0.25">
      <c r="A60" s="524"/>
      <c r="B60" s="409" t="s">
        <v>147</v>
      </c>
      <c r="C60" s="60"/>
      <c r="D60" s="60"/>
      <c r="E60" s="60"/>
      <c r="F60" s="348">
        <f t="shared" si="3"/>
        <v>0</v>
      </c>
      <c r="G60" s="535"/>
    </row>
    <row r="61" spans="1:16" s="69" customFormat="1" ht="15" customHeight="1" thickBot="1" x14ac:dyDescent="0.25">
      <c r="A61" s="523" t="s">
        <v>93</v>
      </c>
      <c r="B61" s="409" t="s">
        <v>77</v>
      </c>
      <c r="C61" s="60"/>
      <c r="D61" s="60"/>
      <c r="E61" s="60"/>
      <c r="F61" s="348">
        <f t="shared" si="3"/>
        <v>0</v>
      </c>
      <c r="G61" s="535"/>
    </row>
    <row r="62" spans="1:16" s="69" customFormat="1" ht="15" customHeight="1" thickBot="1" x14ac:dyDescent="0.25">
      <c r="A62" s="524"/>
      <c r="B62" s="409" t="s">
        <v>147</v>
      </c>
      <c r="C62" s="60"/>
      <c r="D62" s="60"/>
      <c r="E62" s="60"/>
      <c r="F62" s="348">
        <f t="shared" si="3"/>
        <v>0</v>
      </c>
      <c r="G62" s="535"/>
    </row>
    <row r="63" spans="1:16" s="69" customFormat="1" ht="15" customHeight="1" thickBot="1" x14ac:dyDescent="0.25">
      <c r="A63" s="523" t="s">
        <v>451</v>
      </c>
      <c r="B63" s="409" t="s">
        <v>77</v>
      </c>
      <c r="C63" s="60"/>
      <c r="D63" s="60"/>
      <c r="E63" s="60"/>
      <c r="F63" s="348">
        <f t="shared" si="3"/>
        <v>0</v>
      </c>
      <c r="G63" s="535"/>
    </row>
    <row r="64" spans="1:16" s="69" customFormat="1" ht="15" customHeight="1" thickBot="1" x14ac:dyDescent="0.25">
      <c r="A64" s="524"/>
      <c r="B64" s="409" t="s">
        <v>147</v>
      </c>
      <c r="C64" s="60"/>
      <c r="D64" s="60"/>
      <c r="E64" s="60"/>
      <c r="F64" s="348">
        <f t="shared" si="3"/>
        <v>0</v>
      </c>
      <c r="G64" s="535"/>
    </row>
    <row r="65" spans="1:10" s="69" customFormat="1" ht="15" customHeight="1" thickBot="1" x14ac:dyDescent="0.25">
      <c r="A65" s="523" t="s">
        <v>452</v>
      </c>
      <c r="B65" s="409" t="s">
        <v>77</v>
      </c>
      <c r="C65" s="60"/>
      <c r="D65" s="60"/>
      <c r="E65" s="60"/>
      <c r="F65" s="348"/>
      <c r="G65" s="535"/>
    </row>
    <row r="66" spans="1:10" s="69" customFormat="1" ht="15" customHeight="1" thickBot="1" x14ac:dyDescent="0.25">
      <c r="A66" s="524"/>
      <c r="B66" s="409" t="s">
        <v>147</v>
      </c>
      <c r="C66" s="60"/>
      <c r="D66" s="60"/>
      <c r="E66" s="60"/>
      <c r="F66" s="348"/>
      <c r="G66" s="535"/>
    </row>
    <row r="67" spans="1:10" s="69" customFormat="1" ht="15" customHeight="1" thickBot="1" x14ac:dyDescent="0.25">
      <c r="A67" s="703" t="s">
        <v>80</v>
      </c>
      <c r="B67" s="409" t="s">
        <v>77</v>
      </c>
      <c r="C67" s="60"/>
      <c r="D67" s="60"/>
      <c r="E67" s="60"/>
      <c r="F67" s="348">
        <f t="shared" si="3"/>
        <v>0</v>
      </c>
      <c r="G67" s="535"/>
    </row>
    <row r="68" spans="1:10" s="109" customFormat="1" ht="15" customHeight="1" thickBot="1" x14ac:dyDescent="0.25">
      <c r="A68" s="704"/>
      <c r="B68" s="409" t="s">
        <v>147</v>
      </c>
      <c r="C68" s="60"/>
      <c r="D68" s="60"/>
      <c r="E68" s="60"/>
      <c r="F68" s="348">
        <f t="shared" si="3"/>
        <v>0</v>
      </c>
      <c r="G68" s="535"/>
      <c r="H68" s="108"/>
      <c r="I68" s="108"/>
      <c r="J68" s="108"/>
    </row>
    <row r="69" spans="1:10" s="109" customFormat="1" ht="19.5" customHeight="1" thickBot="1" x14ac:dyDescent="0.25">
      <c r="A69" s="711" t="s">
        <v>113</v>
      </c>
      <c r="B69" s="410" t="s">
        <v>77</v>
      </c>
      <c r="C69" s="98" t="e">
        <f>SUM(C52+C55+C57+C59+C61+C63+#REF!+C65+C67)</f>
        <v>#REF!</v>
      </c>
      <c r="D69" s="98">
        <f>SUM(D52+D55+D57+D59+D61+D63+D47+D65+D67)</f>
        <v>0</v>
      </c>
      <c r="E69" s="98">
        <f>SUM(E52+E55+E57+E59+E61+E63+E47+E65+E67)</f>
        <v>0</v>
      </c>
      <c r="F69" s="111" t="e">
        <f>SUM(C69:E69)</f>
        <v>#REF!</v>
      </c>
      <c r="G69" s="538">
        <f>SUM(G52+G55+G57+G59+G61+G63+G65+G67)</f>
        <v>0</v>
      </c>
      <c r="H69" s="108"/>
      <c r="I69" s="108"/>
      <c r="J69" s="108"/>
    </row>
    <row r="70" spans="1:10" s="109" customFormat="1" ht="24.75" customHeight="1" thickBot="1" x14ac:dyDescent="0.25">
      <c r="A70" s="712"/>
      <c r="B70" s="411" t="s">
        <v>114</v>
      </c>
      <c r="C70" s="99">
        <f>SUM(C53+C56+C58+C60+C62+C64+C66+C66+C68)</f>
        <v>0</v>
      </c>
      <c r="D70" s="99">
        <f t="shared" ref="D70:E70" si="4">SUM(D53+D56+D58+D60+D62+D64+D66+D66+D68)</f>
        <v>0</v>
      </c>
      <c r="E70" s="99">
        <f t="shared" si="4"/>
        <v>0</v>
      </c>
      <c r="F70" s="112">
        <f>SUM(C70:E70)</f>
        <v>0</v>
      </c>
      <c r="G70" s="539">
        <f>SUM(G53+G56+G58+G60+G62+G64+G66+G68)</f>
        <v>0</v>
      </c>
      <c r="H70" s="108"/>
      <c r="I70" s="108"/>
      <c r="J70" s="108"/>
    </row>
    <row r="71" spans="1:10" ht="33" customHeight="1" thickBot="1" x14ac:dyDescent="0.25">
      <c r="A71" s="732" t="s">
        <v>148</v>
      </c>
      <c r="B71" s="733"/>
      <c r="C71" s="282"/>
      <c r="D71" s="60"/>
      <c r="E71" s="282"/>
      <c r="F71" s="151"/>
      <c r="G71" s="282"/>
      <c r="H71" s="96"/>
    </row>
    <row r="72" spans="1:10" s="69" customFormat="1" ht="4.5" customHeight="1" thickBot="1" x14ac:dyDescent="0.25"/>
    <row r="73" spans="1:10" s="5" customFormat="1" ht="24.75" customHeight="1" thickBot="1" x14ac:dyDescent="0.25">
      <c r="A73" s="734" t="s">
        <v>196</v>
      </c>
      <c r="B73" s="735"/>
      <c r="C73" s="283"/>
    </row>
    <row r="74" spans="1:10" s="5" customFormat="1" ht="5.25" customHeight="1" thickBot="1" x14ac:dyDescent="0.25">
      <c r="A74" s="110"/>
      <c r="B74" s="115"/>
      <c r="C74" s="116"/>
      <c r="D74" s="116"/>
      <c r="E74" s="116"/>
      <c r="F74" s="116"/>
      <c r="G74" s="117"/>
    </row>
    <row r="75" spans="1:10" ht="182.25" customHeight="1" thickBot="1" x14ac:dyDescent="0.25">
      <c r="A75" s="101" t="s">
        <v>115</v>
      </c>
      <c r="B75" s="719"/>
      <c r="C75" s="720"/>
      <c r="D75" s="720"/>
      <c r="E75" s="720"/>
      <c r="F75" s="720"/>
      <c r="G75" s="721"/>
    </row>
    <row r="76" spans="1:10" ht="7.5" customHeight="1" thickBot="1" x14ac:dyDescent="0.25">
      <c r="A76" s="113"/>
      <c r="B76" s="114"/>
      <c r="C76" s="107"/>
      <c r="D76" s="107"/>
      <c r="E76" s="107"/>
      <c r="F76" s="107"/>
      <c r="G76" s="107"/>
    </row>
    <row r="77" spans="1:10" ht="21.75" customHeight="1" thickBot="1" x14ac:dyDescent="0.25">
      <c r="A77" s="154"/>
      <c r="B77" s="155"/>
      <c r="C77" s="371" t="s">
        <v>194</v>
      </c>
      <c r="D77" s="372" t="s">
        <v>146</v>
      </c>
      <c r="E77" s="372" t="s">
        <v>311</v>
      </c>
      <c r="F77" s="107"/>
      <c r="G77" s="107"/>
    </row>
    <row r="78" spans="1:10" ht="21.75" customHeight="1" thickBot="1" x14ac:dyDescent="0.25">
      <c r="A78" s="697" t="s">
        <v>191</v>
      </c>
      <c r="B78" s="698"/>
      <c r="C78" s="184">
        <f>SUM(F44)</f>
        <v>0</v>
      </c>
      <c r="D78" s="184">
        <f>SUM(F45)</f>
        <v>0</v>
      </c>
      <c r="E78" s="184">
        <f>D78-C78</f>
        <v>0</v>
      </c>
      <c r="F78" s="107"/>
      <c r="G78" s="107"/>
    </row>
    <row r="79" spans="1:10" ht="21.75" customHeight="1" thickBot="1" x14ac:dyDescent="0.25">
      <c r="A79" s="697" t="s">
        <v>190</v>
      </c>
      <c r="B79" s="698"/>
      <c r="C79" s="184"/>
      <c r="D79" s="184">
        <f>SUM(F70)</f>
        <v>0</v>
      </c>
      <c r="E79" s="184">
        <f>D79-C79</f>
        <v>0</v>
      </c>
      <c r="F79" s="107"/>
      <c r="G79" s="107"/>
    </row>
    <row r="80" spans="1:10" ht="21.75" customHeight="1" thickBot="1" x14ac:dyDescent="0.25">
      <c r="A80" s="697" t="s">
        <v>192</v>
      </c>
      <c r="B80" s="698"/>
      <c r="C80" s="184">
        <f>SUM(G44+G69)</f>
        <v>5507</v>
      </c>
      <c r="D80" s="184">
        <f>SUM(G45+G70)</f>
        <v>5638.0999999999985</v>
      </c>
      <c r="E80" s="184">
        <f>D80-C80</f>
        <v>131.09999999999854</v>
      </c>
      <c r="F80" s="107"/>
    </row>
    <row r="81" spans="1:10" ht="21.75" customHeight="1" thickBot="1" x14ac:dyDescent="0.25">
      <c r="A81" s="699" t="s">
        <v>193</v>
      </c>
      <c r="B81" s="700"/>
      <c r="C81" s="540">
        <f>SUM(C78:C80)</f>
        <v>5507</v>
      </c>
      <c r="D81" s="540">
        <f>SUM(D78:D80)</f>
        <v>5638.0999999999985</v>
      </c>
      <c r="E81" s="540">
        <f>D81-C81</f>
        <v>131.09999999999854</v>
      </c>
      <c r="F81" s="107"/>
      <c r="G81" s="107"/>
    </row>
    <row r="82" spans="1:10" s="69" customFormat="1" ht="14.25" customHeight="1" x14ac:dyDescent="0.2">
      <c r="A82" s="264"/>
      <c r="B82" s="265"/>
      <c r="C82" s="266"/>
      <c r="D82" s="266"/>
      <c r="E82" s="267"/>
      <c r="F82" s="267"/>
      <c r="G82" s="267"/>
    </row>
    <row r="83" spans="1:10" ht="18.75" customHeight="1" thickBot="1" x14ac:dyDescent="0.3">
      <c r="A83" s="20" t="s">
        <v>256</v>
      </c>
      <c r="B83" s="114"/>
      <c r="C83" s="107"/>
      <c r="D83" s="107"/>
      <c r="E83" s="186"/>
      <c r="F83" s="107"/>
      <c r="G83" s="107"/>
    </row>
    <row r="84" spans="1:10" ht="24.75" customHeight="1" thickTop="1" thickBot="1" x14ac:dyDescent="0.25">
      <c r="A84" s="717" t="s">
        <v>122</v>
      </c>
      <c r="B84" s="718"/>
      <c r="C84" s="107"/>
      <c r="D84" s="107"/>
      <c r="E84" s="380" t="s">
        <v>161</v>
      </c>
      <c r="F84" s="497" t="s">
        <v>11</v>
      </c>
      <c r="G84" s="107"/>
    </row>
    <row r="85" spans="1:10" ht="24" customHeight="1" thickTop="1" thickBot="1" x14ac:dyDescent="0.25">
      <c r="A85" s="113"/>
      <c r="B85" s="114"/>
      <c r="C85" s="107"/>
      <c r="D85" s="187"/>
      <c r="E85" s="381" t="s">
        <v>162</v>
      </c>
      <c r="F85" s="497" t="s">
        <v>85</v>
      </c>
      <c r="G85" s="107"/>
    </row>
    <row r="86" spans="1:10" ht="27" customHeight="1" thickTop="1" thickBot="1" x14ac:dyDescent="0.25">
      <c r="A86" s="709" t="s">
        <v>126</v>
      </c>
      <c r="B86" s="710"/>
      <c r="C86" s="541" t="s">
        <v>8</v>
      </c>
      <c r="E86" s="380" t="s">
        <v>163</v>
      </c>
      <c r="F86" s="497" t="s">
        <v>11</v>
      </c>
      <c r="G86" s="69"/>
    </row>
    <row r="87" spans="1:10" ht="9" customHeight="1" thickTop="1" x14ac:dyDescent="0.2">
      <c r="A87" s="67"/>
      <c r="B87" s="119"/>
      <c r="C87" s="120"/>
      <c r="D87" s="120"/>
      <c r="E87" s="188"/>
      <c r="F87" s="121"/>
      <c r="G87" s="119"/>
    </row>
    <row r="88" spans="1:10" s="24" customFormat="1" ht="39" thickBot="1" x14ac:dyDescent="0.25">
      <c r="A88" s="705" t="s">
        <v>123</v>
      </c>
      <c r="B88" s="706"/>
      <c r="C88" s="413" t="s">
        <v>75</v>
      </c>
      <c r="D88" s="413" t="s">
        <v>76</v>
      </c>
      <c r="E88" s="542" t="s">
        <v>460</v>
      </c>
      <c r="F88" s="542" t="s">
        <v>461</v>
      </c>
      <c r="G88" s="122" t="s">
        <v>125</v>
      </c>
      <c r="I88" s="55"/>
      <c r="J88" s="55"/>
    </row>
    <row r="89" spans="1:10" s="24" customFormat="1" ht="15" customHeight="1" thickBot="1" x14ac:dyDescent="0.25">
      <c r="A89" s="703" t="s">
        <v>459</v>
      </c>
      <c r="B89" s="409" t="s">
        <v>333</v>
      </c>
      <c r="C89" s="60"/>
      <c r="D89" s="60"/>
      <c r="E89" s="535"/>
      <c r="F89" s="535"/>
      <c r="G89" s="305">
        <f>SUM(C89:F89)</f>
        <v>0</v>
      </c>
      <c r="I89" s="55"/>
      <c r="J89" s="55"/>
    </row>
    <row r="90" spans="1:10" s="24" customFormat="1" ht="15" customHeight="1" thickBot="1" x14ac:dyDescent="0.25">
      <c r="A90" s="704"/>
      <c r="B90" s="409" t="s">
        <v>78</v>
      </c>
      <c r="C90" s="60"/>
      <c r="D90" s="60"/>
      <c r="E90" s="535"/>
      <c r="F90" s="535"/>
      <c r="G90" s="305">
        <f t="shared" ref="G90:G102" si="5">SUM(C90:F90)</f>
        <v>0</v>
      </c>
      <c r="I90" s="55"/>
      <c r="J90" s="55"/>
    </row>
    <row r="91" spans="1:10" ht="15" customHeight="1" thickBot="1" x14ac:dyDescent="0.25">
      <c r="A91" s="703" t="s">
        <v>79</v>
      </c>
      <c r="B91" s="409" t="s">
        <v>333</v>
      </c>
      <c r="C91" s="60"/>
      <c r="D91" s="60"/>
      <c r="E91" s="535"/>
      <c r="F91" s="535"/>
      <c r="G91" s="305">
        <f t="shared" si="5"/>
        <v>0</v>
      </c>
    </row>
    <row r="92" spans="1:10" ht="15" customHeight="1" thickBot="1" x14ac:dyDescent="0.25">
      <c r="A92" s="704"/>
      <c r="B92" s="409" t="s">
        <v>147</v>
      </c>
      <c r="C92" s="60"/>
      <c r="D92" s="60"/>
      <c r="E92" s="535"/>
      <c r="F92" s="535"/>
      <c r="G92" s="305">
        <f t="shared" si="5"/>
        <v>0</v>
      </c>
    </row>
    <row r="93" spans="1:10" ht="15" customHeight="1" thickBot="1" x14ac:dyDescent="0.25">
      <c r="A93" s="703" t="s">
        <v>90</v>
      </c>
      <c r="B93" s="409" t="s">
        <v>333</v>
      </c>
      <c r="C93" s="60"/>
      <c r="D93" s="60"/>
      <c r="E93" s="535"/>
      <c r="F93" s="535"/>
      <c r="G93" s="305">
        <f t="shared" si="5"/>
        <v>0</v>
      </c>
    </row>
    <row r="94" spans="1:10" ht="15" customHeight="1" thickBot="1" x14ac:dyDescent="0.25">
      <c r="A94" s="704"/>
      <c r="B94" s="409" t="s">
        <v>147</v>
      </c>
      <c r="C94" s="60"/>
      <c r="D94" s="60"/>
      <c r="E94" s="535"/>
      <c r="F94" s="535"/>
      <c r="G94" s="305">
        <f t="shared" si="5"/>
        <v>0</v>
      </c>
    </row>
    <row r="95" spans="1:10" ht="15" customHeight="1" thickBot="1" x14ac:dyDescent="0.25">
      <c r="A95" s="523" t="s">
        <v>91</v>
      </c>
      <c r="B95" s="409" t="s">
        <v>333</v>
      </c>
      <c r="C95" s="60"/>
      <c r="D95" s="60"/>
      <c r="E95" s="535"/>
      <c r="F95" s="535"/>
      <c r="G95" s="305">
        <f t="shared" si="5"/>
        <v>0</v>
      </c>
    </row>
    <row r="96" spans="1:10" ht="15" customHeight="1" thickBot="1" x14ac:dyDescent="0.25">
      <c r="A96" s="524"/>
      <c r="B96" s="409" t="s">
        <v>147</v>
      </c>
      <c r="C96" s="60"/>
      <c r="D96" s="60"/>
      <c r="E96" s="535"/>
      <c r="F96" s="535"/>
      <c r="G96" s="305">
        <f t="shared" si="5"/>
        <v>0</v>
      </c>
    </row>
    <row r="97" spans="1:7" ht="15" customHeight="1" thickBot="1" x14ac:dyDescent="0.25">
      <c r="A97" s="523" t="s">
        <v>93</v>
      </c>
      <c r="B97" s="409" t="s">
        <v>333</v>
      </c>
      <c r="C97" s="60"/>
      <c r="D97" s="60"/>
      <c r="E97" s="535"/>
      <c r="F97" s="535"/>
      <c r="G97" s="305">
        <f t="shared" si="5"/>
        <v>0</v>
      </c>
    </row>
    <row r="98" spans="1:7" ht="15" customHeight="1" thickBot="1" x14ac:dyDescent="0.25">
      <c r="A98" s="524"/>
      <c r="B98" s="409" t="s">
        <v>147</v>
      </c>
      <c r="C98" s="60"/>
      <c r="D98" s="60"/>
      <c r="E98" s="535"/>
      <c r="F98" s="535"/>
      <c r="G98" s="305">
        <f t="shared" si="5"/>
        <v>0</v>
      </c>
    </row>
    <row r="99" spans="1:7" ht="15" customHeight="1" thickBot="1" x14ac:dyDescent="0.25">
      <c r="A99" s="523" t="s">
        <v>451</v>
      </c>
      <c r="B99" s="409" t="s">
        <v>333</v>
      </c>
      <c r="C99" s="60"/>
      <c r="D99" s="60"/>
      <c r="E99" s="535"/>
      <c r="F99" s="535"/>
      <c r="G99" s="305">
        <f t="shared" si="5"/>
        <v>0</v>
      </c>
    </row>
    <row r="100" spans="1:7" ht="15" customHeight="1" thickBot="1" x14ac:dyDescent="0.25">
      <c r="A100" s="524"/>
      <c r="B100" s="409" t="s">
        <v>147</v>
      </c>
      <c r="C100" s="60"/>
      <c r="D100" s="60"/>
      <c r="E100" s="535"/>
      <c r="F100" s="535"/>
      <c r="G100" s="305">
        <f t="shared" si="5"/>
        <v>0</v>
      </c>
    </row>
    <row r="101" spans="1:7" ht="15" customHeight="1" thickBot="1" x14ac:dyDescent="0.25">
      <c r="A101" s="523" t="s">
        <v>452</v>
      </c>
      <c r="B101" s="409" t="s">
        <v>333</v>
      </c>
      <c r="C101" s="60"/>
      <c r="D101" s="60"/>
      <c r="E101" s="535"/>
      <c r="F101" s="535"/>
      <c r="G101" s="305">
        <f t="shared" si="5"/>
        <v>0</v>
      </c>
    </row>
    <row r="102" spans="1:7" ht="15" customHeight="1" thickBot="1" x14ac:dyDescent="0.25">
      <c r="A102" s="524"/>
      <c r="B102" s="409" t="s">
        <v>147</v>
      </c>
      <c r="C102" s="60"/>
      <c r="D102" s="60"/>
      <c r="E102" s="535"/>
      <c r="F102" s="535"/>
      <c r="G102" s="305">
        <f t="shared" si="5"/>
        <v>0</v>
      </c>
    </row>
    <row r="103" spans="1:7" ht="15" customHeight="1" thickBot="1" x14ac:dyDescent="0.25">
      <c r="A103" s="703" t="s">
        <v>198</v>
      </c>
      <c r="B103" s="409" t="s">
        <v>333</v>
      </c>
      <c r="C103" s="535"/>
      <c r="D103" s="60"/>
      <c r="E103" s="535"/>
      <c r="F103" s="535"/>
      <c r="G103" s="305"/>
    </row>
    <row r="104" spans="1:7" ht="15" customHeight="1" thickBot="1" x14ac:dyDescent="0.25">
      <c r="A104" s="704"/>
      <c r="B104" s="409" t="s">
        <v>147</v>
      </c>
      <c r="C104" s="535"/>
      <c r="D104" s="60"/>
      <c r="E104" s="535"/>
      <c r="F104" s="535"/>
      <c r="G104" s="305"/>
    </row>
    <row r="105" spans="1:7" ht="20.25" customHeight="1" thickBot="1" x14ac:dyDescent="0.25">
      <c r="A105" s="715" t="s">
        <v>29</v>
      </c>
      <c r="B105" s="414" t="s">
        <v>333</v>
      </c>
      <c r="C105" s="184">
        <f>SUM(C89+C91+C93+C95+C97+C99+C101+C103)</f>
        <v>0</v>
      </c>
      <c r="D105" s="184">
        <f t="shared" ref="D105:F105" si="6">SUM(D89+D91+D93+D95+D97+D99+D101+D103)</f>
        <v>0</v>
      </c>
      <c r="E105" s="184">
        <f t="shared" si="6"/>
        <v>0</v>
      </c>
      <c r="F105" s="184">
        <f t="shared" si="6"/>
        <v>0</v>
      </c>
      <c r="G105" s="540">
        <f>SUM(G89+G91+G93+G95+G97+G99+G101+G103)</f>
        <v>0</v>
      </c>
    </row>
    <row r="106" spans="1:7" ht="30" customHeight="1" thickBot="1" x14ac:dyDescent="0.25">
      <c r="A106" s="716"/>
      <c r="B106" s="414" t="s">
        <v>114</v>
      </c>
      <c r="C106" s="184">
        <f>SUM(C90+C92+C94+C96+C98+C100+C102+C104)</f>
        <v>0</v>
      </c>
      <c r="D106" s="184">
        <f t="shared" ref="D106:F106" si="7">SUM(D90+D92+D94+D96+D98+D100+D102+D104)</f>
        <v>0</v>
      </c>
      <c r="E106" s="184">
        <f t="shared" si="7"/>
        <v>0</v>
      </c>
      <c r="F106" s="184">
        <f t="shared" si="7"/>
        <v>0</v>
      </c>
      <c r="G106" s="540">
        <f>SUM(G90+G92+G94+G96+G98+G100+G102+G104)</f>
        <v>0</v>
      </c>
    </row>
    <row r="107" spans="1:7" ht="6" customHeight="1" x14ac:dyDescent="0.2">
      <c r="A107" s="123"/>
      <c r="B107" s="118"/>
      <c r="C107" s="124"/>
      <c r="D107" s="124"/>
      <c r="E107" s="124"/>
      <c r="F107" s="124"/>
      <c r="G107" s="125"/>
    </row>
    <row r="108" spans="1:7" ht="27" customHeight="1" x14ac:dyDescent="0.2">
      <c r="A108" s="707" t="s">
        <v>197</v>
      </c>
      <c r="B108" s="708"/>
      <c r="C108" s="337" t="s">
        <v>367</v>
      </c>
      <c r="D108" s="126"/>
      <c r="E108" s="498" t="s">
        <v>312</v>
      </c>
      <c r="F108" s="500">
        <v>2.4</v>
      </c>
      <c r="G108" s="125"/>
    </row>
    <row r="109" spans="1:7" ht="6.75" customHeight="1" x14ac:dyDescent="0.2"/>
    <row r="110" spans="1:7" ht="256.5" customHeight="1" x14ac:dyDescent="0.2">
      <c r="A110" s="402" t="s">
        <v>94</v>
      </c>
      <c r="B110" s="701" t="s">
        <v>475</v>
      </c>
      <c r="C110" s="702"/>
      <c r="D110" s="702"/>
      <c r="E110" s="702"/>
      <c r="F110" s="702"/>
      <c r="G110" s="702"/>
    </row>
    <row r="111" spans="1:7" ht="10.5" customHeight="1" x14ac:dyDescent="0.2"/>
    <row r="112" spans="1:7" x14ac:dyDescent="0.2">
      <c r="A112" s="301"/>
      <c r="B112" s="346"/>
      <c r="C112" s="346"/>
      <c r="D112" s="346"/>
      <c r="E112" s="346"/>
      <c r="F112" s="346"/>
      <c r="G112" s="346"/>
    </row>
    <row r="113" spans="1:7" x14ac:dyDescent="0.2">
      <c r="A113" s="696"/>
      <c r="B113" s="347"/>
      <c r="C113" s="346"/>
      <c r="D113" s="346"/>
      <c r="E113" s="346"/>
      <c r="F113" s="346"/>
      <c r="G113" s="346"/>
    </row>
    <row r="114" spans="1:7" x14ac:dyDescent="0.2">
      <c r="A114" s="696"/>
      <c r="B114" s="347"/>
      <c r="C114" s="346"/>
      <c r="D114" s="346"/>
      <c r="E114" s="346"/>
      <c r="F114" s="346"/>
      <c r="G114" s="346"/>
    </row>
    <row r="115" spans="1:7" x14ac:dyDescent="0.2">
      <c r="A115" s="696"/>
      <c r="B115" s="347"/>
      <c r="C115" s="346"/>
      <c r="D115" s="346"/>
      <c r="E115" s="346"/>
      <c r="F115" s="346"/>
      <c r="G115" s="346"/>
    </row>
    <row r="116" spans="1:7" x14ac:dyDescent="0.2">
      <c r="A116" s="696"/>
      <c r="B116" s="347"/>
      <c r="C116" s="346"/>
      <c r="D116" s="346"/>
      <c r="E116" s="346"/>
      <c r="F116" s="346"/>
      <c r="G116" s="346"/>
    </row>
    <row r="117" spans="1:7" x14ac:dyDescent="0.2">
      <c r="A117" s="696"/>
      <c r="B117" s="347"/>
      <c r="C117" s="346"/>
      <c r="D117" s="346"/>
      <c r="E117" s="346"/>
      <c r="F117" s="346"/>
      <c r="G117" s="346"/>
    </row>
    <row r="118" spans="1:7" x14ac:dyDescent="0.2">
      <c r="A118" s="696"/>
      <c r="B118" s="347"/>
      <c r="C118" s="346"/>
      <c r="D118" s="346"/>
      <c r="E118" s="346"/>
      <c r="F118" s="346"/>
      <c r="G118" s="346"/>
    </row>
    <row r="119" spans="1:7" x14ac:dyDescent="0.2">
      <c r="A119" s="696"/>
      <c r="B119" s="347"/>
      <c r="C119" s="346"/>
      <c r="D119" s="346"/>
      <c r="E119" s="346"/>
      <c r="F119" s="346"/>
      <c r="G119" s="346"/>
    </row>
    <row r="120" spans="1:7" x14ac:dyDescent="0.2">
      <c r="A120" s="696"/>
      <c r="B120" s="347"/>
      <c r="C120" s="346"/>
      <c r="D120" s="346"/>
      <c r="E120" s="346"/>
      <c r="F120" s="346"/>
      <c r="G120" s="346"/>
    </row>
    <row r="121" spans="1:7" x14ac:dyDescent="0.2">
      <c r="A121" s="696"/>
      <c r="B121" s="347"/>
      <c r="C121" s="346"/>
      <c r="D121" s="346"/>
      <c r="E121" s="346"/>
      <c r="F121" s="346"/>
      <c r="G121" s="346"/>
    </row>
  </sheetData>
  <sheetProtection formatCells="0"/>
  <dataConsolidate/>
  <customSheetViews>
    <customSheetView guid="{D0014484-2316-4B1E-92C7-DAC5D8C506CD}" scale="60" showGridLines="0" fitToPage="1" hiddenColumns="1" topLeftCell="A52">
      <selection activeCell="D84" sqref="D84"/>
      <pageMargins left="0.74803149606299213" right="0.74803149606299213" top="0.98425196850393704" bottom="0.98425196850393704" header="0.51181102362204722" footer="0.51181102362204722"/>
      <pageSetup paperSize="8" scale="32" orientation="landscape" r:id="rId1"/>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2"/>
      <headerFooter alignWithMargins="0"/>
    </customSheetView>
    <customSheetView guid="{623C300D-781E-483E-85FB-4756099E0A4D}" showPageBreaks="1" showGridLines="0" fitToPage="1" printArea="1" hiddenColumns="1" topLeftCell="A4">
      <selection activeCell="G115" sqref="G115"/>
      <pageMargins left="0.74803149606299213" right="0.74803149606299213" top="0.98425196850393704" bottom="0.98425196850393704" header="0.51181102362204722" footer="0.51181102362204722"/>
      <pageSetup paperSize="8" scale="32" orientation="landscape" r:id="rId3"/>
      <headerFooter alignWithMargins="0"/>
    </customSheetView>
    <customSheetView guid="{B9650BA3-94CE-4739-B8B7-DC4BD2895EC7}" scale="60" showGridLines="0" fitToPage="1" hiddenColumns="1" topLeftCell="A52">
      <selection activeCell="D84" sqref="D84"/>
      <pageMargins left="0.74803149606299213" right="0.74803149606299213" top="0.98425196850393704" bottom="0.98425196850393704" header="0.51181102362204722" footer="0.51181102362204722"/>
      <pageSetup paperSize="8" scale="32" orientation="landscape" r:id="rId4"/>
      <headerFooter alignWithMargins="0"/>
    </customSheetView>
  </customSheetViews>
  <mergeCells count="47">
    <mergeCell ref="A27:A28"/>
    <mergeCell ref="D21:F23"/>
    <mergeCell ref="G21:G23"/>
    <mergeCell ref="D24:F25"/>
    <mergeCell ref="A40:A41"/>
    <mergeCell ref="A25:C25"/>
    <mergeCell ref="A32:A33"/>
    <mergeCell ref="A71:B71"/>
    <mergeCell ref="A73:B73"/>
    <mergeCell ref="A67:A68"/>
    <mergeCell ref="A69:A70"/>
    <mergeCell ref="A55:A56"/>
    <mergeCell ref="A8:B8"/>
    <mergeCell ref="D16:E16"/>
    <mergeCell ref="D17:E17"/>
    <mergeCell ref="A10:B10"/>
    <mergeCell ref="D14:E14"/>
    <mergeCell ref="D15:E15"/>
    <mergeCell ref="A44:A45"/>
    <mergeCell ref="A30:A31"/>
    <mergeCell ref="A46:B46"/>
    <mergeCell ref="A113:A115"/>
    <mergeCell ref="A105:A106"/>
    <mergeCell ref="A84:B84"/>
    <mergeCell ref="B75:G75"/>
    <mergeCell ref="A34:A35"/>
    <mergeCell ref="A36:A37"/>
    <mergeCell ref="A38:A39"/>
    <mergeCell ref="B49:G49"/>
    <mergeCell ref="A47:B47"/>
    <mergeCell ref="A42:A43"/>
    <mergeCell ref="A93:A94"/>
    <mergeCell ref="A57:A58"/>
    <mergeCell ref="A52:A53"/>
    <mergeCell ref="A116:A118"/>
    <mergeCell ref="A119:A121"/>
    <mergeCell ref="A78:B78"/>
    <mergeCell ref="A79:B79"/>
    <mergeCell ref="A80:B80"/>
    <mergeCell ref="A81:B81"/>
    <mergeCell ref="B110:G110"/>
    <mergeCell ref="A103:A104"/>
    <mergeCell ref="A89:A90"/>
    <mergeCell ref="A88:B88"/>
    <mergeCell ref="A108:B108"/>
    <mergeCell ref="A91:A92"/>
    <mergeCell ref="A86:B86"/>
  </mergeCells>
  <phoneticPr fontId="4" type="noConversion"/>
  <dataValidations xWindow="755" yWindow="350" count="35">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he NPV for the project as outlined in the most recent business case. If reporting on a programme with no figure leave blank." sqref="B80 B77 B23:B24"/>
    <dataValidation type="textLength" operator="lessThan" allowBlank="1" showInputMessage="1" showErrorMessage="1" error="Please do not exceed 7000 characters (inc spaces), approx 500 words in your commentary. Extended narrative may be edited by the BICC portfolio office." sqref="B49:G49">
      <formula1>7001</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75:G75">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G110">
      <formula1>7001</formula1>
    </dataValidation>
    <dataValidation type="list" allowBlank="1" showInputMessage="1" showErrorMessage="1" sqref="G21:G23">
      <formula1>HasSROchanged</formula1>
    </dataValidation>
    <dataValidation allowBlank="1" showInputMessage="1" showErrorMessage="1" prompt="Total monetised benefits " sqref="F88:G88"/>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D24" r:id="rId5" display="https://www.gov.uk/government/publications/procurement-policy-note-1615-procuring-steel-in-major-projects"/>
    <hyperlink ref="D24:F25" r:id="rId6" display="procurement-policy-note-1615-procuring-steel-in-major-projects"/>
  </hyperlinks>
  <pageMargins left="0.74803149606299213" right="0.74803149606299213" top="0.98425196850393704" bottom="0.98425196850393704" header="0.51181102362204722" footer="0.51181102362204722"/>
  <pageSetup paperSize="8" fitToHeight="0" orientation="landscape" r:id="rId7"/>
  <headerFooter alignWithMargins="0"/>
  <ignoredErrors>
    <ignoredError sqref="F27:F28 F42:F43 F30:F39" unlockedFormula="1"/>
  </ignoredErrors>
  <drawing r:id="rId8"/>
  <extLst>
    <ext xmlns:x14="http://schemas.microsoft.com/office/spreadsheetml/2009/9/main" uri="{CCE6A557-97BC-4b89-ADB6-D9C93CAAB3DF}">
      <x14:dataValidations xmlns:xm="http://schemas.microsoft.com/office/excel/2006/main" xWindow="755" yWindow="350" count="7">
        <x14:dataValidation type="list" allowBlank="1" showInputMessage="1" showErrorMessage="1">
          <x14:formula1>
            <xm:f>'Dropdown lists'!$F$2:$F$6</xm:f>
          </x14:formula1>
          <xm:sqref>C10</xm:sqref>
        </x14:dataValidation>
        <x14:dataValidation type="list" allowBlank="1" showInputMessage="1" showErrorMessage="1">
          <x14:formula1>
            <xm:f>'Dropdown lists'!$C$2:$C$10</xm:f>
          </x14:formula1>
          <xm:sqref>B14:B15 F14</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C54:G54 C29:G29</xm:sqref>
        </x14:dataValidation>
        <x14:dataValidation type="list" allowBlank="1" showInputMessage="1" showErrorMessage="1">
          <x14:formula1>
            <xm:f>'Dropdown lists'!$F$2:$F$5</xm:f>
          </x14:formula1>
          <xm:sqref>C86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topLeftCell="A31" zoomScale="110" zoomScaleNormal="110" workbookViewId="0">
      <selection activeCell="C45" sqref="C45:K47"/>
    </sheetView>
  </sheetViews>
  <sheetFormatPr defaultColWidth="9.140625" defaultRowHeight="12.75" x14ac:dyDescent="0.2"/>
  <cols>
    <col min="1" max="1" width="28.7109375" style="25" customWidth="1"/>
    <col min="2" max="2" width="2" style="29" customWidth="1"/>
    <col min="3" max="3" width="14.7109375" style="25" customWidth="1"/>
    <col min="4" max="4" width="0.85546875" style="29" customWidth="1"/>
    <col min="5" max="5" width="19.42578125" style="25" customWidth="1"/>
    <col min="6" max="6" width="0.85546875" style="25" customWidth="1"/>
    <col min="7" max="7" width="18.85546875" style="25" customWidth="1"/>
    <col min="8" max="8" width="0.85546875" style="25" customWidth="1"/>
    <col min="9" max="9" width="15.42578125" style="25" customWidth="1"/>
    <col min="10" max="10" width="15.5703125" style="25" customWidth="1"/>
    <col min="11" max="11" width="0.5703125" style="63" customWidth="1"/>
    <col min="12" max="12" width="7.5703125" style="25" customWidth="1"/>
    <col min="13" max="13" width="16" style="25" customWidth="1"/>
    <col min="14" max="14" width="0.7109375" style="25" customWidth="1"/>
    <col min="15" max="15" width="7.7109375" style="25" customWidth="1"/>
    <col min="16" max="16" width="0.5703125" style="25" customWidth="1"/>
    <col min="17" max="17" width="9.140625" style="25" hidden="1" customWidth="1"/>
    <col min="18" max="18" width="23.7109375" style="25" customWidth="1"/>
    <col min="19" max="19" width="9.140625" style="25"/>
    <col min="20" max="20" width="10.140625" style="25" customWidth="1"/>
    <col min="21" max="21" width="8.42578125" style="25" customWidth="1"/>
    <col min="22" max="16384" width="9.140625" style="25"/>
  </cols>
  <sheetData>
    <row r="1" spans="1:16" x14ac:dyDescent="0.2">
      <c r="G1" s="35" t="s">
        <v>47</v>
      </c>
    </row>
    <row r="6" spans="1:16" ht="17.25" customHeight="1" thickBot="1" x14ac:dyDescent="0.3">
      <c r="A6" s="21" t="s">
        <v>257</v>
      </c>
      <c r="B6" s="22"/>
      <c r="C6" s="23"/>
      <c r="D6" s="22"/>
      <c r="E6" s="24"/>
      <c r="F6" s="24"/>
      <c r="G6" s="24"/>
      <c r="H6" s="24"/>
      <c r="I6" s="24"/>
    </row>
    <row r="7" spans="1:16" ht="18" customHeight="1" thickBot="1" x14ac:dyDescent="0.3">
      <c r="A7" s="138" t="s">
        <v>128</v>
      </c>
      <c r="B7" s="22"/>
      <c r="C7" s="742"/>
      <c r="D7" s="742"/>
      <c r="E7" s="742"/>
      <c r="F7" s="743"/>
      <c r="G7" s="362"/>
      <c r="H7" s="24"/>
      <c r="I7" s="24"/>
    </row>
    <row r="8" spans="1:16" s="31" customFormat="1" ht="8.25" customHeight="1" thickBot="1" x14ac:dyDescent="0.25">
      <c r="A8" s="53"/>
      <c r="B8" s="22"/>
      <c r="C8" s="52"/>
      <c r="D8" s="22"/>
      <c r="E8" s="32"/>
      <c r="F8" s="32"/>
      <c r="G8" s="32"/>
      <c r="H8" s="32"/>
      <c r="I8" s="32"/>
      <c r="K8" s="66"/>
    </row>
    <row r="9" spans="1:16" s="130" customFormat="1" ht="36.75" customHeight="1" thickBot="1" x14ac:dyDescent="0.25">
      <c r="A9" s="139" t="s">
        <v>73</v>
      </c>
      <c r="B9" s="213"/>
      <c r="C9" s="139" t="s">
        <v>183</v>
      </c>
      <c r="D9" s="140"/>
      <c r="E9" s="139" t="s">
        <v>188</v>
      </c>
      <c r="F9" s="140"/>
      <c r="G9" s="139" t="s">
        <v>185</v>
      </c>
      <c r="H9" s="140"/>
      <c r="I9" s="268" t="s">
        <v>184</v>
      </c>
      <c r="J9" s="140"/>
      <c r="L9" s="128"/>
      <c r="M9" s="269"/>
      <c r="O9" s="128"/>
      <c r="P9" s="129" t="s">
        <v>9</v>
      </c>
    </row>
    <row r="10" spans="1:16" ht="13.5" customHeight="1" thickBot="1" x14ac:dyDescent="0.3">
      <c r="A10" s="214" t="s">
        <v>66</v>
      </c>
      <c r="B10" s="215"/>
      <c r="C10" s="216"/>
      <c r="D10" s="217"/>
      <c r="E10" s="216"/>
      <c r="F10" s="215"/>
      <c r="G10" s="216"/>
      <c r="H10" s="215"/>
      <c r="I10" s="218">
        <f>SUM(C10+E10+G10)</f>
        <v>0</v>
      </c>
      <c r="J10" s="28"/>
      <c r="L10" s="28"/>
      <c r="M10" s="270"/>
      <c r="N10" s="63"/>
      <c r="O10" s="50"/>
      <c r="P10" s="63" t="s">
        <v>72</v>
      </c>
    </row>
    <row r="11" spans="1:16" ht="13.5" customHeight="1" thickBot="1" x14ac:dyDescent="0.3">
      <c r="A11" s="214" t="s">
        <v>67</v>
      </c>
      <c r="B11" s="215"/>
      <c r="C11" s="216">
        <v>0.1</v>
      </c>
      <c r="D11" s="217"/>
      <c r="E11" s="216"/>
      <c r="F11" s="215"/>
      <c r="G11" s="216"/>
      <c r="H11" s="215"/>
      <c r="I11" s="218">
        <f t="shared" ref="I11:I21" si="0">SUM(C11+E11+G11)</f>
        <v>0.1</v>
      </c>
      <c r="J11" s="28"/>
      <c r="L11" s="28"/>
      <c r="M11" s="270"/>
      <c r="N11" s="63"/>
      <c r="O11" s="50"/>
      <c r="P11" s="63"/>
    </row>
    <row r="12" spans="1:16" ht="13.5" customHeight="1" thickBot="1" x14ac:dyDescent="0.25">
      <c r="A12" s="214" t="s">
        <v>68</v>
      </c>
      <c r="B12" s="215"/>
      <c r="C12" s="216">
        <v>0.4</v>
      </c>
      <c r="D12" s="217"/>
      <c r="E12" s="216"/>
      <c r="F12" s="215"/>
      <c r="G12" s="216"/>
      <c r="H12" s="215"/>
      <c r="I12" s="218">
        <f t="shared" si="0"/>
        <v>0.4</v>
      </c>
      <c r="J12" s="28"/>
      <c r="L12" s="28"/>
      <c r="M12" s="270"/>
      <c r="N12" s="63"/>
      <c r="O12" s="27"/>
      <c r="P12" s="63"/>
    </row>
    <row r="13" spans="1:16" ht="13.5" customHeight="1" thickBot="1" x14ac:dyDescent="0.25">
      <c r="A13" s="214" t="s">
        <v>56</v>
      </c>
      <c r="B13" s="215"/>
      <c r="C13" s="216">
        <v>1</v>
      </c>
      <c r="D13" s="217"/>
      <c r="E13" s="216"/>
      <c r="F13" s="215"/>
      <c r="G13" s="216"/>
      <c r="H13" s="215"/>
      <c r="I13" s="218">
        <f t="shared" si="0"/>
        <v>1</v>
      </c>
      <c r="J13" s="28"/>
      <c r="L13" s="28"/>
      <c r="M13" s="270"/>
      <c r="N13" s="63"/>
      <c r="O13" s="27"/>
      <c r="P13" s="63"/>
    </row>
    <row r="14" spans="1:16" ht="13.5" customHeight="1" thickBot="1" x14ac:dyDescent="0.25">
      <c r="A14" s="214" t="s">
        <v>55</v>
      </c>
      <c r="B14" s="215"/>
      <c r="C14" s="216">
        <v>2</v>
      </c>
      <c r="D14" s="217"/>
      <c r="E14" s="216"/>
      <c r="F14" s="215"/>
      <c r="G14" s="216">
        <v>1</v>
      </c>
      <c r="H14" s="215"/>
      <c r="I14" s="218">
        <f t="shared" si="0"/>
        <v>3</v>
      </c>
      <c r="J14" s="28"/>
      <c r="L14" s="28"/>
      <c r="M14" s="270"/>
      <c r="N14" s="63"/>
      <c r="O14" s="27"/>
      <c r="P14" s="63"/>
    </row>
    <row r="15" spans="1:16" ht="13.5" customHeight="1" thickBot="1" x14ac:dyDescent="0.25">
      <c r="A15" s="214" t="s">
        <v>69</v>
      </c>
      <c r="B15" s="215"/>
      <c r="C15" s="216"/>
      <c r="D15" s="217"/>
      <c r="E15" s="216"/>
      <c r="F15" s="215"/>
      <c r="G15" s="216"/>
      <c r="H15" s="215"/>
      <c r="I15" s="218">
        <f t="shared" si="0"/>
        <v>0</v>
      </c>
      <c r="J15" s="28"/>
      <c r="L15" s="28"/>
      <c r="M15" s="270"/>
      <c r="N15" s="63"/>
      <c r="O15" s="27"/>
      <c r="P15" s="63"/>
    </row>
    <row r="16" spans="1:16" ht="13.5" customHeight="1" thickBot="1" x14ac:dyDescent="0.25">
      <c r="A16" s="214" t="s">
        <v>54</v>
      </c>
      <c r="B16" s="215"/>
      <c r="C16" s="216"/>
      <c r="D16" s="217"/>
      <c r="E16" s="216"/>
      <c r="F16" s="215"/>
      <c r="G16" s="216"/>
      <c r="H16" s="215"/>
      <c r="I16" s="218">
        <f t="shared" si="0"/>
        <v>0</v>
      </c>
      <c r="J16" s="28"/>
      <c r="L16" s="28"/>
      <c r="M16" s="270"/>
      <c r="N16" s="63"/>
      <c r="O16" s="27"/>
      <c r="P16" s="63"/>
    </row>
    <row r="17" spans="1:16" ht="13.5" customHeight="1" thickBot="1" x14ac:dyDescent="0.25">
      <c r="A17" s="214" t="s">
        <v>53</v>
      </c>
      <c r="B17" s="215"/>
      <c r="C17" s="216">
        <v>1</v>
      </c>
      <c r="D17" s="217"/>
      <c r="E17" s="216"/>
      <c r="F17" s="215"/>
      <c r="G17" s="216"/>
      <c r="H17" s="215"/>
      <c r="I17" s="218">
        <f t="shared" si="0"/>
        <v>1</v>
      </c>
      <c r="J17" s="28"/>
      <c r="L17" s="28"/>
      <c r="M17" s="270"/>
      <c r="N17" s="63"/>
      <c r="O17" s="27"/>
      <c r="P17" s="63"/>
    </row>
    <row r="18" spans="1:16" s="31" customFormat="1" ht="13.5" customHeight="1" thickBot="1" x14ac:dyDescent="0.25">
      <c r="A18" s="214" t="s">
        <v>52</v>
      </c>
      <c r="B18" s="215"/>
      <c r="C18" s="216"/>
      <c r="D18" s="219"/>
      <c r="E18" s="216"/>
      <c r="F18" s="220"/>
      <c r="G18" s="216"/>
      <c r="H18" s="220"/>
      <c r="I18" s="218">
        <f t="shared" si="0"/>
        <v>0</v>
      </c>
      <c r="J18" s="49"/>
      <c r="L18" s="49"/>
      <c r="M18" s="270"/>
      <c r="O18" s="30"/>
      <c r="P18" s="66"/>
    </row>
    <row r="19" spans="1:16" ht="13.5" customHeight="1" thickBot="1" x14ac:dyDescent="0.25">
      <c r="A19" s="214" t="s">
        <v>51</v>
      </c>
      <c r="B19" s="215"/>
      <c r="C19" s="216"/>
      <c r="D19" s="219"/>
      <c r="E19" s="216"/>
      <c r="F19" s="220"/>
      <c r="G19" s="216"/>
      <c r="H19" s="220"/>
      <c r="I19" s="218">
        <f t="shared" si="0"/>
        <v>0</v>
      </c>
      <c r="J19" s="49"/>
      <c r="L19" s="49"/>
      <c r="M19" s="270"/>
      <c r="N19" s="63"/>
      <c r="O19" s="27"/>
      <c r="P19" s="63"/>
    </row>
    <row r="20" spans="1:16" ht="13.5" customHeight="1" thickBot="1" x14ac:dyDescent="0.25">
      <c r="A20" s="214" t="s">
        <v>50</v>
      </c>
      <c r="B20" s="215"/>
      <c r="C20" s="216"/>
      <c r="D20" s="219"/>
      <c r="E20" s="216"/>
      <c r="F20" s="220"/>
      <c r="G20" s="216"/>
      <c r="H20" s="220"/>
      <c r="I20" s="218">
        <f t="shared" si="0"/>
        <v>0</v>
      </c>
      <c r="J20" s="49"/>
      <c r="L20" s="49"/>
      <c r="M20" s="270"/>
      <c r="N20" s="63"/>
      <c r="O20" s="27"/>
      <c r="P20" s="63"/>
    </row>
    <row r="21" spans="1:16" ht="13.5" customHeight="1" thickBot="1" x14ac:dyDescent="0.25">
      <c r="A21" s="221" t="s">
        <v>113</v>
      </c>
      <c r="B21" s="215"/>
      <c r="C21" s="222">
        <f>SUM(C10:C20)</f>
        <v>4.5</v>
      </c>
      <c r="D21" s="223"/>
      <c r="E21" s="222">
        <f>SUM(E10:E20)</f>
        <v>0</v>
      </c>
      <c r="F21" s="223"/>
      <c r="G21" s="222">
        <f>SUM(G10:G20)</f>
        <v>1</v>
      </c>
      <c r="H21" s="223"/>
      <c r="I21" s="218">
        <f t="shared" si="0"/>
        <v>5.5</v>
      </c>
      <c r="J21" s="131"/>
      <c r="L21" s="49"/>
      <c r="M21" s="270"/>
      <c r="N21" s="63"/>
      <c r="O21" s="27"/>
      <c r="P21" s="63"/>
    </row>
    <row r="22" spans="1:16" ht="6" customHeight="1" thickBot="1" x14ac:dyDescent="0.25">
      <c r="A22" s="133"/>
      <c r="B22" s="80"/>
      <c r="C22" s="134"/>
      <c r="D22" s="132"/>
      <c r="E22" s="132"/>
      <c r="F22" s="132"/>
      <c r="G22" s="131"/>
      <c r="H22" s="132"/>
      <c r="I22" s="132"/>
      <c r="J22" s="135"/>
      <c r="K22" s="136"/>
      <c r="L22" s="137"/>
      <c r="M22" s="137"/>
      <c r="N22" s="63"/>
    </row>
    <row r="23" spans="1:16" ht="13.5" customHeight="1" thickBot="1" x14ac:dyDescent="0.25">
      <c r="A23" s="744" t="s">
        <v>127</v>
      </c>
      <c r="B23" s="224"/>
      <c r="C23" s="747" t="s">
        <v>473</v>
      </c>
      <c r="D23" s="748"/>
      <c r="E23" s="748"/>
      <c r="F23" s="748"/>
      <c r="G23" s="748"/>
      <c r="H23" s="748"/>
      <c r="I23" s="748"/>
      <c r="J23" s="748"/>
      <c r="K23" s="748"/>
      <c r="L23" s="137"/>
      <c r="M23" s="137"/>
      <c r="N23" s="63"/>
    </row>
    <row r="24" spans="1:16" ht="13.5" customHeight="1" thickBot="1" x14ac:dyDescent="0.25">
      <c r="A24" s="745"/>
      <c r="B24" s="224"/>
      <c r="C24" s="749"/>
      <c r="D24" s="750"/>
      <c r="E24" s="750"/>
      <c r="F24" s="750"/>
      <c r="G24" s="750"/>
      <c r="H24" s="750"/>
      <c r="I24" s="750"/>
      <c r="J24" s="750"/>
      <c r="K24" s="750"/>
      <c r="L24" s="137"/>
      <c r="M24" s="137"/>
      <c r="N24" s="63"/>
    </row>
    <row r="25" spans="1:16" ht="63" customHeight="1" thickBot="1" x14ac:dyDescent="0.25">
      <c r="A25" s="746"/>
      <c r="B25" s="224"/>
      <c r="C25" s="749"/>
      <c r="D25" s="750"/>
      <c r="E25" s="750"/>
      <c r="F25" s="750"/>
      <c r="G25" s="750"/>
      <c r="H25" s="750"/>
      <c r="I25" s="750"/>
      <c r="J25" s="750"/>
      <c r="K25" s="750"/>
      <c r="L25" s="137"/>
      <c r="M25" s="137"/>
      <c r="N25" s="63"/>
    </row>
    <row r="26" spans="1:16" ht="6.75" customHeight="1" x14ac:dyDescent="0.2">
      <c r="A26" s="225"/>
      <c r="B26" s="306"/>
      <c r="C26" s="226"/>
      <c r="D26" s="227"/>
      <c r="E26" s="227"/>
      <c r="F26" s="227"/>
      <c r="G26" s="227"/>
      <c r="H26" s="227"/>
      <c r="I26" s="227"/>
      <c r="J26" s="227"/>
      <c r="K26" s="227"/>
      <c r="L26" s="137"/>
      <c r="M26" s="137"/>
      <c r="N26" s="63"/>
    </row>
    <row r="27" spans="1:16" ht="6.75" customHeight="1" x14ac:dyDescent="0.2">
      <c r="A27" s="356"/>
      <c r="B27" s="357"/>
      <c r="C27" s="358"/>
      <c r="D27" s="245"/>
      <c r="E27" s="245"/>
      <c r="F27" s="245"/>
      <c r="G27" s="245"/>
      <c r="H27" s="245"/>
      <c r="I27" s="245"/>
      <c r="J27" s="245"/>
      <c r="K27" s="245"/>
      <c r="L27" s="137"/>
      <c r="M27" s="137"/>
      <c r="N27" s="63"/>
    </row>
    <row r="28" spans="1:16" ht="6.75" customHeight="1" thickBot="1" x14ac:dyDescent="0.25">
      <c r="A28" s="356"/>
      <c r="B28" s="357"/>
      <c r="C28" s="358"/>
      <c r="D28" s="245"/>
      <c r="E28" s="245"/>
      <c r="F28" s="245"/>
      <c r="G28" s="245"/>
      <c r="H28" s="245"/>
      <c r="I28" s="245"/>
      <c r="J28" s="245"/>
      <c r="K28" s="245"/>
      <c r="L28" s="137"/>
      <c r="M28" s="137"/>
      <c r="N28" s="63"/>
    </row>
    <row r="29" spans="1:16" ht="33.75" customHeight="1" thickBot="1" x14ac:dyDescent="0.25">
      <c r="A29" s="359" t="s">
        <v>262</v>
      </c>
      <c r="B29" s="354"/>
      <c r="C29" s="753" t="s">
        <v>321</v>
      </c>
      <c r="D29" s="753"/>
      <c r="E29" s="753"/>
      <c r="F29" s="753"/>
      <c r="G29" s="753"/>
      <c r="H29" s="245"/>
      <c r="I29" s="751" t="s">
        <v>320</v>
      </c>
      <c r="J29" s="752"/>
      <c r="K29" s="245"/>
      <c r="L29" s="63"/>
      <c r="M29" s="309"/>
    </row>
    <row r="30" spans="1:16" ht="12" customHeight="1" thickBot="1" x14ac:dyDescent="0.25">
      <c r="A30" s="307"/>
      <c r="B30" s="308"/>
      <c r="C30" s="226"/>
      <c r="D30" s="245"/>
      <c r="E30" s="245"/>
      <c r="F30" s="245"/>
      <c r="G30" s="245"/>
      <c r="H30" s="245"/>
      <c r="I30" s="741" t="s">
        <v>322</v>
      </c>
      <c r="J30" s="741"/>
      <c r="K30" s="227"/>
      <c r="L30" s="63"/>
      <c r="M30" s="309"/>
    </row>
    <row r="31" spans="1:16" s="127" customFormat="1" ht="38.25" customHeight="1" thickBot="1" x14ac:dyDescent="0.25">
      <c r="A31" s="139" t="s">
        <v>74</v>
      </c>
      <c r="B31" s="228"/>
      <c r="C31" s="139" t="s">
        <v>186</v>
      </c>
      <c r="D31" s="140"/>
      <c r="E31" s="139" t="s">
        <v>187</v>
      </c>
      <c r="F31" s="140"/>
      <c r="G31" s="139" t="s">
        <v>210</v>
      </c>
      <c r="H31" s="229"/>
      <c r="I31" s="230" t="s">
        <v>229</v>
      </c>
      <c r="J31" s="230" t="s">
        <v>230</v>
      </c>
      <c r="K31" s="229"/>
    </row>
    <row r="32" spans="1:16" s="287" customFormat="1" ht="6.75" customHeight="1" thickBot="1" x14ac:dyDescent="0.25">
      <c r="A32" s="140"/>
      <c r="B32" s="285"/>
      <c r="C32" s="140"/>
      <c r="D32" s="284"/>
      <c r="E32" s="140"/>
      <c r="F32" s="284"/>
      <c r="G32" s="140"/>
      <c r="H32" s="286"/>
      <c r="I32" s="360"/>
      <c r="J32" s="361"/>
      <c r="K32" s="286"/>
    </row>
    <row r="33" spans="1:18" ht="27" customHeight="1" thickBot="1" x14ac:dyDescent="0.25">
      <c r="A33" s="387" t="s">
        <v>70</v>
      </c>
      <c r="B33" s="215"/>
      <c r="C33" s="501"/>
      <c r="D33" s="231"/>
      <c r="E33" s="501"/>
      <c r="F33" s="232"/>
      <c r="G33" s="501"/>
      <c r="H33" s="233"/>
      <c r="I33" s="234" t="s">
        <v>72</v>
      </c>
      <c r="J33" s="234" t="s">
        <v>72</v>
      </c>
      <c r="K33" s="272"/>
      <c r="L33" s="395" t="s">
        <v>6</v>
      </c>
      <c r="M33" s="758" t="s">
        <v>343</v>
      </c>
      <c r="N33" s="759"/>
      <c r="O33" s="759"/>
      <c r="P33" s="759"/>
      <c r="Q33" s="759"/>
      <c r="R33" s="760"/>
    </row>
    <row r="34" spans="1:18" ht="25.5" customHeight="1" thickBot="1" x14ac:dyDescent="0.25">
      <c r="A34" s="387" t="s">
        <v>129</v>
      </c>
      <c r="B34" s="215"/>
      <c r="C34" s="501"/>
      <c r="D34" s="231"/>
      <c r="E34" s="501"/>
      <c r="F34" s="232"/>
      <c r="G34" s="501"/>
      <c r="H34" s="233"/>
      <c r="I34" s="234" t="s">
        <v>72</v>
      </c>
      <c r="J34" s="234" t="s">
        <v>72</v>
      </c>
      <c r="K34" s="272"/>
      <c r="L34" s="396" t="s">
        <v>8</v>
      </c>
      <c r="M34" s="758" t="s">
        <v>344</v>
      </c>
      <c r="N34" s="759"/>
      <c r="O34" s="759"/>
      <c r="P34" s="759"/>
      <c r="Q34" s="759"/>
      <c r="R34" s="759"/>
    </row>
    <row r="35" spans="1:18" ht="24.75" thickBot="1" x14ac:dyDescent="0.25">
      <c r="A35" s="387" t="s">
        <v>130</v>
      </c>
      <c r="B35" s="235"/>
      <c r="C35" s="501">
        <v>0.35</v>
      </c>
      <c r="D35" s="236"/>
      <c r="E35" s="501"/>
      <c r="F35" s="232"/>
      <c r="G35" s="501"/>
      <c r="H35" s="233"/>
      <c r="I35" s="234" t="s">
        <v>124</v>
      </c>
      <c r="J35" s="234" t="s">
        <v>8</v>
      </c>
      <c r="K35" s="272"/>
      <c r="L35" s="397" t="s">
        <v>9</v>
      </c>
      <c r="M35" s="758" t="s">
        <v>345</v>
      </c>
      <c r="N35" s="759"/>
      <c r="O35" s="759"/>
      <c r="P35" s="759"/>
      <c r="Q35" s="759"/>
      <c r="R35" s="759"/>
    </row>
    <row r="36" spans="1:18" ht="21" customHeight="1" thickBot="1" x14ac:dyDescent="0.25">
      <c r="A36" s="387" t="s">
        <v>227</v>
      </c>
      <c r="B36" s="237"/>
      <c r="C36" s="501">
        <v>2.75</v>
      </c>
      <c r="D36" s="236"/>
      <c r="E36" s="501"/>
      <c r="F36" s="232"/>
      <c r="G36" s="501">
        <v>1</v>
      </c>
      <c r="H36" s="233"/>
      <c r="I36" s="234" t="s">
        <v>8</v>
      </c>
      <c r="J36" s="234" t="s">
        <v>8</v>
      </c>
      <c r="K36" s="272"/>
      <c r="L36" s="394" t="s">
        <v>72</v>
      </c>
      <c r="M36" s="758" t="s">
        <v>346</v>
      </c>
      <c r="N36" s="759"/>
      <c r="O36" s="759"/>
      <c r="P36" s="759"/>
      <c r="Q36" s="759"/>
      <c r="R36" s="759"/>
    </row>
    <row r="37" spans="1:18" ht="13.5" customHeight="1" thickBot="1" x14ac:dyDescent="0.25">
      <c r="A37" s="387" t="s">
        <v>71</v>
      </c>
      <c r="B37" s="215"/>
      <c r="C37" s="501">
        <v>0.5</v>
      </c>
      <c r="D37" s="231"/>
      <c r="E37" s="501"/>
      <c r="F37" s="232"/>
      <c r="G37" s="501"/>
      <c r="H37" s="233"/>
      <c r="I37" s="234" t="s">
        <v>8</v>
      </c>
      <c r="J37" s="234" t="s">
        <v>6</v>
      </c>
      <c r="K37" s="272"/>
    </row>
    <row r="38" spans="1:18" ht="13.5" customHeight="1" thickBot="1" x14ac:dyDescent="0.25">
      <c r="A38" s="387" t="s">
        <v>131</v>
      </c>
      <c r="B38" s="215"/>
      <c r="C38" s="501"/>
      <c r="D38" s="231"/>
      <c r="E38" s="501"/>
      <c r="F38" s="232"/>
      <c r="G38" s="501"/>
      <c r="H38" s="233"/>
      <c r="I38" s="234" t="s">
        <v>72</v>
      </c>
      <c r="J38" s="234" t="s">
        <v>8</v>
      </c>
      <c r="K38" s="272"/>
    </row>
    <row r="39" spans="1:18" ht="13.5" customHeight="1" thickBot="1" x14ac:dyDescent="0.25">
      <c r="A39" s="387" t="s">
        <v>132</v>
      </c>
      <c r="B39" s="215"/>
      <c r="C39" s="501">
        <v>0.6</v>
      </c>
      <c r="D39" s="236"/>
      <c r="E39" s="501"/>
      <c r="F39" s="232"/>
      <c r="G39" s="501"/>
      <c r="H39" s="233"/>
      <c r="I39" s="234" t="s">
        <v>124</v>
      </c>
      <c r="J39" s="234" t="s">
        <v>124</v>
      </c>
      <c r="K39" s="272"/>
      <c r="M39" s="761"/>
      <c r="N39" s="761"/>
      <c r="O39" s="761"/>
      <c r="P39" s="761"/>
      <c r="Q39" s="761"/>
      <c r="R39" s="761"/>
    </row>
    <row r="40" spans="1:18" ht="13.5" customHeight="1" thickBot="1" x14ac:dyDescent="0.25">
      <c r="A40" s="387" t="s">
        <v>133</v>
      </c>
      <c r="B40" s="215"/>
      <c r="C40" s="501"/>
      <c r="D40" s="224"/>
      <c r="E40" s="501"/>
      <c r="F40" s="238"/>
      <c r="G40" s="501"/>
      <c r="H40" s="233"/>
      <c r="I40" s="234" t="s">
        <v>72</v>
      </c>
      <c r="J40" s="234" t="s">
        <v>72</v>
      </c>
      <c r="K40" s="272"/>
      <c r="M40" s="393"/>
      <c r="N40" s="309"/>
      <c r="O40" s="309"/>
      <c r="P40" s="309"/>
      <c r="Q40" s="309"/>
      <c r="R40" s="309"/>
    </row>
    <row r="41" spans="1:18" ht="13.5" customHeight="1" thickBot="1" x14ac:dyDescent="0.25">
      <c r="A41" s="387" t="s">
        <v>92</v>
      </c>
      <c r="B41" s="215"/>
      <c r="C41" s="501">
        <v>0.25</v>
      </c>
      <c r="D41" s="224"/>
      <c r="E41" s="501"/>
      <c r="F41" s="238"/>
      <c r="G41" s="501"/>
      <c r="H41" s="233"/>
      <c r="I41" s="234" t="s">
        <v>72</v>
      </c>
      <c r="J41" s="234" t="s">
        <v>72</v>
      </c>
      <c r="K41" s="272"/>
      <c r="M41" s="393"/>
      <c r="N41" s="309"/>
      <c r="O41" s="309"/>
      <c r="P41" s="309"/>
      <c r="Q41" s="309"/>
      <c r="R41" s="309"/>
    </row>
    <row r="42" spans="1:18" ht="15" customHeight="1" thickBot="1" x14ac:dyDescent="0.25">
      <c r="A42" s="221" t="s">
        <v>113</v>
      </c>
      <c r="B42" s="215"/>
      <c r="C42" s="502">
        <f>SUM(C33:C41)</f>
        <v>4.45</v>
      </c>
      <c r="D42" s="243"/>
      <c r="E42" s="502">
        <f>SUM(E33:E41)</f>
        <v>0</v>
      </c>
      <c r="F42" s="243"/>
      <c r="G42" s="502">
        <f>SUM(G33:G41)</f>
        <v>1</v>
      </c>
      <c r="H42" s="223"/>
      <c r="I42" s="223"/>
      <c r="J42" s="239"/>
      <c r="K42" s="240"/>
      <c r="L42" s="63"/>
      <c r="M42" s="393"/>
      <c r="N42" s="309"/>
      <c r="O42" s="309"/>
      <c r="P42" s="309"/>
      <c r="Q42" s="309"/>
      <c r="R42" s="309"/>
    </row>
    <row r="43" spans="1:18" s="31" customFormat="1" ht="35.25" customHeight="1" thickBot="1" x14ac:dyDescent="0.25">
      <c r="A43" s="338"/>
      <c r="B43" s="215"/>
      <c r="C43" s="756" t="s">
        <v>340</v>
      </c>
      <c r="D43" s="757"/>
      <c r="E43" s="757"/>
      <c r="F43" s="340"/>
      <c r="G43" s="415" t="s">
        <v>323</v>
      </c>
      <c r="H43" s="341"/>
      <c r="I43" s="234" t="s">
        <v>8</v>
      </c>
      <c r="J43" s="234" t="s">
        <v>8</v>
      </c>
      <c r="K43" s="343"/>
      <c r="L43" s="66"/>
      <c r="M43" s="29"/>
      <c r="N43" s="29"/>
      <c r="O43" s="29"/>
      <c r="P43" s="29"/>
      <c r="Q43" s="29"/>
      <c r="R43" s="29"/>
    </row>
    <row r="44" spans="1:18" s="31" customFormat="1" ht="7.5" customHeight="1" thickBot="1" x14ac:dyDescent="0.25">
      <c r="A44" s="338"/>
      <c r="B44" s="215"/>
      <c r="C44" s="339"/>
      <c r="D44" s="340"/>
      <c r="E44" s="340"/>
      <c r="F44" s="340"/>
      <c r="G44" s="340"/>
      <c r="H44" s="341"/>
      <c r="I44" s="341"/>
      <c r="J44" s="342"/>
      <c r="K44" s="343"/>
      <c r="L44" s="66"/>
    </row>
    <row r="45" spans="1:18" ht="13.5" customHeight="1" thickBot="1" x14ac:dyDescent="0.25">
      <c r="A45" s="744" t="s">
        <v>134</v>
      </c>
      <c r="B45" s="224"/>
      <c r="C45" s="754" t="s">
        <v>386</v>
      </c>
      <c r="D45" s="755"/>
      <c r="E45" s="755"/>
      <c r="F45" s="755"/>
      <c r="G45" s="755"/>
      <c r="H45" s="755"/>
      <c r="I45" s="755"/>
      <c r="J45" s="755"/>
      <c r="K45" s="755"/>
      <c r="Q45" s="25" t="s">
        <v>16</v>
      </c>
    </row>
    <row r="46" spans="1:18" ht="13.5" thickBot="1" x14ac:dyDescent="0.25">
      <c r="A46" s="745"/>
      <c r="B46" s="224"/>
      <c r="C46" s="754"/>
      <c r="D46" s="755"/>
      <c r="E46" s="755"/>
      <c r="F46" s="755"/>
      <c r="G46" s="755"/>
      <c r="H46" s="755"/>
      <c r="I46" s="755"/>
      <c r="J46" s="755"/>
      <c r="K46" s="755"/>
    </row>
    <row r="47" spans="1:18" ht="78" customHeight="1" thickBot="1" x14ac:dyDescent="0.25">
      <c r="A47" s="746"/>
      <c r="B47" s="224"/>
      <c r="C47" s="754"/>
      <c r="D47" s="755"/>
      <c r="E47" s="755"/>
      <c r="F47" s="755"/>
      <c r="G47" s="755"/>
      <c r="H47" s="755"/>
      <c r="I47" s="755"/>
      <c r="J47" s="755"/>
      <c r="K47" s="755"/>
    </row>
  </sheetData>
  <sheetProtection algorithmName="SHA-512" hashValue="BCmIwZ7Yyooj/YLVEqhgfxiMhXXmKUZRsbKTIuDrCNdZSoT6OVAwRNBNdrpV3awJYcbjZOj1xYHiXHnqMFHcsA==" saltValue="KSXRuH3Sj7cjeeQvPD25Wg==" spinCount="100000" sheet="1" objects="1" scenarios="1"/>
  <customSheetViews>
    <customSheetView guid="{D0014484-2316-4B1E-92C7-DAC5D8C506CD}" scale="91" showGridLines="0" fitToPage="1" hiddenColumns="1">
      <selection activeCell="C45" sqref="C45:K47"/>
      <pageMargins left="0.74803149606299213" right="0.74803149606299213" top="0.98425196850393704" bottom="0.98425196850393704" header="0.51181102362204722" footer="0.51181102362204722"/>
      <pageSetup paperSize="8" scale="85" orientation="landscape" r:id="rId1"/>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2"/>
      <headerFooter alignWithMargins="0"/>
    </customSheetView>
    <customSheetView guid="{623C300D-781E-483E-85FB-4756099E0A4D}" scale="96" showPageBreaks="1" showGridLines="0" fitToPage="1" printArea="1" hiddenColumns="1" topLeftCell="A28">
      <selection activeCell="E52" sqref="E52"/>
      <pageMargins left="0.74803149606299213" right="0.74803149606299213" top="0.98425196850393704" bottom="0.98425196850393704" header="0.51181102362204722" footer="0.51181102362204722"/>
      <pageSetup paperSize="8" scale="85" orientation="landscape" r:id="rId3"/>
      <headerFooter alignWithMargins="0"/>
    </customSheetView>
    <customSheetView guid="{B9650BA3-94CE-4739-B8B7-DC4BD2895EC7}" scale="91" showGridLines="0" fitToPage="1" hiddenColumns="1">
      <selection activeCell="C45" sqref="C45:K47"/>
      <pageMargins left="0.74803149606299213" right="0.74803149606299213" top="0.98425196850393704" bottom="0.98425196850393704" header="0.51181102362204722" footer="0.51181102362204722"/>
      <pageSetup paperSize="8" scale="85" orientation="landscape" r:id="rId4"/>
      <headerFooter alignWithMargins="0"/>
    </customSheetView>
  </customSheetViews>
  <mergeCells count="14">
    <mergeCell ref="A45:A47"/>
    <mergeCell ref="C45:K47"/>
    <mergeCell ref="C43:E43"/>
    <mergeCell ref="M33:R33"/>
    <mergeCell ref="M34:R34"/>
    <mergeCell ref="M35:R35"/>
    <mergeCell ref="M39:R39"/>
    <mergeCell ref="M36:R36"/>
    <mergeCell ref="I30:J30"/>
    <mergeCell ref="C7:F7"/>
    <mergeCell ref="A23:A25"/>
    <mergeCell ref="C23:K25"/>
    <mergeCell ref="I29:J29"/>
    <mergeCell ref="C29:G29"/>
  </mergeCells>
  <dataValidations xWindow="136" yWindow="913" count="16">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 allowBlank="1" showInputMessage="1" showErrorMessage="1" prompt="See Portfolio Guidance for details on SRO Finance Confidence RAG criteria." sqref="C7"/>
  </dataValidations>
  <pageMargins left="0.74803149606299213" right="0.74803149606299213" top="0.98425196850393704" bottom="0.98425196850393704" header="0.51181102362204722" footer="0.51181102362204722"/>
  <pageSetup paperSize="8" scale="85" orientation="landscape" r:id="rId5"/>
  <headerFooter alignWithMargins="0"/>
  <drawing r:id="rId6"/>
  <extLst>
    <ext xmlns:x14="http://schemas.microsoft.com/office/spreadsheetml/2009/9/main" uri="{CCE6A557-97BC-4b89-ADB6-D9C93CAAB3DF}">
      <x14:dataValidations xmlns:xm="http://schemas.microsoft.com/office/excel/2006/main" xWindow="136" yWindow="913"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21"/>
  <sheetViews>
    <sheetView showGridLines="0" topLeftCell="A49" zoomScale="95" zoomScaleNormal="95" workbookViewId="0">
      <selection activeCell="A71" sqref="A71:G71"/>
    </sheetView>
  </sheetViews>
  <sheetFormatPr defaultColWidth="9.140625" defaultRowHeight="12.75" x14ac:dyDescent="0.2"/>
  <cols>
    <col min="1" max="1" width="40.5703125" style="25" customWidth="1"/>
    <col min="2" max="2" width="15.7109375" style="25" customWidth="1"/>
    <col min="3" max="3" width="14" style="25" customWidth="1"/>
    <col min="4" max="4" width="11.85546875" style="25" customWidth="1"/>
    <col min="5" max="5" width="14" style="25" customWidth="1"/>
    <col min="6" max="6" width="23.28515625" style="127" customWidth="1"/>
    <col min="7" max="7" width="54.140625" style="25" customWidth="1"/>
    <col min="8" max="8" width="0.42578125" style="25" customWidth="1"/>
    <col min="9" max="9" width="22.85546875" style="25" customWidth="1"/>
    <col min="10" max="10" width="2.42578125" style="25" customWidth="1"/>
    <col min="11" max="11" width="18.140625" style="25" customWidth="1"/>
    <col min="12" max="12" width="3.85546875" style="25" customWidth="1"/>
    <col min="13" max="13" width="23.5703125" style="63" customWidth="1"/>
    <col min="14" max="14" width="5.7109375" style="25" customWidth="1"/>
    <col min="15" max="15" width="20" style="25" customWidth="1"/>
    <col min="16" max="16" width="4.140625" style="25" customWidth="1"/>
    <col min="17" max="17" width="15.5703125" style="25" customWidth="1"/>
    <col min="18" max="16384" width="9.140625" style="25"/>
  </cols>
  <sheetData>
    <row r="1" spans="1:35" x14ac:dyDescent="0.2">
      <c r="E1" s="35" t="s">
        <v>47</v>
      </c>
    </row>
    <row r="5" spans="1:35" ht="9.75" customHeight="1" x14ac:dyDescent="0.2">
      <c r="M5" s="63" t="s">
        <v>37</v>
      </c>
    </row>
    <row r="6" spans="1:35" ht="22.5" customHeight="1" thickBot="1" x14ac:dyDescent="0.25">
      <c r="A6" s="210" t="s">
        <v>258</v>
      </c>
      <c r="M6" s="63" t="s">
        <v>30</v>
      </c>
    </row>
    <row r="7" spans="1:35" ht="25.5" customHeight="1" thickBot="1" x14ac:dyDescent="0.25">
      <c r="A7" s="189" t="s">
        <v>199</v>
      </c>
      <c r="B7" s="24"/>
      <c r="C7" s="24"/>
      <c r="D7" s="24"/>
      <c r="E7" s="24"/>
      <c r="F7" s="775"/>
      <c r="G7" s="776"/>
      <c r="H7" s="776"/>
      <c r="I7" s="776"/>
      <c r="J7" s="24"/>
      <c r="M7" s="63" t="s">
        <v>31</v>
      </c>
    </row>
    <row r="8" spans="1:35" ht="9.75" customHeight="1" thickBot="1" x14ac:dyDescent="0.25">
      <c r="B8" s="24"/>
      <c r="C8" s="182"/>
      <c r="F8" s="776"/>
      <c r="G8" s="776"/>
      <c r="H8" s="776"/>
      <c r="I8" s="776"/>
      <c r="J8" s="190"/>
      <c r="K8" s="191"/>
      <c r="L8" s="762"/>
      <c r="M8" s="190"/>
      <c r="N8" s="191"/>
      <c r="O8" s="182"/>
    </row>
    <row r="9" spans="1:35" ht="29.25" customHeight="1" thickBot="1" x14ac:dyDescent="0.25">
      <c r="A9" s="382" t="s">
        <v>233</v>
      </c>
      <c r="B9" s="331" t="s">
        <v>239</v>
      </c>
      <c r="C9" s="401" t="s">
        <v>4</v>
      </c>
      <c r="D9" s="207" t="s">
        <v>34</v>
      </c>
      <c r="E9" s="294">
        <v>42114</v>
      </c>
      <c r="F9" s="776"/>
      <c r="G9" s="776"/>
      <c r="H9" s="776"/>
      <c r="I9" s="776"/>
      <c r="J9" s="190"/>
      <c r="K9" s="191"/>
      <c r="L9" s="763"/>
      <c r="M9" s="190"/>
      <c r="N9" s="191"/>
      <c r="O9" s="182"/>
    </row>
    <row r="10" spans="1:35" ht="27" customHeight="1" thickTop="1" thickBot="1" x14ac:dyDescent="0.25">
      <c r="A10" s="382" t="s">
        <v>234</v>
      </c>
      <c r="B10" s="297" t="s">
        <v>89</v>
      </c>
      <c r="C10" s="205"/>
      <c r="D10" s="208" t="s">
        <v>33</v>
      </c>
      <c r="E10" s="295" t="s">
        <v>347</v>
      </c>
      <c r="F10" s="776"/>
      <c r="G10" s="776"/>
      <c r="H10" s="776"/>
      <c r="I10" s="776"/>
      <c r="J10" s="190"/>
      <c r="K10" s="191"/>
      <c r="L10" s="192"/>
      <c r="M10" s="190"/>
      <c r="N10" s="191"/>
      <c r="O10" s="156"/>
    </row>
    <row r="11" spans="1:35" ht="22.5" customHeight="1" thickTop="1" thickBot="1" x14ac:dyDescent="0.25">
      <c r="C11" s="206"/>
      <c r="D11" s="209" t="s">
        <v>95</v>
      </c>
      <c r="E11" s="296"/>
      <c r="F11" s="776"/>
      <c r="G11" s="776"/>
      <c r="H11" s="776"/>
      <c r="I11" s="776"/>
      <c r="J11" s="196"/>
      <c r="K11" s="197"/>
      <c r="L11" s="195"/>
      <c r="M11" s="196"/>
      <c r="N11" s="198"/>
      <c r="O11" s="156"/>
    </row>
    <row r="12" spans="1:35" ht="9.75" customHeight="1" thickBot="1" x14ac:dyDescent="0.25">
      <c r="A12" s="177"/>
      <c r="B12" s="177"/>
      <c r="C12" s="177"/>
      <c r="D12" s="177"/>
      <c r="E12" s="177"/>
      <c r="F12" s="179"/>
      <c r="G12" s="178"/>
      <c r="H12" s="177"/>
      <c r="I12" s="51"/>
      <c r="J12" s="31"/>
      <c r="K12" s="176"/>
      <c r="L12" s="175"/>
      <c r="M12" s="66"/>
      <c r="N12" s="31"/>
      <c r="O12" s="31"/>
    </row>
    <row r="13" spans="1:35" ht="12.75" customHeight="1" x14ac:dyDescent="0.2">
      <c r="A13" s="769" t="s">
        <v>209</v>
      </c>
      <c r="B13" s="772" t="s">
        <v>35</v>
      </c>
      <c r="C13" s="764" t="s">
        <v>36</v>
      </c>
      <c r="D13" s="764" t="s">
        <v>253</v>
      </c>
      <c r="E13" s="764" t="s">
        <v>208</v>
      </c>
      <c r="F13" s="772" t="s">
        <v>178</v>
      </c>
      <c r="G13" s="772" t="s">
        <v>228</v>
      </c>
      <c r="H13" s="59"/>
      <c r="I13" s="31"/>
      <c r="J13" s="176"/>
      <c r="K13" s="175"/>
      <c r="L13" s="66" t="s">
        <v>65</v>
      </c>
      <c r="M13" s="31"/>
      <c r="N13" s="31"/>
      <c r="S13" s="156"/>
      <c r="T13" s="168"/>
      <c r="U13" s="168"/>
      <c r="V13" s="63"/>
    </row>
    <row r="14" spans="1:35" ht="13.5" customHeight="1" thickBot="1" x14ac:dyDescent="0.25">
      <c r="A14" s="770"/>
      <c r="B14" s="773"/>
      <c r="C14" s="767"/>
      <c r="D14" s="765"/>
      <c r="E14" s="767"/>
      <c r="F14" s="773"/>
      <c r="G14" s="773"/>
      <c r="H14" s="59"/>
      <c r="I14" s="31"/>
      <c r="J14" s="176"/>
      <c r="K14" s="175"/>
      <c r="L14" s="66" t="s">
        <v>65</v>
      </c>
      <c r="M14" s="31"/>
      <c r="N14" s="31"/>
      <c r="V14" s="63"/>
    </row>
    <row r="15" spans="1:35" ht="13.5" customHeight="1" x14ac:dyDescent="0.2">
      <c r="A15" s="770"/>
      <c r="B15" s="773"/>
      <c r="C15" s="767"/>
      <c r="D15" s="765"/>
      <c r="E15" s="767"/>
      <c r="F15" s="773"/>
      <c r="G15" s="773"/>
      <c r="H15" s="59"/>
      <c r="I15" s="31"/>
      <c r="J15" s="176"/>
      <c r="K15" s="175"/>
      <c r="L15" s="66" t="s">
        <v>65</v>
      </c>
      <c r="M15" s="31"/>
      <c r="N15" s="31"/>
      <c r="V15" s="63"/>
      <c r="AB15" s="167"/>
      <c r="AC15" s="167"/>
      <c r="AD15" s="167"/>
      <c r="AE15" s="167"/>
      <c r="AF15" s="167"/>
      <c r="AG15" s="167"/>
      <c r="AH15" s="167"/>
      <c r="AI15" s="167"/>
    </row>
    <row r="16" spans="1:35" ht="13.5" customHeight="1" thickBot="1" x14ac:dyDescent="0.25">
      <c r="A16" s="771"/>
      <c r="B16" s="774"/>
      <c r="C16" s="768"/>
      <c r="D16" s="766"/>
      <c r="E16" s="768"/>
      <c r="F16" s="774"/>
      <c r="G16" s="774"/>
      <c r="H16" s="59"/>
      <c r="I16" s="31"/>
      <c r="J16" s="176"/>
      <c r="K16" s="175"/>
      <c r="L16" s="66" t="s">
        <v>65</v>
      </c>
      <c r="M16" s="31"/>
      <c r="N16" s="31"/>
      <c r="V16" s="63"/>
      <c r="AB16" s="163"/>
      <c r="AC16" s="163"/>
      <c r="AD16" s="163"/>
      <c r="AE16" s="163"/>
      <c r="AF16" s="163"/>
      <c r="AG16" s="163"/>
      <c r="AH16" s="163"/>
      <c r="AI16" s="163"/>
    </row>
    <row r="17" spans="1:35" s="193" customFormat="1" ht="31.5" customHeight="1" thickBot="1" x14ac:dyDescent="0.25">
      <c r="A17" s="388" t="s">
        <v>177</v>
      </c>
      <c r="B17" s="241"/>
      <c r="C17" s="241"/>
      <c r="D17" s="241"/>
      <c r="E17" s="241"/>
      <c r="F17" s="254"/>
      <c r="G17" s="241"/>
      <c r="H17" s="201"/>
      <c r="I17" s="194"/>
      <c r="J17" s="181"/>
      <c r="K17" s="180"/>
      <c r="L17" s="202"/>
      <c r="M17" s="194"/>
      <c r="N17" s="194"/>
      <c r="V17" s="203"/>
      <c r="AB17" s="204"/>
      <c r="AC17" s="204"/>
      <c r="AD17" s="204"/>
      <c r="AE17" s="204"/>
      <c r="AF17" s="204"/>
      <c r="AG17" s="204"/>
      <c r="AH17" s="204"/>
      <c r="AI17" s="204"/>
    </row>
    <row r="18" spans="1:35" ht="24" customHeight="1" thickBot="1" x14ac:dyDescent="0.25">
      <c r="A18" s="416" t="s">
        <v>38</v>
      </c>
      <c r="B18" s="311"/>
      <c r="C18" s="311"/>
      <c r="D18" s="311"/>
      <c r="E18" s="311"/>
      <c r="F18" s="310"/>
      <c r="G18" s="511" t="s">
        <v>369</v>
      </c>
      <c r="H18" s="59"/>
      <c r="I18" s="31"/>
      <c r="J18" s="176"/>
      <c r="K18" s="175"/>
      <c r="L18" s="66" t="s">
        <v>65</v>
      </c>
      <c r="M18" s="31"/>
      <c r="N18" s="31"/>
      <c r="V18" s="66"/>
      <c r="AB18" s="163"/>
      <c r="AC18" s="163"/>
      <c r="AD18" s="163"/>
      <c r="AE18" s="163"/>
      <c r="AF18" s="163"/>
      <c r="AG18" s="163"/>
      <c r="AH18" s="163"/>
      <c r="AI18" s="163"/>
    </row>
    <row r="19" spans="1:35" ht="20.100000000000001" customHeight="1" thickBot="1" x14ac:dyDescent="0.25">
      <c r="A19" s="416" t="s">
        <v>176</v>
      </c>
      <c r="B19" s="311">
        <v>41087</v>
      </c>
      <c r="C19" s="311"/>
      <c r="D19" s="311"/>
      <c r="E19" s="311">
        <v>41087</v>
      </c>
      <c r="F19" s="310" t="s">
        <v>202</v>
      </c>
      <c r="G19" s="511" t="s">
        <v>375</v>
      </c>
      <c r="H19" s="59"/>
      <c r="I19" s="31"/>
      <c r="J19" s="175"/>
      <c r="K19" s="175"/>
      <c r="L19" s="66"/>
      <c r="M19" s="31"/>
      <c r="N19" s="31"/>
      <c r="V19" s="66"/>
      <c r="AB19" s="163"/>
      <c r="AC19" s="163"/>
      <c r="AD19" s="163"/>
      <c r="AE19" s="163"/>
      <c r="AF19" s="163"/>
      <c r="AG19" s="163"/>
      <c r="AH19" s="163"/>
      <c r="AI19" s="163"/>
    </row>
    <row r="20" spans="1:35" s="314" customFormat="1" ht="13.5" thickBot="1" x14ac:dyDescent="0.25">
      <c r="A20" s="416" t="s">
        <v>39</v>
      </c>
      <c r="B20" s="311"/>
      <c r="C20" s="311"/>
      <c r="D20" s="311"/>
      <c r="E20" s="311"/>
      <c r="F20" s="310"/>
      <c r="G20" s="511" t="s">
        <v>370</v>
      </c>
      <c r="H20" s="313"/>
      <c r="L20" s="315"/>
      <c r="V20" s="316" t="s">
        <v>62</v>
      </c>
      <c r="AB20" s="317"/>
      <c r="AC20" s="317"/>
      <c r="AD20" s="317"/>
      <c r="AE20" s="317"/>
      <c r="AF20" s="317"/>
      <c r="AG20" s="317"/>
      <c r="AH20" s="317"/>
      <c r="AI20" s="317"/>
    </row>
    <row r="21" spans="1:35" ht="20.100000000000001" customHeight="1" thickBot="1" x14ac:dyDescent="0.25">
      <c r="A21" s="416" t="s">
        <v>175</v>
      </c>
      <c r="B21" s="311"/>
      <c r="C21" s="311"/>
      <c r="D21" s="311"/>
      <c r="E21" s="311"/>
      <c r="F21" s="310"/>
      <c r="G21" s="511" t="s">
        <v>370</v>
      </c>
      <c r="H21" s="29"/>
      <c r="L21" s="63"/>
      <c r="M21" s="25"/>
      <c r="V21" s="66"/>
      <c r="AB21" s="163"/>
      <c r="AC21" s="163"/>
      <c r="AD21" s="163"/>
      <c r="AE21" s="163"/>
      <c r="AF21" s="163"/>
      <c r="AG21" s="163"/>
      <c r="AH21" s="163"/>
      <c r="AI21" s="163"/>
    </row>
    <row r="22" spans="1:35" ht="26.25" thickBot="1" x14ac:dyDescent="0.25">
      <c r="A22" s="416" t="s">
        <v>32</v>
      </c>
      <c r="B22" s="311"/>
      <c r="C22" s="311"/>
      <c r="D22" s="311"/>
      <c r="E22" s="311"/>
      <c r="F22" s="310"/>
      <c r="G22" s="511" t="s">
        <v>371</v>
      </c>
      <c r="H22" s="29"/>
      <c r="L22" s="63"/>
      <c r="M22" s="25"/>
      <c r="R22" s="170"/>
      <c r="S22" s="163"/>
      <c r="T22" s="163"/>
      <c r="U22" s="163"/>
      <c r="V22" s="174" t="s">
        <v>63</v>
      </c>
      <c r="W22" s="163"/>
      <c r="X22" s="163"/>
      <c r="Y22" s="163"/>
      <c r="Z22" s="163"/>
      <c r="AA22" s="163"/>
      <c r="AB22" s="163"/>
      <c r="AC22" s="163"/>
      <c r="AD22" s="163"/>
      <c r="AE22" s="163"/>
      <c r="AF22" s="163"/>
      <c r="AG22" s="163"/>
      <c r="AH22" s="163"/>
      <c r="AI22" s="163"/>
    </row>
    <row r="23" spans="1:35" ht="20.100000000000001" customHeight="1" thickBot="1" x14ac:dyDescent="0.25">
      <c r="A23" s="416" t="s">
        <v>41</v>
      </c>
      <c r="B23" s="311"/>
      <c r="C23" s="332"/>
      <c r="D23" s="311"/>
      <c r="E23" s="311"/>
      <c r="F23" s="310"/>
      <c r="G23" s="511" t="s">
        <v>72</v>
      </c>
      <c r="H23" s="29"/>
      <c r="L23" s="63"/>
      <c r="M23" s="25"/>
      <c r="R23" s="173"/>
      <c r="S23" s="167"/>
      <c r="T23" s="167"/>
      <c r="U23" s="167"/>
      <c r="V23" s="172" t="s">
        <v>64</v>
      </c>
      <c r="W23" s="167"/>
      <c r="X23" s="167"/>
      <c r="Y23" s="167"/>
      <c r="Z23" s="167"/>
      <c r="AA23" s="167"/>
      <c r="AB23" s="163"/>
      <c r="AC23" s="163"/>
      <c r="AD23" s="163"/>
      <c r="AE23" s="163"/>
      <c r="AF23" s="163"/>
      <c r="AG23" s="163"/>
      <c r="AH23" s="163"/>
      <c r="AI23" s="163"/>
    </row>
    <row r="24" spans="1:35" ht="20.100000000000001" customHeight="1" thickBot="1" x14ac:dyDescent="0.25">
      <c r="A24" s="416" t="s">
        <v>40</v>
      </c>
      <c r="B24" s="311"/>
      <c r="C24" s="332"/>
      <c r="D24" s="311"/>
      <c r="E24" s="311"/>
      <c r="F24" s="310"/>
      <c r="G24" s="511" t="s">
        <v>72</v>
      </c>
      <c r="H24" s="29"/>
      <c r="L24" s="63"/>
      <c r="M24" s="25"/>
      <c r="R24" s="170"/>
      <c r="S24" s="163"/>
      <c r="T24" s="163"/>
      <c r="U24" s="163"/>
      <c r="V24" s="171"/>
      <c r="W24" s="163"/>
      <c r="X24" s="163"/>
      <c r="Y24" s="163"/>
      <c r="Z24" s="163"/>
      <c r="AA24" s="163"/>
      <c r="AB24" s="156"/>
    </row>
    <row r="25" spans="1:35" ht="20.100000000000001" customHeight="1" thickBot="1" x14ac:dyDescent="0.25">
      <c r="A25" s="416" t="s">
        <v>45</v>
      </c>
      <c r="B25" s="311"/>
      <c r="C25" s="332"/>
      <c r="D25" s="311"/>
      <c r="E25" s="311"/>
      <c r="F25" s="310"/>
      <c r="G25" s="511" t="s">
        <v>72</v>
      </c>
      <c r="H25" s="29"/>
      <c r="L25" s="63"/>
      <c r="M25" s="25"/>
      <c r="R25" s="170"/>
      <c r="S25" s="163"/>
      <c r="T25" s="163"/>
      <c r="U25" s="163"/>
      <c r="V25" s="169"/>
      <c r="W25" s="163"/>
      <c r="X25" s="163"/>
      <c r="Y25" s="163"/>
      <c r="Z25" s="163"/>
      <c r="AA25" s="163"/>
      <c r="AB25" s="156"/>
    </row>
    <row r="26" spans="1:35" ht="20.100000000000001" customHeight="1" thickBot="1" x14ac:dyDescent="0.25">
      <c r="A26" s="416" t="s">
        <v>46</v>
      </c>
      <c r="B26" s="311"/>
      <c r="C26" s="332"/>
      <c r="D26" s="311"/>
      <c r="E26" s="311"/>
      <c r="F26" s="310"/>
      <c r="G26" s="511" t="s">
        <v>72</v>
      </c>
      <c r="H26" s="29"/>
      <c r="L26" s="63"/>
      <c r="M26" s="25"/>
      <c r="R26" s="170"/>
      <c r="S26" s="163"/>
      <c r="T26" s="163"/>
      <c r="U26" s="163"/>
      <c r="V26" s="169"/>
      <c r="W26" s="163"/>
      <c r="X26" s="163"/>
      <c r="Y26" s="163"/>
      <c r="Z26" s="163"/>
      <c r="AA26" s="163"/>
      <c r="AB26" s="156"/>
    </row>
    <row r="27" spans="1:35" ht="49.5" customHeight="1" thickBot="1" x14ac:dyDescent="0.25">
      <c r="A27" s="416" t="s">
        <v>42</v>
      </c>
      <c r="B27" s="311">
        <v>42072</v>
      </c>
      <c r="C27" s="311">
        <v>42072</v>
      </c>
      <c r="D27" s="311" t="s">
        <v>11</v>
      </c>
      <c r="E27" s="311">
        <v>42072</v>
      </c>
      <c r="F27" s="310" t="s">
        <v>207</v>
      </c>
      <c r="G27" s="511" t="s">
        <v>376</v>
      </c>
      <c r="H27" s="29"/>
      <c r="L27" s="63"/>
      <c r="M27" s="25"/>
      <c r="R27" s="170"/>
      <c r="S27" s="163"/>
      <c r="T27" s="163"/>
      <c r="U27" s="163"/>
      <c r="V27" s="169"/>
      <c r="W27" s="163"/>
      <c r="X27" s="163"/>
      <c r="Y27" s="163"/>
      <c r="Z27" s="163"/>
      <c r="AA27" s="163"/>
      <c r="AB27" s="156"/>
    </row>
    <row r="28" spans="1:35" ht="20.100000000000001" customHeight="1" thickBot="1" x14ac:dyDescent="0.25">
      <c r="A28" s="416" t="s">
        <v>174</v>
      </c>
      <c r="B28" s="311"/>
      <c r="C28" s="311"/>
      <c r="D28" s="311"/>
      <c r="E28" s="311"/>
      <c r="F28" s="310"/>
      <c r="G28" s="312"/>
      <c r="H28" s="29"/>
      <c r="L28" s="63"/>
      <c r="M28" s="25"/>
      <c r="R28" s="163"/>
      <c r="S28" s="163"/>
      <c r="T28" s="163"/>
      <c r="U28" s="163"/>
      <c r="V28" s="169"/>
      <c r="W28" s="163"/>
      <c r="X28" s="163"/>
      <c r="Y28" s="163"/>
      <c r="Z28" s="163"/>
      <c r="AA28" s="163"/>
      <c r="AB28" s="156"/>
    </row>
    <row r="29" spans="1:35" s="156" customFormat="1" ht="3.75" customHeight="1" thickBot="1" x14ac:dyDescent="0.25">
      <c r="A29" s="248"/>
      <c r="B29" s="249"/>
      <c r="C29" s="249"/>
      <c r="D29" s="249"/>
      <c r="E29" s="249"/>
      <c r="F29" s="250"/>
      <c r="G29" s="250"/>
      <c r="H29" s="137"/>
      <c r="L29" s="251"/>
      <c r="R29" s="163"/>
      <c r="S29" s="163"/>
      <c r="T29" s="163"/>
      <c r="U29" s="163"/>
      <c r="V29" s="169"/>
      <c r="W29" s="163"/>
      <c r="X29" s="163"/>
      <c r="Y29" s="163"/>
      <c r="Z29" s="163"/>
      <c r="AA29" s="163"/>
    </row>
    <row r="30" spans="1:35" s="246" customFormat="1" ht="33" customHeight="1" thickBot="1" x14ac:dyDescent="0.25">
      <c r="A30" s="388" t="s">
        <v>96</v>
      </c>
      <c r="B30" s="241"/>
      <c r="C30" s="241"/>
      <c r="D30" s="241"/>
      <c r="E30" s="241"/>
      <c r="F30" s="255"/>
      <c r="G30" s="242"/>
      <c r="H30" s="252"/>
      <c r="L30" s="247"/>
      <c r="R30" s="204"/>
      <c r="S30" s="204"/>
      <c r="T30" s="204"/>
      <c r="U30" s="204"/>
      <c r="V30" s="253"/>
      <c r="W30" s="204"/>
      <c r="X30" s="204"/>
      <c r="Y30" s="204"/>
      <c r="Z30" s="204"/>
      <c r="AA30" s="204"/>
    </row>
    <row r="31" spans="1:35" s="156" customFormat="1" ht="18.95" customHeight="1" thickBot="1" x14ac:dyDescent="0.25">
      <c r="A31" s="417" t="s">
        <v>213</v>
      </c>
      <c r="B31" s="311"/>
      <c r="C31" s="311"/>
      <c r="D31" s="311"/>
      <c r="E31" s="311"/>
      <c r="F31" s="310"/>
      <c r="G31" s="312"/>
      <c r="H31" s="137"/>
      <c r="L31" s="251"/>
      <c r="R31" s="163"/>
      <c r="S31" s="163"/>
      <c r="T31" s="163"/>
      <c r="U31" s="163"/>
      <c r="V31" s="169"/>
      <c r="W31" s="163"/>
      <c r="X31" s="163"/>
      <c r="Y31" s="163"/>
      <c r="Z31" s="163"/>
      <c r="AA31" s="163"/>
    </row>
    <row r="32" spans="1:35" s="156" customFormat="1" ht="26.25" thickBot="1" x14ac:dyDescent="0.25">
      <c r="A32" s="417" t="s">
        <v>172</v>
      </c>
      <c r="B32" s="311"/>
      <c r="C32" s="311"/>
      <c r="D32" s="311"/>
      <c r="E32" s="311"/>
      <c r="F32" s="310"/>
      <c r="G32" s="511" t="s">
        <v>470</v>
      </c>
      <c r="H32" s="137"/>
      <c r="L32" s="251"/>
      <c r="R32" s="163"/>
      <c r="S32" s="163"/>
      <c r="T32" s="163"/>
      <c r="U32" s="163"/>
      <c r="V32" s="169"/>
      <c r="W32" s="163"/>
      <c r="X32" s="163"/>
      <c r="Y32" s="163"/>
      <c r="Z32" s="163"/>
      <c r="AA32" s="163"/>
    </row>
    <row r="33" spans="1:27" s="156" customFormat="1" ht="18.95" customHeight="1" thickBot="1" x14ac:dyDescent="0.25">
      <c r="A33" s="417" t="s">
        <v>170</v>
      </c>
      <c r="B33" s="344"/>
      <c r="C33" s="311"/>
      <c r="D33" s="311"/>
      <c r="E33" s="311"/>
      <c r="F33" s="310"/>
      <c r="G33" s="511"/>
      <c r="H33" s="137"/>
      <c r="L33" s="251"/>
      <c r="R33" s="163"/>
      <c r="S33" s="163"/>
      <c r="T33" s="163"/>
      <c r="U33" s="163"/>
      <c r="V33" s="169"/>
      <c r="W33" s="163"/>
      <c r="X33" s="163"/>
      <c r="Y33" s="163"/>
      <c r="Z33" s="163"/>
      <c r="AA33" s="163"/>
    </row>
    <row r="34" spans="1:27" s="156" customFormat="1" ht="18.95" customHeight="1" thickBot="1" x14ac:dyDescent="0.25">
      <c r="A34" s="418" t="s">
        <v>315</v>
      </c>
      <c r="B34" s="345"/>
      <c r="C34" s="333"/>
      <c r="D34" s="165"/>
      <c r="E34" s="165"/>
      <c r="F34" s="271"/>
      <c r="G34" s="511"/>
      <c r="H34" s="137"/>
      <c r="L34" s="251"/>
      <c r="R34" s="163"/>
      <c r="S34" s="163"/>
      <c r="T34" s="163"/>
      <c r="U34" s="163"/>
      <c r="V34" s="169"/>
      <c r="W34" s="163"/>
      <c r="X34" s="163"/>
      <c r="Y34" s="163"/>
      <c r="Z34" s="163"/>
      <c r="AA34" s="163"/>
    </row>
    <row r="35" spans="1:27" s="365" customFormat="1" ht="42.75" customHeight="1" thickBot="1" x14ac:dyDescent="0.25">
      <c r="A35" s="417" t="s">
        <v>316</v>
      </c>
      <c r="B35" s="344"/>
      <c r="C35" s="332"/>
      <c r="D35" s="311"/>
      <c r="E35" s="311"/>
      <c r="F35" s="363"/>
      <c r="G35" s="363"/>
      <c r="H35" s="364"/>
      <c r="L35" s="366"/>
      <c r="R35" s="367"/>
      <c r="S35" s="367"/>
      <c r="T35" s="367"/>
      <c r="U35" s="367"/>
      <c r="V35" s="368"/>
      <c r="W35" s="367"/>
      <c r="X35" s="367"/>
      <c r="Y35" s="367"/>
      <c r="Z35" s="367"/>
      <c r="AA35" s="367"/>
    </row>
    <row r="36" spans="1:27" s="156" customFormat="1" ht="28.5" customHeight="1" thickBot="1" x14ac:dyDescent="0.25">
      <c r="A36" s="418" t="s">
        <v>317</v>
      </c>
      <c r="B36" s="165"/>
      <c r="C36" s="165"/>
      <c r="D36" s="165"/>
      <c r="E36" s="165"/>
      <c r="F36" s="271"/>
      <c r="G36" s="512"/>
      <c r="H36" s="137"/>
      <c r="L36" s="251"/>
      <c r="R36" s="163"/>
      <c r="S36" s="163"/>
      <c r="T36" s="163"/>
      <c r="U36" s="163"/>
      <c r="V36" s="169"/>
      <c r="W36" s="163"/>
      <c r="X36" s="163"/>
      <c r="Y36" s="163"/>
      <c r="Z36" s="163"/>
      <c r="AA36" s="163"/>
    </row>
    <row r="37" spans="1:27" s="156" customFormat="1" ht="28.5" customHeight="1" thickBot="1" x14ac:dyDescent="0.25">
      <c r="A37" s="418" t="s">
        <v>318</v>
      </c>
      <c r="B37" s="165"/>
      <c r="C37" s="165"/>
      <c r="D37" s="165"/>
      <c r="E37" s="165"/>
      <c r="F37" s="271"/>
      <c r="G37" s="512"/>
      <c r="H37" s="137"/>
      <c r="L37" s="251"/>
      <c r="R37" s="163"/>
      <c r="S37" s="163"/>
      <c r="T37" s="163"/>
      <c r="U37" s="163"/>
      <c r="V37" s="169"/>
      <c r="W37" s="163"/>
      <c r="X37" s="163"/>
      <c r="Y37" s="163"/>
      <c r="Z37" s="163"/>
      <c r="AA37" s="163"/>
    </row>
    <row r="38" spans="1:27" s="156" customFormat="1" ht="18.95" customHeight="1" thickBot="1" x14ac:dyDescent="0.25">
      <c r="A38" s="417" t="s">
        <v>171</v>
      </c>
      <c r="B38" s="344"/>
      <c r="C38" s="311"/>
      <c r="D38" s="311"/>
      <c r="E38" s="311"/>
      <c r="F38" s="310"/>
      <c r="G38" s="511"/>
      <c r="H38" s="137"/>
      <c r="L38" s="251"/>
      <c r="R38" s="163"/>
      <c r="S38" s="163"/>
      <c r="T38" s="163"/>
      <c r="U38" s="163"/>
      <c r="V38" s="169"/>
      <c r="W38" s="163"/>
      <c r="X38" s="163"/>
      <c r="Y38" s="163"/>
      <c r="Z38" s="163"/>
      <c r="AA38" s="163"/>
    </row>
    <row r="39" spans="1:27" s="156" customFormat="1" ht="18.95" customHeight="1" thickBot="1" x14ac:dyDescent="0.25">
      <c r="A39" s="419" t="s">
        <v>306</v>
      </c>
      <c r="B39" s="344"/>
      <c r="C39" s="332"/>
      <c r="D39" s="311"/>
      <c r="E39" s="311"/>
      <c r="F39" s="310"/>
      <c r="G39" s="511"/>
      <c r="H39" s="137"/>
      <c r="L39" s="251"/>
      <c r="R39" s="163"/>
      <c r="S39" s="163"/>
      <c r="T39" s="163"/>
      <c r="U39" s="163"/>
      <c r="V39" s="169"/>
      <c r="W39" s="163"/>
      <c r="X39" s="163"/>
      <c r="Y39" s="163"/>
      <c r="Z39" s="163"/>
      <c r="AA39" s="163"/>
    </row>
    <row r="40" spans="1:27" s="156" customFormat="1" ht="31.5" customHeight="1" thickBot="1" x14ac:dyDescent="0.25">
      <c r="A40" s="420" t="s">
        <v>307</v>
      </c>
      <c r="B40" s="166"/>
      <c r="C40" s="166"/>
      <c r="D40" s="165"/>
      <c r="E40" s="165"/>
      <c r="F40" s="271"/>
      <c r="G40" s="511" t="s">
        <v>374</v>
      </c>
      <c r="H40" s="137"/>
      <c r="L40" s="251"/>
      <c r="R40" s="163"/>
      <c r="S40" s="163"/>
      <c r="T40" s="163"/>
      <c r="U40" s="163"/>
      <c r="V40" s="169"/>
      <c r="W40" s="163"/>
      <c r="X40" s="163"/>
      <c r="Y40" s="163"/>
      <c r="Z40" s="163"/>
      <c r="AA40" s="163"/>
    </row>
    <row r="41" spans="1:27" s="156" customFormat="1" ht="22.5" customHeight="1" thickBot="1" x14ac:dyDescent="0.25">
      <c r="A41" s="420" t="s">
        <v>372</v>
      </c>
      <c r="B41" s="353"/>
      <c r="C41" s="166"/>
      <c r="D41" s="165"/>
      <c r="E41" s="165"/>
      <c r="F41" s="271"/>
      <c r="G41" s="512" t="s">
        <v>373</v>
      </c>
      <c r="H41" s="137"/>
      <c r="L41" s="251"/>
      <c r="R41" s="163"/>
      <c r="S41" s="163"/>
      <c r="T41" s="163"/>
      <c r="U41" s="163"/>
      <c r="V41" s="169"/>
      <c r="W41" s="163"/>
      <c r="X41" s="163"/>
      <c r="Y41" s="163"/>
      <c r="Z41" s="163"/>
      <c r="AA41" s="163"/>
    </row>
    <row r="42" spans="1:27" s="156" customFormat="1" ht="31.5" customHeight="1" thickBot="1" x14ac:dyDescent="0.25">
      <c r="A42" s="420" t="s">
        <v>382</v>
      </c>
      <c r="B42" s="165">
        <v>42114</v>
      </c>
      <c r="C42" s="166"/>
      <c r="D42" s="165"/>
      <c r="E42" s="165">
        <v>42114</v>
      </c>
      <c r="F42" s="271" t="s">
        <v>206</v>
      </c>
      <c r="G42" s="512" t="s">
        <v>383</v>
      </c>
      <c r="H42" s="137"/>
      <c r="L42" s="251"/>
      <c r="R42" s="163"/>
      <c r="S42" s="163"/>
      <c r="T42" s="163"/>
      <c r="U42" s="163"/>
      <c r="V42" s="169"/>
      <c r="W42" s="163"/>
      <c r="X42" s="163"/>
      <c r="Y42" s="163"/>
      <c r="Z42" s="163"/>
      <c r="AA42" s="163"/>
    </row>
    <row r="43" spans="1:27" s="156" customFormat="1" ht="18.95" customHeight="1" thickBot="1" x14ac:dyDescent="0.25">
      <c r="A43" s="420"/>
      <c r="B43" s="166"/>
      <c r="C43" s="166"/>
      <c r="D43" s="165"/>
      <c r="E43" s="165"/>
      <c r="F43" s="271"/>
      <c r="G43" s="304"/>
      <c r="H43" s="137"/>
      <c r="L43" s="251"/>
      <c r="R43" s="163"/>
      <c r="S43" s="163"/>
      <c r="T43" s="163"/>
      <c r="U43" s="163"/>
      <c r="V43" s="169"/>
      <c r="W43" s="163"/>
      <c r="X43" s="163"/>
      <c r="Y43" s="163"/>
      <c r="Z43" s="163"/>
      <c r="AA43" s="163"/>
    </row>
    <row r="44" spans="1:27" s="156" customFormat="1" ht="18.95" customHeight="1" thickBot="1" x14ac:dyDescent="0.25">
      <c r="A44" s="420"/>
      <c r="B44" s="166"/>
      <c r="C44" s="166"/>
      <c r="D44" s="165"/>
      <c r="E44" s="165"/>
      <c r="F44" s="271"/>
      <c r="G44" s="304"/>
      <c r="H44" s="137"/>
      <c r="L44" s="251"/>
      <c r="R44" s="163"/>
      <c r="S44" s="163"/>
      <c r="T44" s="163"/>
      <c r="U44" s="163"/>
      <c r="V44" s="169"/>
      <c r="W44" s="163"/>
      <c r="X44" s="163"/>
      <c r="Y44" s="163"/>
      <c r="Z44" s="163"/>
      <c r="AA44" s="163"/>
    </row>
    <row r="45" spans="1:27" s="193" customFormat="1" ht="30.75" customHeight="1" thickBot="1" x14ac:dyDescent="0.25">
      <c r="A45" s="273" t="s">
        <v>249</v>
      </c>
      <c r="B45" s="241"/>
      <c r="C45" s="241"/>
      <c r="D45" s="241"/>
      <c r="E45" s="241"/>
      <c r="F45" s="255"/>
      <c r="G45" s="242"/>
      <c r="L45" s="203"/>
      <c r="V45" s="203"/>
    </row>
    <row r="46" spans="1:27" ht="54.75" customHeight="1" thickBot="1" x14ac:dyDescent="0.25">
      <c r="A46" s="417" t="s">
        <v>212</v>
      </c>
      <c r="B46" s="545">
        <v>40878</v>
      </c>
      <c r="C46" s="545"/>
      <c r="D46" s="545"/>
      <c r="E46" s="545">
        <v>40878</v>
      </c>
      <c r="F46" s="546" t="s">
        <v>173</v>
      </c>
      <c r="G46" s="547" t="s">
        <v>388</v>
      </c>
      <c r="L46" s="63"/>
      <c r="M46" s="25"/>
      <c r="V46" s="63"/>
    </row>
    <row r="47" spans="1:27" ht="57.75" customHeight="1" thickBot="1" x14ac:dyDescent="0.25">
      <c r="A47" s="417" t="s">
        <v>43</v>
      </c>
      <c r="B47" s="545">
        <v>41640</v>
      </c>
      <c r="C47" s="545"/>
      <c r="D47" s="545"/>
      <c r="E47" s="545">
        <v>41640</v>
      </c>
      <c r="F47" s="546" t="s">
        <v>173</v>
      </c>
      <c r="G47" s="547" t="s">
        <v>469</v>
      </c>
      <c r="L47" s="63"/>
      <c r="M47" s="25"/>
      <c r="V47" s="63"/>
    </row>
    <row r="48" spans="1:27" ht="43.5" customHeight="1" thickBot="1" x14ac:dyDescent="0.25">
      <c r="A48" s="417" t="s">
        <v>44</v>
      </c>
      <c r="B48" s="545"/>
      <c r="C48" s="545"/>
      <c r="D48" s="545"/>
      <c r="E48" s="545"/>
      <c r="F48" s="546"/>
      <c r="G48" s="547" t="s">
        <v>389</v>
      </c>
      <c r="L48" s="63"/>
      <c r="M48" s="25"/>
      <c r="V48" s="63"/>
    </row>
    <row r="49" spans="1:22" ht="47.25" customHeight="1" thickBot="1" x14ac:dyDescent="0.25">
      <c r="A49" s="417" t="s">
        <v>211</v>
      </c>
      <c r="B49" s="545">
        <v>45657</v>
      </c>
      <c r="C49" s="545"/>
      <c r="D49" s="545"/>
      <c r="E49" s="545">
        <v>45657</v>
      </c>
      <c r="F49" s="546" t="s">
        <v>173</v>
      </c>
      <c r="G49" s="547" t="s">
        <v>466</v>
      </c>
      <c r="L49" s="63"/>
      <c r="M49" s="25"/>
      <c r="V49" s="63"/>
    </row>
    <row r="50" spans="1:22" ht="66.75" customHeight="1" thickBot="1" x14ac:dyDescent="0.25">
      <c r="A50" s="548" t="s">
        <v>467</v>
      </c>
      <c r="B50" s="549"/>
      <c r="C50" s="549"/>
      <c r="D50" s="549"/>
      <c r="E50" s="549"/>
      <c r="F50" s="550"/>
      <c r="G50" s="551"/>
      <c r="L50" s="63"/>
      <c r="M50" s="25"/>
      <c r="V50" s="63"/>
    </row>
    <row r="51" spans="1:22" ht="77.25" customHeight="1" thickBot="1" x14ac:dyDescent="0.25">
      <c r="A51" s="419" t="s">
        <v>384</v>
      </c>
      <c r="B51" s="311">
        <v>43079</v>
      </c>
      <c r="C51" s="311">
        <v>43079</v>
      </c>
      <c r="D51" s="311" t="s">
        <v>11</v>
      </c>
      <c r="E51" s="311">
        <v>43079</v>
      </c>
      <c r="F51" s="310" t="s">
        <v>173</v>
      </c>
      <c r="G51" s="511" t="s">
        <v>379</v>
      </c>
      <c r="L51" s="63"/>
      <c r="M51" s="25"/>
      <c r="V51" s="63"/>
    </row>
    <row r="52" spans="1:22" ht="57.75" customHeight="1" thickBot="1" x14ac:dyDescent="0.25">
      <c r="A52" s="419" t="s">
        <v>377</v>
      </c>
      <c r="B52" s="311">
        <v>43443</v>
      </c>
      <c r="C52" s="311">
        <v>43443</v>
      </c>
      <c r="D52" s="311" t="s">
        <v>11</v>
      </c>
      <c r="E52" s="311">
        <v>43443</v>
      </c>
      <c r="F52" s="310" t="s">
        <v>173</v>
      </c>
      <c r="G52" s="511" t="s">
        <v>380</v>
      </c>
      <c r="L52" s="63"/>
      <c r="M52" s="25"/>
      <c r="V52" s="63"/>
    </row>
    <row r="53" spans="1:22" ht="48.75" customHeight="1" thickBot="1" x14ac:dyDescent="0.25">
      <c r="A53" s="419" t="s">
        <v>378</v>
      </c>
      <c r="B53" s="311">
        <v>43807</v>
      </c>
      <c r="C53" s="311">
        <v>43807</v>
      </c>
      <c r="D53" s="311" t="s">
        <v>11</v>
      </c>
      <c r="E53" s="311">
        <v>43807</v>
      </c>
      <c r="F53" s="310" t="s">
        <v>173</v>
      </c>
      <c r="G53" s="511" t="s">
        <v>381</v>
      </c>
      <c r="L53" s="63"/>
      <c r="M53" s="25"/>
      <c r="V53" s="63"/>
    </row>
    <row r="54" spans="1:22" ht="13.5" thickBot="1" x14ac:dyDescent="0.25">
      <c r="A54" s="419"/>
      <c r="B54" s="311"/>
      <c r="C54" s="311"/>
      <c r="D54" s="311"/>
      <c r="E54" s="311"/>
      <c r="F54" s="310"/>
      <c r="G54" s="312"/>
      <c r="L54" s="63"/>
      <c r="M54" s="25"/>
      <c r="V54" s="63"/>
    </row>
    <row r="55" spans="1:22" ht="27" customHeight="1" thickBot="1" x14ac:dyDescent="0.25">
      <c r="A55" s="419"/>
      <c r="B55" s="311"/>
      <c r="C55" s="311"/>
      <c r="D55" s="311"/>
      <c r="E55" s="311"/>
      <c r="F55" s="310"/>
      <c r="G55" s="312"/>
      <c r="L55" s="63"/>
      <c r="M55" s="25"/>
      <c r="V55" s="63"/>
    </row>
    <row r="56" spans="1:22" ht="13.5" thickBot="1" x14ac:dyDescent="0.25">
      <c r="A56" s="419"/>
      <c r="B56" s="311"/>
      <c r="C56" s="311"/>
      <c r="D56" s="311"/>
      <c r="E56" s="311"/>
      <c r="F56" s="310"/>
      <c r="G56" s="312"/>
      <c r="L56" s="63"/>
      <c r="M56" s="25"/>
      <c r="V56" s="63"/>
    </row>
    <row r="57" spans="1:22" ht="29.25" customHeight="1" thickBot="1" x14ac:dyDescent="0.25">
      <c r="A57" s="419"/>
      <c r="B57" s="311"/>
      <c r="C57" s="311"/>
      <c r="D57" s="311"/>
      <c r="E57" s="311"/>
      <c r="F57" s="310"/>
      <c r="G57" s="312"/>
      <c r="L57" s="63"/>
      <c r="M57" s="25"/>
      <c r="V57" s="63"/>
    </row>
    <row r="58" spans="1:22" s="161" customFormat="1" ht="9" customHeight="1" thickBot="1" x14ac:dyDescent="0.25">
      <c r="F58" s="256"/>
      <c r="H58" s="25"/>
    </row>
    <row r="59" spans="1:22" s="161" customFormat="1" ht="24.75" customHeight="1" thickBot="1" x14ac:dyDescent="0.25">
      <c r="A59" s="707" t="s">
        <v>245</v>
      </c>
      <c r="B59" s="792" t="s">
        <v>387</v>
      </c>
      <c r="C59" s="793"/>
      <c r="D59" s="793"/>
      <c r="E59" s="793"/>
      <c r="F59" s="793"/>
      <c r="G59" s="793"/>
      <c r="H59" s="350"/>
      <c r="I59" s="25"/>
      <c r="J59" s="47"/>
      <c r="K59" s="25"/>
      <c r="M59" s="164"/>
    </row>
    <row r="60" spans="1:22" s="161" customFormat="1" ht="24.75" customHeight="1" thickBot="1" x14ac:dyDescent="0.25">
      <c r="A60" s="707"/>
      <c r="B60" s="794"/>
      <c r="C60" s="795"/>
      <c r="D60" s="795"/>
      <c r="E60" s="795"/>
      <c r="F60" s="795"/>
      <c r="G60" s="795"/>
      <c r="H60" s="351"/>
      <c r="I60" s="25"/>
      <c r="J60" s="30"/>
      <c r="K60" s="27"/>
      <c r="M60" s="164"/>
    </row>
    <row r="61" spans="1:22" s="161" customFormat="1" ht="13.5" customHeight="1" thickBot="1" x14ac:dyDescent="0.25">
      <c r="A61" s="707"/>
      <c r="B61" s="794"/>
      <c r="C61" s="795"/>
      <c r="D61" s="795"/>
      <c r="E61" s="795"/>
      <c r="F61" s="795"/>
      <c r="G61" s="795"/>
      <c r="H61" s="351"/>
      <c r="I61" s="25"/>
      <c r="J61" s="30"/>
      <c r="K61" s="27"/>
    </row>
    <row r="62" spans="1:22" s="161" customFormat="1" ht="33" customHeight="1" thickBot="1" x14ac:dyDescent="0.25">
      <c r="A62" s="707"/>
      <c r="B62" s="796"/>
      <c r="C62" s="797"/>
      <c r="D62" s="797"/>
      <c r="E62" s="797"/>
      <c r="F62" s="797"/>
      <c r="G62" s="797"/>
      <c r="H62" s="352"/>
      <c r="I62" s="25"/>
      <c r="J62" s="26"/>
      <c r="K62" s="30"/>
    </row>
    <row r="63" spans="1:22" s="161" customFormat="1" ht="13.5" thickBot="1" x14ac:dyDescent="0.25">
      <c r="A63" s="31"/>
      <c r="B63" s="31"/>
      <c r="C63" s="25"/>
      <c r="D63" s="25"/>
      <c r="E63" s="25"/>
      <c r="F63" s="127"/>
      <c r="G63" s="25"/>
      <c r="H63" s="25"/>
      <c r="I63" s="25"/>
    </row>
    <row r="64" spans="1:22" s="161" customFormat="1" ht="32.25" customHeight="1" x14ac:dyDescent="0.2">
      <c r="A64" s="421" t="s">
        <v>244</v>
      </c>
      <c r="B64" s="31"/>
      <c r="C64" s="25"/>
      <c r="D64" s="25"/>
      <c r="E64" s="25"/>
      <c r="F64" s="127"/>
      <c r="G64" s="25"/>
      <c r="H64" s="25"/>
      <c r="I64" s="25"/>
    </row>
    <row r="65" spans="1:11" s="161" customFormat="1" ht="27" customHeight="1" x14ac:dyDescent="0.2">
      <c r="A65" s="785" t="s">
        <v>246</v>
      </c>
      <c r="B65" s="786"/>
      <c r="C65" s="786"/>
      <c r="D65" s="786"/>
      <c r="E65" s="786"/>
      <c r="F65" s="786"/>
      <c r="G65" s="786"/>
      <c r="H65" s="25"/>
      <c r="I65" s="25"/>
    </row>
    <row r="66" spans="1:11" s="161" customFormat="1" ht="4.5" customHeight="1" thickBot="1" x14ac:dyDescent="0.25">
      <c r="A66" s="258"/>
      <c r="B66" s="31"/>
      <c r="C66" s="25"/>
      <c r="D66" s="25"/>
      <c r="E66" s="25"/>
      <c r="F66" s="127"/>
      <c r="G66" s="25"/>
      <c r="H66" s="25"/>
      <c r="I66" s="25"/>
    </row>
    <row r="67" spans="1:11" s="161" customFormat="1" ht="21.75" customHeight="1" thickTop="1" thickBot="1" x14ac:dyDescent="0.3">
      <c r="A67" s="21"/>
      <c r="B67" s="788" t="s">
        <v>96</v>
      </c>
      <c r="C67" s="789"/>
      <c r="D67" s="782" t="s">
        <v>471</v>
      </c>
      <c r="E67" s="783"/>
      <c r="F67" s="783"/>
      <c r="G67" s="783"/>
      <c r="H67" s="25"/>
      <c r="I67" s="25"/>
    </row>
    <row r="68" spans="1:11" s="161" customFormat="1" ht="27.75" customHeight="1" thickTop="1" thickBot="1" x14ac:dyDescent="0.25">
      <c r="A68" s="790" t="s">
        <v>250</v>
      </c>
      <c r="B68" s="422" t="s">
        <v>169</v>
      </c>
      <c r="C68" s="504" t="s">
        <v>57</v>
      </c>
      <c r="D68" s="784"/>
      <c r="E68" s="783"/>
      <c r="F68" s="783"/>
      <c r="G68" s="783"/>
      <c r="H68" s="29"/>
      <c r="I68" s="29"/>
      <c r="J68" s="25"/>
      <c r="K68" s="25"/>
    </row>
    <row r="69" spans="1:11" s="157" customFormat="1" ht="113.25" customHeight="1" thickTop="1" thickBot="1" x14ac:dyDescent="0.25">
      <c r="A69" s="791"/>
      <c r="B69" s="423" t="s">
        <v>167</v>
      </c>
      <c r="C69" s="505" t="s">
        <v>57</v>
      </c>
      <c r="D69" s="784"/>
      <c r="E69" s="783"/>
      <c r="F69" s="783"/>
      <c r="G69" s="783"/>
      <c r="H69" s="29"/>
      <c r="I69" s="29"/>
      <c r="J69" s="25"/>
      <c r="K69" s="25"/>
    </row>
    <row r="70" spans="1:11" s="161" customFormat="1" ht="16.5" thickTop="1" x14ac:dyDescent="0.2">
      <c r="A70" s="258"/>
      <c r="B70" s="31"/>
      <c r="C70" s="25"/>
      <c r="D70" s="25"/>
      <c r="E70" s="25"/>
      <c r="F70" s="127"/>
      <c r="G70" s="25"/>
      <c r="H70" s="25"/>
      <c r="I70" s="25"/>
    </row>
    <row r="71" spans="1:11" s="161" customFormat="1" ht="29.25" customHeight="1" thickBot="1" x14ac:dyDescent="0.25">
      <c r="A71" s="785" t="s">
        <v>247</v>
      </c>
      <c r="B71" s="787"/>
      <c r="C71" s="787"/>
      <c r="D71" s="787"/>
      <c r="E71" s="787"/>
      <c r="F71" s="787"/>
      <c r="G71" s="787"/>
      <c r="H71" s="25"/>
      <c r="I71" s="25"/>
    </row>
    <row r="72" spans="1:11" s="157" customFormat="1" ht="20.25" customHeight="1" thickTop="1" thickBot="1" x14ac:dyDescent="0.25">
      <c r="A72" s="29"/>
      <c r="B72" s="788" t="s">
        <v>248</v>
      </c>
      <c r="C72" s="789"/>
      <c r="D72" s="782" t="s">
        <v>472</v>
      </c>
      <c r="E72" s="783"/>
      <c r="F72" s="783"/>
      <c r="G72" s="783"/>
      <c r="H72" s="25"/>
      <c r="I72" s="25"/>
      <c r="J72" s="25"/>
      <c r="K72" s="163"/>
    </row>
    <row r="73" spans="1:11" s="157" customFormat="1" ht="24" customHeight="1" thickTop="1" thickBot="1" x14ac:dyDescent="0.25">
      <c r="A73" s="707" t="s">
        <v>97</v>
      </c>
      <c r="B73" s="424" t="s">
        <v>168</v>
      </c>
      <c r="C73" s="506" t="s">
        <v>57</v>
      </c>
      <c r="D73" s="784"/>
      <c r="E73" s="783"/>
      <c r="F73" s="783"/>
      <c r="G73" s="783"/>
      <c r="H73" s="25"/>
      <c r="I73" s="25"/>
      <c r="J73" s="25"/>
      <c r="K73" s="163"/>
    </row>
    <row r="74" spans="1:11" s="157" customFormat="1" ht="93.75" customHeight="1" thickTop="1" x14ac:dyDescent="0.2">
      <c r="A74" s="707"/>
      <c r="B74" s="425" t="s">
        <v>167</v>
      </c>
      <c r="C74" s="507" t="s">
        <v>57</v>
      </c>
      <c r="D74" s="784"/>
      <c r="E74" s="783"/>
      <c r="F74" s="783"/>
      <c r="G74" s="783"/>
      <c r="H74" s="25"/>
      <c r="I74" s="25"/>
      <c r="J74" s="25"/>
      <c r="K74" s="163"/>
    </row>
    <row r="75" spans="1:11" s="263" customFormat="1" ht="12" customHeight="1" x14ac:dyDescent="0.2">
      <c r="A75" s="259"/>
      <c r="B75" s="162"/>
      <c r="C75" s="260"/>
      <c r="D75" s="198"/>
      <c r="E75" s="261"/>
      <c r="F75" s="262"/>
      <c r="G75" s="137"/>
      <c r="H75" s="137"/>
      <c r="I75" s="137"/>
      <c r="J75" s="156"/>
      <c r="K75" s="156"/>
    </row>
    <row r="76" spans="1:11" s="157" customFormat="1" ht="24.75" customHeight="1" x14ac:dyDescent="0.2">
      <c r="A76" s="211"/>
      <c r="B76" s="25"/>
      <c r="C76" s="25"/>
      <c r="D76" s="25"/>
      <c r="E76" s="25"/>
      <c r="F76" s="508"/>
      <c r="G76" s="63"/>
      <c r="H76" s="25"/>
      <c r="I76" s="25"/>
      <c r="J76" s="25"/>
      <c r="K76" s="25"/>
    </row>
    <row r="77" spans="1:11" s="157" customFormat="1" ht="24.75" hidden="1" customHeight="1" x14ac:dyDescent="0.2">
      <c r="A77" s="778" t="s">
        <v>166</v>
      </c>
      <c r="B77" s="779"/>
      <c r="C77" s="780" t="s">
        <v>165</v>
      </c>
      <c r="D77" s="781"/>
      <c r="E77" s="349"/>
      <c r="F77" s="509"/>
      <c r="G77" s="509"/>
      <c r="H77" s="509"/>
      <c r="I77" s="162"/>
      <c r="J77" s="162"/>
      <c r="K77" s="162"/>
    </row>
    <row r="78" spans="1:11" s="157" customFormat="1" ht="24.75" hidden="1" customHeight="1" x14ac:dyDescent="0.2">
      <c r="A78" s="777"/>
      <c r="B78" s="779"/>
      <c r="C78" s="780"/>
      <c r="D78" s="781"/>
      <c r="E78" s="349"/>
      <c r="F78" s="509"/>
      <c r="G78" s="509"/>
      <c r="H78" s="509"/>
      <c r="I78" s="162"/>
      <c r="J78" s="162"/>
      <c r="K78" s="162"/>
    </row>
    <row r="79" spans="1:11" s="157" customFormat="1" ht="24.75" hidden="1" customHeight="1" x14ac:dyDescent="0.2">
      <c r="A79" s="212"/>
      <c r="B79" s="25"/>
      <c r="C79" s="25"/>
      <c r="D79" s="25"/>
      <c r="E79" s="25"/>
      <c r="F79" s="508"/>
      <c r="G79" s="25"/>
      <c r="H79" s="25"/>
      <c r="I79" s="25"/>
      <c r="J79" s="29"/>
      <c r="K79" s="25"/>
    </row>
    <row r="80" spans="1:11" s="157" customFormat="1" ht="24.75" hidden="1" customHeight="1" x14ac:dyDescent="0.2">
      <c r="A80" s="777" t="s">
        <v>164</v>
      </c>
      <c r="B80" s="509"/>
      <c r="C80" s="509"/>
      <c r="D80" s="509"/>
      <c r="E80" s="509"/>
      <c r="F80" s="509"/>
      <c r="G80" s="509"/>
      <c r="H80" s="509"/>
      <c r="I80" s="25"/>
      <c r="J80" s="25"/>
      <c r="K80" s="25"/>
    </row>
    <row r="81" spans="1:11" s="157" customFormat="1" ht="24.75" hidden="1" customHeight="1" x14ac:dyDescent="0.2">
      <c r="A81" s="777"/>
      <c r="B81" s="509"/>
      <c r="C81" s="509"/>
      <c r="D81" s="509"/>
      <c r="E81" s="509"/>
      <c r="F81" s="509"/>
      <c r="G81" s="509"/>
      <c r="H81" s="509"/>
      <c r="I81" s="25"/>
      <c r="J81" s="25"/>
      <c r="K81" s="25"/>
    </row>
    <row r="82" spans="1:11" s="157" customFormat="1" ht="24.75" hidden="1" customHeight="1" x14ac:dyDescent="0.2">
      <c r="F82" s="257"/>
    </row>
    <row r="83" spans="1:11" s="157" customFormat="1" ht="24.75" customHeight="1" thickBot="1" x14ac:dyDescent="0.25">
      <c r="A83" s="161"/>
      <c r="B83" s="161"/>
      <c r="C83" s="161"/>
      <c r="D83" s="161"/>
      <c r="E83" s="161"/>
      <c r="F83" s="256"/>
      <c r="G83" s="161"/>
    </row>
    <row r="84" spans="1:11" s="157" customFormat="1" ht="24.75" customHeight="1" thickBot="1" x14ac:dyDescent="0.25">
      <c r="A84" s="160"/>
      <c r="B84" s="159"/>
      <c r="C84" s="159"/>
      <c r="D84" s="159"/>
      <c r="E84" s="159"/>
      <c r="F84" s="159"/>
      <c r="G84" s="158"/>
    </row>
    <row r="85" spans="1:11" s="157" customFormat="1" ht="12.75" customHeight="1" thickBot="1" x14ac:dyDescent="0.25">
      <c r="A85" s="160"/>
      <c r="B85" s="159"/>
      <c r="C85" s="159"/>
      <c r="D85" s="159"/>
      <c r="E85" s="159"/>
      <c r="F85" s="159"/>
      <c r="G85" s="158"/>
    </row>
    <row r="86" spans="1:11" s="157" customFormat="1" ht="13.5" thickBot="1" x14ac:dyDescent="0.25">
      <c r="A86" s="160"/>
      <c r="B86" s="159"/>
      <c r="C86" s="159"/>
      <c r="D86" s="159"/>
      <c r="E86" s="159"/>
      <c r="F86" s="159"/>
      <c r="G86" s="158"/>
    </row>
    <row r="87" spans="1:11" s="157" customFormat="1" ht="13.5" thickBot="1" x14ac:dyDescent="0.25">
      <c r="A87" s="160"/>
      <c r="B87" s="159"/>
      <c r="C87" s="159"/>
      <c r="D87" s="159"/>
      <c r="E87" s="159"/>
      <c r="F87" s="159"/>
      <c r="G87" s="158"/>
    </row>
    <row r="88" spans="1:11" s="157" customFormat="1" ht="14.25" customHeight="1" thickBot="1" x14ac:dyDescent="0.25">
      <c r="A88" s="160"/>
      <c r="B88" s="159"/>
      <c r="C88" s="159"/>
      <c r="D88" s="159"/>
      <c r="E88" s="159"/>
      <c r="F88" s="159"/>
      <c r="G88" s="158"/>
    </row>
    <row r="89" spans="1:11" s="157" customFormat="1" ht="14.25" customHeight="1" thickBot="1" x14ac:dyDescent="0.25">
      <c r="A89" s="160"/>
      <c r="B89" s="159"/>
      <c r="C89" s="159"/>
      <c r="D89" s="159"/>
      <c r="E89" s="159"/>
      <c r="F89" s="159"/>
      <c r="G89" s="158"/>
    </row>
    <row r="90" spans="1:11" ht="14.25" customHeight="1" thickBot="1" x14ac:dyDescent="0.25">
      <c r="A90" s="160"/>
      <c r="B90" s="159"/>
      <c r="C90" s="159"/>
      <c r="D90" s="159"/>
      <c r="E90" s="159"/>
      <c r="F90" s="159"/>
      <c r="G90" s="158"/>
      <c r="H90" s="157"/>
    </row>
    <row r="91" spans="1:11" ht="14.25" customHeight="1" thickBot="1" x14ac:dyDescent="0.25">
      <c r="A91" s="160"/>
      <c r="B91" s="159"/>
      <c r="C91" s="159"/>
      <c r="D91" s="159"/>
      <c r="E91" s="159"/>
      <c r="F91" s="159"/>
      <c r="G91" s="158"/>
      <c r="H91" s="157"/>
    </row>
    <row r="92" spans="1:11" ht="14.25" customHeight="1" thickBot="1" x14ac:dyDescent="0.25">
      <c r="A92" s="160"/>
      <c r="B92" s="159"/>
      <c r="C92" s="159"/>
      <c r="D92" s="159"/>
      <c r="E92" s="159"/>
      <c r="F92" s="159"/>
      <c r="G92" s="158"/>
      <c r="H92" s="157"/>
    </row>
    <row r="93" spans="1:11" ht="14.25" customHeight="1" thickBot="1" x14ac:dyDescent="0.25">
      <c r="A93" s="160"/>
      <c r="B93" s="159"/>
      <c r="C93" s="159"/>
      <c r="D93" s="159"/>
      <c r="E93" s="159"/>
      <c r="F93" s="159"/>
      <c r="G93" s="158"/>
      <c r="H93" s="157"/>
    </row>
    <row r="94" spans="1:11" ht="14.25" customHeight="1" thickBot="1" x14ac:dyDescent="0.25">
      <c r="A94" s="160"/>
      <c r="B94" s="159"/>
      <c r="C94" s="159"/>
      <c r="D94" s="159"/>
      <c r="E94" s="159"/>
      <c r="F94" s="159"/>
      <c r="G94" s="158"/>
      <c r="H94" s="157"/>
    </row>
    <row r="95" spans="1:11" ht="14.25" customHeight="1" thickBot="1" x14ac:dyDescent="0.25">
      <c r="A95" s="160"/>
      <c r="B95" s="159"/>
      <c r="C95" s="159"/>
      <c r="D95" s="159"/>
      <c r="E95" s="159"/>
      <c r="F95" s="159"/>
      <c r="G95" s="158"/>
      <c r="H95" s="157"/>
    </row>
    <row r="96" spans="1:11" ht="14.25" customHeight="1" thickBot="1" x14ac:dyDescent="0.25">
      <c r="A96" s="160"/>
      <c r="B96" s="159"/>
      <c r="C96" s="159"/>
      <c r="D96" s="159"/>
      <c r="E96" s="159"/>
      <c r="F96" s="159"/>
      <c r="G96" s="158"/>
      <c r="H96" s="157"/>
    </row>
    <row r="97" spans="1:8" ht="15" customHeight="1" thickBot="1" x14ac:dyDescent="0.25">
      <c r="A97" s="160"/>
      <c r="B97" s="159"/>
      <c r="C97" s="159"/>
      <c r="D97" s="159"/>
      <c r="E97" s="159"/>
      <c r="F97" s="159"/>
      <c r="G97" s="158"/>
      <c r="H97" s="157"/>
    </row>
    <row r="98" spans="1:8" ht="13.5" thickBot="1" x14ac:dyDescent="0.25">
      <c r="A98" s="160"/>
      <c r="B98" s="159"/>
      <c r="C98" s="159"/>
      <c r="D98" s="159"/>
      <c r="E98" s="159"/>
      <c r="F98" s="159"/>
      <c r="G98" s="158"/>
    </row>
    <row r="99" spans="1:8" ht="13.5" thickBot="1" x14ac:dyDescent="0.25">
      <c r="A99" s="160"/>
      <c r="B99" s="159"/>
      <c r="C99" s="159"/>
      <c r="D99" s="159"/>
      <c r="E99" s="159"/>
      <c r="F99" s="159"/>
      <c r="G99" s="158"/>
    </row>
    <row r="100" spans="1:8" ht="13.5" thickBot="1" x14ac:dyDescent="0.25">
      <c r="A100" s="160"/>
      <c r="B100" s="159"/>
      <c r="C100" s="159"/>
      <c r="D100" s="159"/>
      <c r="E100" s="159"/>
      <c r="F100" s="159"/>
      <c r="G100" s="158"/>
    </row>
    <row r="101" spans="1:8" ht="13.5" thickBot="1" x14ac:dyDescent="0.25">
      <c r="A101" s="160"/>
      <c r="B101" s="159"/>
      <c r="C101" s="159"/>
      <c r="D101" s="159"/>
      <c r="E101" s="159"/>
      <c r="F101" s="159"/>
      <c r="G101" s="158"/>
    </row>
    <row r="102" spans="1:8" ht="13.5" thickBot="1" x14ac:dyDescent="0.25">
      <c r="A102" s="160"/>
      <c r="B102" s="159"/>
      <c r="C102" s="159"/>
      <c r="D102" s="159"/>
      <c r="E102" s="159"/>
      <c r="F102" s="159"/>
      <c r="G102" s="158"/>
    </row>
    <row r="103" spans="1:8" x14ac:dyDescent="0.2">
      <c r="A103" s="157"/>
      <c r="B103" s="157"/>
      <c r="C103" s="157"/>
      <c r="D103" s="157"/>
      <c r="E103" s="157"/>
      <c r="F103" s="257"/>
      <c r="G103" s="157"/>
    </row>
    <row r="104" spans="1:8" x14ac:dyDescent="0.2">
      <c r="A104" s="157"/>
      <c r="B104" s="157"/>
      <c r="C104" s="157"/>
      <c r="D104" s="157"/>
      <c r="E104" s="157"/>
      <c r="F104" s="257"/>
      <c r="G104" s="157"/>
    </row>
    <row r="105" spans="1:8" x14ac:dyDescent="0.2">
      <c r="A105" s="157"/>
      <c r="B105" s="157"/>
      <c r="C105" s="157"/>
      <c r="D105" s="157"/>
      <c r="E105" s="157"/>
      <c r="F105" s="257"/>
      <c r="G105" s="157"/>
    </row>
    <row r="106" spans="1:8" x14ac:dyDescent="0.2">
      <c r="A106" s="157"/>
      <c r="B106" s="157"/>
      <c r="C106" s="157"/>
      <c r="D106" s="157"/>
      <c r="E106" s="157"/>
      <c r="F106" s="257"/>
      <c r="G106" s="157"/>
    </row>
    <row r="107" spans="1:8" x14ac:dyDescent="0.2">
      <c r="A107" s="157"/>
      <c r="B107" s="157"/>
      <c r="C107" s="157"/>
      <c r="D107" s="157"/>
      <c r="E107" s="157"/>
      <c r="F107" s="257"/>
      <c r="G107" s="157"/>
    </row>
    <row r="108" spans="1:8" x14ac:dyDescent="0.2">
      <c r="A108" s="157"/>
      <c r="B108" s="157"/>
      <c r="C108" s="157"/>
      <c r="D108" s="157"/>
      <c r="E108" s="157"/>
      <c r="F108" s="257"/>
      <c r="G108" s="157"/>
    </row>
    <row r="109" spans="1:8" x14ac:dyDescent="0.2">
      <c r="A109" s="157"/>
      <c r="B109" s="157"/>
      <c r="C109" s="157"/>
      <c r="D109" s="157"/>
      <c r="E109" s="157"/>
      <c r="F109" s="257"/>
      <c r="G109" s="157"/>
    </row>
    <row r="110" spans="1:8" x14ac:dyDescent="0.2">
      <c r="A110" s="157"/>
      <c r="B110" s="157"/>
      <c r="C110" s="157"/>
      <c r="D110" s="157"/>
      <c r="E110" s="157"/>
      <c r="F110" s="257"/>
      <c r="G110" s="157"/>
    </row>
    <row r="111" spans="1:8" x14ac:dyDescent="0.2">
      <c r="A111" s="157"/>
      <c r="B111" s="157"/>
      <c r="C111" s="157"/>
      <c r="D111" s="157"/>
      <c r="E111" s="157"/>
      <c r="F111" s="257"/>
      <c r="G111" s="157"/>
    </row>
    <row r="112" spans="1:8" x14ac:dyDescent="0.2">
      <c r="A112" s="157"/>
      <c r="B112" s="157"/>
      <c r="C112" s="157"/>
      <c r="D112" s="157"/>
      <c r="E112" s="157"/>
      <c r="F112" s="257"/>
      <c r="G112" s="157"/>
    </row>
    <row r="113" spans="1:7" x14ac:dyDescent="0.2">
      <c r="A113" s="157"/>
      <c r="B113" s="157"/>
      <c r="C113" s="157"/>
      <c r="D113" s="157"/>
      <c r="E113" s="157"/>
      <c r="F113" s="257"/>
      <c r="G113" s="157"/>
    </row>
    <row r="114" spans="1:7" x14ac:dyDescent="0.2">
      <c r="A114" s="157"/>
      <c r="B114" s="157"/>
      <c r="C114" s="157"/>
      <c r="D114" s="157"/>
      <c r="E114" s="157"/>
      <c r="F114" s="257"/>
      <c r="G114" s="157"/>
    </row>
    <row r="115" spans="1:7" x14ac:dyDescent="0.2">
      <c r="A115" s="157"/>
      <c r="B115" s="157"/>
      <c r="C115" s="157"/>
      <c r="D115" s="157"/>
      <c r="E115" s="157"/>
      <c r="F115" s="257"/>
      <c r="G115" s="157"/>
    </row>
    <row r="116" spans="1:7" x14ac:dyDescent="0.2">
      <c r="A116" s="157"/>
      <c r="B116" s="157"/>
      <c r="C116" s="157"/>
      <c r="D116" s="157"/>
      <c r="E116" s="157"/>
      <c r="F116" s="257"/>
      <c r="G116" s="157"/>
    </row>
    <row r="117" spans="1:7" x14ac:dyDescent="0.2">
      <c r="A117" s="157"/>
      <c r="B117" s="157"/>
      <c r="C117" s="157"/>
      <c r="D117" s="157"/>
      <c r="E117" s="157"/>
      <c r="F117" s="257"/>
      <c r="G117" s="157"/>
    </row>
    <row r="118" spans="1:7" x14ac:dyDescent="0.2">
      <c r="A118" s="157"/>
      <c r="B118" s="157"/>
      <c r="C118" s="157"/>
      <c r="D118" s="157"/>
      <c r="E118" s="157"/>
      <c r="F118" s="257"/>
      <c r="G118" s="157"/>
    </row>
    <row r="119" spans="1:7" x14ac:dyDescent="0.2">
      <c r="A119" s="157"/>
      <c r="B119" s="157"/>
      <c r="C119" s="157"/>
      <c r="D119" s="157"/>
      <c r="E119" s="157"/>
      <c r="F119" s="257"/>
      <c r="G119" s="157"/>
    </row>
    <row r="120" spans="1:7" x14ac:dyDescent="0.2">
      <c r="A120" s="157"/>
      <c r="B120" s="157"/>
      <c r="C120" s="157"/>
      <c r="D120" s="157"/>
      <c r="E120" s="157"/>
      <c r="F120" s="257"/>
      <c r="G120" s="157"/>
    </row>
    <row r="121" spans="1:7" x14ac:dyDescent="0.2">
      <c r="A121" s="157"/>
      <c r="B121" s="157"/>
      <c r="C121" s="157"/>
      <c r="D121" s="157"/>
      <c r="E121" s="157"/>
      <c r="F121" s="257"/>
      <c r="G121" s="157"/>
    </row>
  </sheetData>
  <sheetProtection algorithmName="SHA-512" hashValue="saVugH+8Oog4+5RiXmmcocl8r+OfcCTkMgpumfaB/Jo43mL3mtb4NWLAtErbSps6o//MEx4/dKcpmPaXxva3BA==" saltValue="PTXSI1G1UFrUv5r71q7AtQ==" spinCount="100000" sheet="1" objects="1" scenarios="1" formatCells="0" formatColumns="0" formatRows="0" insertRows="0" deleteRows="0"/>
  <dataConsolidate/>
  <customSheetViews>
    <customSheetView guid="{D0014484-2316-4B1E-92C7-DAC5D8C506CD}" scale="70" showGridLines="0" fitToPage="1" hiddenRows="1" topLeftCell="A31">
      <selection activeCell="B10" sqref="B10"/>
      <pageMargins left="0.74803149606299213" right="0.74803149606299213" top="0.98425196850393704" bottom="0.98425196850393704" header="0.51181102362204722" footer="0.51181102362204722"/>
      <pageSetup paperSize="8" scale="36" orientation="landscape" r:id="rId1"/>
      <headerFooter alignWithMargins="0"/>
    </customSheetView>
    <customSheetView guid="{623C300D-781E-483E-85FB-4756099E0A4D}" scale="85" showPageBreaks="1" showGridLines="0" fitToPage="1" printArea="1" hiddenRows="1" topLeftCell="A43">
      <selection activeCell="G88" sqref="G88"/>
      <pageMargins left="0.74803149606299213" right="0.74803149606299213" top="0.98425196850393704" bottom="0.98425196850393704" header="0.51181102362204722" footer="0.51181102362204722"/>
      <pageSetup paperSize="8" scale="36" orientation="landscape" r:id="rId2"/>
      <headerFooter alignWithMargins="0"/>
    </customSheetView>
    <customSheetView guid="{B9650BA3-94CE-4739-B8B7-DC4BD2895EC7}" scale="70" showGridLines="0" fitToPage="1" hiddenRows="1" topLeftCell="A13">
      <selection activeCell="B21" sqref="B21"/>
      <pageMargins left="0.74803149606299213" right="0.74803149606299213" top="0.98425196850393704" bottom="0.98425196850393704" header="0.51181102362204722" footer="0.51181102362204722"/>
      <pageSetup paperSize="8" scale="36" orientation="landscape" r:id="rId3"/>
      <headerFooter alignWithMargins="0"/>
    </customSheetView>
  </customSheetViews>
  <mergeCells count="23">
    <mergeCell ref="D67:G69"/>
    <mergeCell ref="A65:G65"/>
    <mergeCell ref="D72:G74"/>
    <mergeCell ref="A71:G71"/>
    <mergeCell ref="A59:A62"/>
    <mergeCell ref="B72:C72"/>
    <mergeCell ref="B67:C67"/>
    <mergeCell ref="A68:A69"/>
    <mergeCell ref="B59:G62"/>
    <mergeCell ref="A80:A81"/>
    <mergeCell ref="A73:A74"/>
    <mergeCell ref="A77:A78"/>
    <mergeCell ref="B77:B78"/>
    <mergeCell ref="C77:D78"/>
    <mergeCell ref="L8:L9"/>
    <mergeCell ref="D13:D16"/>
    <mergeCell ref="E13:E16"/>
    <mergeCell ref="A13:A16"/>
    <mergeCell ref="B13:B16"/>
    <mergeCell ref="C13:C16"/>
    <mergeCell ref="F13:F16"/>
    <mergeCell ref="G13:G16"/>
    <mergeCell ref="F7:I11"/>
  </mergeCells>
  <conditionalFormatting sqref="C73:C75">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72">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68:C69">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67">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67">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72">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181" yWindow="708"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6"/>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49:A50"/>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3:A74"/>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68:A69"/>
    <dataValidation allowBlank="1" showInputMessage="1" showErrorMessage="1" prompt="The section is for the SRO to comment on the ratings given for Quality including justification for not undertaking any assurance activities. Also identify any key themes from the assurances undertaken." sqref="D67"/>
    <dataValidation allowBlank="1" showInputMessage="1" showErrorMessage="1" prompt="Assurance activities covering 1st and 2nd line of defence " sqref="B68 B73"/>
    <dataValidation allowBlank="1" showInputMessage="1" showErrorMessage="1" prompt="Assurance activities covering 3rd and 4th line of defence (independent assurance e.g. NAO, Internal Audit etc)" sqref="B69 B74"/>
    <dataValidation type="date" allowBlank="1" showInputMessage="1" showErrorMessage="1" sqref="E31:E44 B18:C28 E18:E28 B31:C44 B46:C57 E46:E57">
      <formula1>1</formula1>
      <formula2>65746</formula2>
    </dataValidation>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3 A38"/>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69" fitToHeight="0" orientation="portrait" r:id="rId4"/>
  <headerFooter alignWithMargins="0"/>
  <drawing r:id="rId5"/>
  <extLst>
    <ext xmlns:x14="http://schemas.microsoft.com/office/spreadsheetml/2009/9/main" uri="{CCE6A557-97BC-4b89-ADB6-D9C93CAAB3DF}">
      <x14:dataValidations xmlns:xm="http://schemas.microsoft.com/office/excel/2006/main" xWindow="181" yWindow="708" count="5">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C73:C74 C68:C69</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D31:D44 D46:D57</xm:sqref>
        </x14:dataValidation>
        <x14:dataValidation type="list" allowBlank="1" showInputMessage="1" showErrorMessage="1">
          <x14:formula1>
            <xm:f>'Dropdown lists'!$K$2:$K$22</xm:f>
          </x14:formula1>
          <xm:sqref>F18:F28 F31:F44 F46:F57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workbookViewId="0">
      <selection activeCell="H2" sqref="H2:H10"/>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75" customWidth="1"/>
    <col min="15" max="15" width="11.7109375" customWidth="1"/>
    <col min="16" max="16" width="30.140625" customWidth="1"/>
    <col min="17" max="17" width="40.5703125" customWidth="1"/>
  </cols>
  <sheetData>
    <row r="1" spans="1:17" s="373" customFormat="1" ht="25.5" x14ac:dyDescent="0.2">
      <c r="A1" s="373" t="s">
        <v>0</v>
      </c>
      <c r="B1" s="373" t="s">
        <v>215</v>
      </c>
      <c r="C1" s="373" t="s">
        <v>220</v>
      </c>
      <c r="E1" s="373" t="s">
        <v>219</v>
      </c>
      <c r="G1" s="373" t="s">
        <v>217</v>
      </c>
      <c r="H1" s="373" t="s">
        <v>218</v>
      </c>
      <c r="I1" s="373" t="s">
        <v>216</v>
      </c>
      <c r="J1" s="373" t="s">
        <v>215</v>
      </c>
      <c r="K1" s="373" t="s">
        <v>214</v>
      </c>
      <c r="L1" s="373" t="s">
        <v>221</v>
      </c>
      <c r="M1" s="373" t="s">
        <v>309</v>
      </c>
      <c r="N1" s="336" t="s">
        <v>242</v>
      </c>
      <c r="O1" s="373" t="s">
        <v>308</v>
      </c>
      <c r="P1" s="373" t="s">
        <v>324</v>
      </c>
      <c r="Q1" s="522" t="s">
        <v>406</v>
      </c>
    </row>
    <row r="2" spans="1:17" x14ac:dyDescent="0.2">
      <c r="A2" t="s">
        <v>81</v>
      </c>
      <c r="B2" s="2" t="s">
        <v>139</v>
      </c>
      <c r="C2" s="2" t="s">
        <v>440</v>
      </c>
      <c r="D2" t="s">
        <v>85</v>
      </c>
      <c r="E2" s="2" t="s">
        <v>153</v>
      </c>
      <c r="F2" s="2" t="s">
        <v>124</v>
      </c>
      <c r="G2" s="2" t="s">
        <v>225</v>
      </c>
      <c r="H2" s="2" t="s">
        <v>462</v>
      </c>
      <c r="I2" s="2" t="s">
        <v>11</v>
      </c>
      <c r="J2" s="2" t="s">
        <v>9</v>
      </c>
      <c r="K2" s="199" t="s">
        <v>173</v>
      </c>
      <c r="L2" s="2" t="s">
        <v>180</v>
      </c>
      <c r="M2" s="2" t="s">
        <v>158</v>
      </c>
      <c r="N2" s="274" t="s">
        <v>235</v>
      </c>
      <c r="O2" s="290" t="s">
        <v>251</v>
      </c>
      <c r="P2" t="s">
        <v>332</v>
      </c>
      <c r="Q2" s="2" t="s">
        <v>407</v>
      </c>
    </row>
    <row r="3" spans="1:17" x14ac:dyDescent="0.2">
      <c r="A3" s="2" t="s">
        <v>393</v>
      </c>
      <c r="B3" s="2" t="s">
        <v>16</v>
      </c>
      <c r="C3" t="s">
        <v>441</v>
      </c>
      <c r="D3" t="s">
        <v>11</v>
      </c>
      <c r="E3" s="2" t="s">
        <v>154</v>
      </c>
      <c r="F3" s="2" t="s">
        <v>8</v>
      </c>
      <c r="G3" s="2" t="s">
        <v>136</v>
      </c>
      <c r="H3" s="2" t="s">
        <v>223</v>
      </c>
      <c r="I3" s="2" t="s">
        <v>108</v>
      </c>
      <c r="J3" s="2" t="s">
        <v>57</v>
      </c>
      <c r="K3" s="199" t="s">
        <v>104</v>
      </c>
      <c r="L3" s="2" t="s">
        <v>181</v>
      </c>
      <c r="M3" s="2" t="s">
        <v>159</v>
      </c>
      <c r="N3" s="274" t="s">
        <v>236</v>
      </c>
      <c r="O3" s="290" t="s">
        <v>252</v>
      </c>
      <c r="P3" s="2" t="s">
        <v>330</v>
      </c>
      <c r="Q3" s="2" t="s">
        <v>426</v>
      </c>
    </row>
    <row r="4" spans="1:17" x14ac:dyDescent="0.2">
      <c r="A4" s="2" t="s">
        <v>394</v>
      </c>
      <c r="B4" s="2" t="s">
        <v>140</v>
      </c>
      <c r="C4" s="2" t="s">
        <v>442</v>
      </c>
      <c r="E4" s="2" t="s">
        <v>155</v>
      </c>
      <c r="F4" s="2" t="s">
        <v>6</v>
      </c>
      <c r="G4" s="2" t="s">
        <v>137</v>
      </c>
      <c r="H4" s="2" t="s">
        <v>102</v>
      </c>
      <c r="I4" s="2" t="s">
        <v>109</v>
      </c>
      <c r="J4" s="2" t="s">
        <v>112</v>
      </c>
      <c r="K4" s="199" t="s">
        <v>200</v>
      </c>
      <c r="L4" s="2" t="s">
        <v>182</v>
      </c>
      <c r="N4" s="274" t="s">
        <v>237</v>
      </c>
      <c r="O4" s="290" t="s">
        <v>72</v>
      </c>
      <c r="P4" s="2" t="s">
        <v>325</v>
      </c>
      <c r="Q4" s="2" t="s">
        <v>427</v>
      </c>
    </row>
    <row r="5" spans="1:17" x14ac:dyDescent="0.2">
      <c r="A5" s="2" t="s">
        <v>395</v>
      </c>
      <c r="C5" t="s">
        <v>443</v>
      </c>
      <c r="E5" s="2" t="s">
        <v>313</v>
      </c>
      <c r="F5" s="2" t="s">
        <v>72</v>
      </c>
      <c r="G5" s="2" t="s">
        <v>138</v>
      </c>
      <c r="H5" s="2" t="s">
        <v>463</v>
      </c>
      <c r="J5" s="2" t="s">
        <v>7</v>
      </c>
      <c r="K5" s="199" t="s">
        <v>207</v>
      </c>
      <c r="N5" s="274" t="s">
        <v>238</v>
      </c>
      <c r="P5" s="2" t="s">
        <v>326</v>
      </c>
      <c r="Q5" s="2" t="s">
        <v>408</v>
      </c>
    </row>
    <row r="6" spans="1:17" x14ac:dyDescent="0.2">
      <c r="A6" t="s">
        <v>82</v>
      </c>
      <c r="C6" s="2" t="s">
        <v>444</v>
      </c>
      <c r="E6" s="2" t="s">
        <v>314</v>
      </c>
      <c r="H6" s="2" t="s">
        <v>464</v>
      </c>
      <c r="J6" s="2" t="s">
        <v>6</v>
      </c>
      <c r="K6" s="199" t="s">
        <v>201</v>
      </c>
      <c r="N6" s="274" t="s">
        <v>239</v>
      </c>
      <c r="P6" s="2" t="s">
        <v>327</v>
      </c>
      <c r="Q6" s="2" t="s">
        <v>409</v>
      </c>
    </row>
    <row r="7" spans="1:17" x14ac:dyDescent="0.2">
      <c r="A7" t="s">
        <v>83</v>
      </c>
      <c r="C7" s="2" t="s">
        <v>445</v>
      </c>
      <c r="E7" s="2" t="s">
        <v>254</v>
      </c>
      <c r="H7" s="2" t="s">
        <v>103</v>
      </c>
      <c r="K7" s="199" t="s">
        <v>202</v>
      </c>
      <c r="N7" s="274" t="s">
        <v>240</v>
      </c>
      <c r="P7" s="2" t="s">
        <v>328</v>
      </c>
      <c r="Q7" s="2" t="s">
        <v>410</v>
      </c>
    </row>
    <row r="8" spans="1:17" ht="25.5" x14ac:dyDescent="0.2">
      <c r="C8" s="2" t="s">
        <v>446</v>
      </c>
      <c r="H8" s="2" t="s">
        <v>104</v>
      </c>
      <c r="K8" s="199" t="s">
        <v>203</v>
      </c>
      <c r="N8" s="274" t="s">
        <v>319</v>
      </c>
      <c r="P8" s="2" t="s">
        <v>329</v>
      </c>
      <c r="Q8" s="2" t="s">
        <v>411</v>
      </c>
    </row>
    <row r="9" spans="1:17" ht="14.25" customHeight="1" x14ac:dyDescent="0.2">
      <c r="C9" s="2" t="s">
        <v>447</v>
      </c>
      <c r="H9" s="2" t="s">
        <v>465</v>
      </c>
      <c r="K9" s="200" t="s">
        <v>204</v>
      </c>
      <c r="N9" s="274" t="s">
        <v>241</v>
      </c>
      <c r="Q9" s="2" t="s">
        <v>412</v>
      </c>
    </row>
    <row r="10" spans="1:17" x14ac:dyDescent="0.2">
      <c r="C10" s="2" t="s">
        <v>448</v>
      </c>
      <c r="E10" s="2"/>
      <c r="H10" s="2" t="s">
        <v>254</v>
      </c>
      <c r="K10" s="199" t="s">
        <v>205</v>
      </c>
      <c r="Q10" s="2" t="s">
        <v>428</v>
      </c>
    </row>
    <row r="11" spans="1:17" x14ac:dyDescent="0.2">
      <c r="K11" s="199" t="s">
        <v>396</v>
      </c>
      <c r="Q11" s="2" t="s">
        <v>413</v>
      </c>
    </row>
    <row r="12" spans="1:17" x14ac:dyDescent="0.2">
      <c r="K12" s="199" t="s">
        <v>397</v>
      </c>
      <c r="Q12" s="2" t="s">
        <v>414</v>
      </c>
    </row>
    <row r="13" spans="1:17" x14ac:dyDescent="0.2">
      <c r="K13" s="199" t="s">
        <v>398</v>
      </c>
      <c r="Q13" s="2" t="s">
        <v>415</v>
      </c>
    </row>
    <row r="14" spans="1:17" x14ac:dyDescent="0.2">
      <c r="K14" s="199" t="s">
        <v>399</v>
      </c>
      <c r="Q14" s="2" t="s">
        <v>416</v>
      </c>
    </row>
    <row r="15" spans="1:17" x14ac:dyDescent="0.2">
      <c r="K15" s="199" t="s">
        <v>400</v>
      </c>
      <c r="Q15" s="2" t="s">
        <v>417</v>
      </c>
    </row>
    <row r="16" spans="1:17" x14ac:dyDescent="0.2">
      <c r="K16" s="199" t="s">
        <v>401</v>
      </c>
      <c r="Q16" s="2" t="s">
        <v>418</v>
      </c>
    </row>
    <row r="17" spans="11:17" x14ac:dyDescent="0.2">
      <c r="K17" s="199" t="s">
        <v>402</v>
      </c>
      <c r="Q17" s="2" t="s">
        <v>419</v>
      </c>
    </row>
    <row r="18" spans="11:17" x14ac:dyDescent="0.2">
      <c r="K18" s="199" t="s">
        <v>403</v>
      </c>
      <c r="Q18" s="2" t="s">
        <v>420</v>
      </c>
    </row>
    <row r="19" spans="11:17" x14ac:dyDescent="0.2">
      <c r="K19" s="199" t="s">
        <v>404</v>
      </c>
      <c r="Q19" s="2" t="s">
        <v>421</v>
      </c>
    </row>
    <row r="20" spans="11:17" ht="25.5" x14ac:dyDescent="0.2">
      <c r="K20" s="199" t="s">
        <v>405</v>
      </c>
      <c r="Q20" s="2" t="s">
        <v>422</v>
      </c>
    </row>
    <row r="21" spans="11:17" x14ac:dyDescent="0.2">
      <c r="K21" s="200" t="s">
        <v>206</v>
      </c>
      <c r="Q21" s="2" t="s">
        <v>423</v>
      </c>
    </row>
    <row r="22" spans="11:17" x14ac:dyDescent="0.2">
      <c r="K22" s="199" t="s">
        <v>105</v>
      </c>
      <c r="Q22" s="2" t="s">
        <v>429</v>
      </c>
    </row>
    <row r="23" spans="11:17" x14ac:dyDescent="0.2">
      <c r="Q23" s="2" t="s">
        <v>424</v>
      </c>
    </row>
    <row r="24" spans="11:17" x14ac:dyDescent="0.2">
      <c r="Q24" s="2" t="s">
        <v>425</v>
      </c>
    </row>
    <row r="25" spans="11:17" x14ac:dyDescent="0.2">
      <c r="Q25" s="2" t="s">
        <v>430</v>
      </c>
    </row>
  </sheetData>
  <customSheetViews>
    <customSheetView guid="{D0014484-2316-4B1E-92C7-DAC5D8C506CD}" state="hidden" topLeftCell="I1">
      <selection activeCell="O20" sqref="O20"/>
      <pageMargins left="0.7" right="0.7" top="0.75" bottom="0.75" header="0.3" footer="0.3"/>
      <pageSetup paperSize="9" orientation="portrait" r:id="rId1"/>
    </customSheetView>
    <customSheetView guid="{623C300D-781E-483E-85FB-4756099E0A4D}" state="hidden">
      <selection activeCell="P2" sqref="P2"/>
      <pageMargins left="0.7" right="0.7" top="0.75" bottom="0.75" header="0.3" footer="0.3"/>
      <pageSetup paperSize="9" orientation="portrait" r:id="rId2"/>
    </customSheetView>
    <customSheetView guid="{B9650BA3-94CE-4739-B8B7-DC4BD2895EC7}" state="hidden" topLeftCell="I1">
      <selection activeCell="O20" sqref="O20"/>
      <pageMargins left="0.7" right="0.7" top="0.75" bottom="0.75" header="0.3" footer="0.3"/>
      <pageSetup paperSize="9" orientation="portrait" r:id="rId3"/>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9"/>
  <sheetViews>
    <sheetView workbookViewId="0">
      <selection activeCell="B16" sqref="B16"/>
    </sheetView>
  </sheetViews>
  <sheetFormatPr defaultRowHeight="12.75" x14ac:dyDescent="0.2"/>
  <cols>
    <col min="1" max="1" width="11.7109375" customWidth="1"/>
    <col min="2" max="2" width="12.28515625" customWidth="1"/>
    <col min="3" max="3" width="13.5703125" customWidth="1"/>
    <col min="4" max="4" width="13.7109375" customWidth="1"/>
    <col min="5" max="5" width="14.42578125" customWidth="1"/>
    <col min="6" max="6" width="12.85546875" customWidth="1"/>
    <col min="7" max="7" width="14.7109375" customWidth="1"/>
    <col min="8" max="8" width="13.5703125" customWidth="1"/>
    <col min="9" max="9" width="17" customWidth="1"/>
  </cols>
  <sheetData>
    <row r="2" spans="1:9" x14ac:dyDescent="0.2">
      <c r="A2" t="s">
        <v>265</v>
      </c>
      <c r="C2" t="s">
        <v>266</v>
      </c>
    </row>
    <row r="3" spans="1:9" x14ac:dyDescent="0.2">
      <c r="A3" s="2" t="s">
        <v>276</v>
      </c>
    </row>
    <row r="4" spans="1:9" x14ac:dyDescent="0.2">
      <c r="A4" s="328" t="s">
        <v>267</v>
      </c>
      <c r="B4" s="328" t="s">
        <v>268</v>
      </c>
      <c r="C4" s="328" t="s">
        <v>269</v>
      </c>
      <c r="D4" s="328" t="s">
        <v>270</v>
      </c>
      <c r="E4" s="328" t="s">
        <v>271</v>
      </c>
      <c r="F4" s="328" t="s">
        <v>272</v>
      </c>
      <c r="G4" s="328" t="s">
        <v>273</v>
      </c>
      <c r="H4" s="328" t="s">
        <v>274</v>
      </c>
      <c r="I4" s="328" t="s">
        <v>275</v>
      </c>
    </row>
    <row r="5" spans="1:9" ht="51" x14ac:dyDescent="0.2">
      <c r="A5" s="329" t="s">
        <v>295</v>
      </c>
      <c r="B5" s="330" t="s">
        <v>297</v>
      </c>
      <c r="C5" s="330" t="s">
        <v>301</v>
      </c>
      <c r="D5" s="330" t="s">
        <v>280</v>
      </c>
      <c r="E5" s="329" t="s">
        <v>291</v>
      </c>
      <c r="F5" s="329" t="s">
        <v>293</v>
      </c>
      <c r="G5" s="329" t="s">
        <v>279</v>
      </c>
      <c r="H5" s="329"/>
      <c r="I5" s="329" t="s">
        <v>294</v>
      </c>
    </row>
    <row r="6" spans="1:9" ht="51" x14ac:dyDescent="0.2">
      <c r="A6" s="330" t="s">
        <v>296</v>
      </c>
      <c r="B6" s="330" t="s">
        <v>298</v>
      </c>
      <c r="C6" s="330" t="s">
        <v>302</v>
      </c>
      <c r="D6" s="330" t="s">
        <v>282</v>
      </c>
      <c r="E6" s="329"/>
      <c r="F6" s="329" t="s">
        <v>292</v>
      </c>
      <c r="G6" s="329"/>
      <c r="H6" s="329"/>
      <c r="I6" s="329"/>
    </row>
    <row r="7" spans="1:9" ht="38.25" x14ac:dyDescent="0.2">
      <c r="A7" s="329"/>
      <c r="B7" s="329"/>
      <c r="C7" s="329" t="s">
        <v>278</v>
      </c>
      <c r="D7" s="330" t="s">
        <v>281</v>
      </c>
      <c r="E7" s="329"/>
      <c r="F7" s="329"/>
      <c r="G7" s="329"/>
      <c r="H7" s="329"/>
      <c r="I7" s="329"/>
    </row>
    <row r="8" spans="1:9" ht="38.25" x14ac:dyDescent="0.2">
      <c r="A8" s="329"/>
      <c r="B8" s="329"/>
      <c r="C8" s="329" t="s">
        <v>278</v>
      </c>
      <c r="D8" s="330" t="s">
        <v>300</v>
      </c>
      <c r="E8" s="329"/>
      <c r="F8" s="329"/>
      <c r="G8" s="329"/>
      <c r="H8" s="329"/>
      <c r="I8" s="329"/>
    </row>
    <row r="9" spans="1:9" x14ac:dyDescent="0.2">
      <c r="A9" s="329"/>
      <c r="B9" s="329"/>
      <c r="C9" s="329"/>
      <c r="D9" s="329"/>
      <c r="E9" s="329"/>
      <c r="F9" s="329"/>
      <c r="G9" s="329"/>
      <c r="H9" s="329"/>
      <c r="I9" s="329"/>
    </row>
    <row r="12" spans="1:9" x14ac:dyDescent="0.2">
      <c r="A12" s="2" t="s">
        <v>277</v>
      </c>
    </row>
    <row r="13" spans="1:9" x14ac:dyDescent="0.2">
      <c r="A13" s="330" t="s">
        <v>267</v>
      </c>
      <c r="B13" s="330" t="s">
        <v>268</v>
      </c>
      <c r="C13" s="330" t="s">
        <v>269</v>
      </c>
      <c r="D13" s="330" t="s">
        <v>270</v>
      </c>
      <c r="E13" s="330" t="s">
        <v>271</v>
      </c>
      <c r="F13" s="330" t="s">
        <v>272</v>
      </c>
      <c r="G13" s="330" t="s">
        <v>273</v>
      </c>
      <c r="H13" s="330" t="s">
        <v>274</v>
      </c>
      <c r="I13" s="330" t="s">
        <v>275</v>
      </c>
    </row>
    <row r="14" spans="1:9" ht="63.75" x14ac:dyDescent="0.2">
      <c r="A14" s="329"/>
      <c r="B14" s="329"/>
      <c r="C14" s="329"/>
      <c r="D14" s="329" t="s">
        <v>289</v>
      </c>
      <c r="E14" s="329" t="s">
        <v>304</v>
      </c>
      <c r="F14" s="329" t="s">
        <v>299</v>
      </c>
      <c r="G14" s="329" t="s">
        <v>286</v>
      </c>
      <c r="H14" s="329" t="s">
        <v>290</v>
      </c>
      <c r="I14" s="329"/>
    </row>
    <row r="15" spans="1:9" ht="76.5" x14ac:dyDescent="0.2">
      <c r="A15" s="329"/>
      <c r="B15" s="329"/>
      <c r="C15" s="329"/>
      <c r="D15" s="329" t="s">
        <v>288</v>
      </c>
      <c r="E15" s="329" t="s">
        <v>287</v>
      </c>
      <c r="F15" s="329" t="s">
        <v>303</v>
      </c>
      <c r="G15" s="329"/>
      <c r="H15" s="329"/>
      <c r="I15" s="329"/>
    </row>
    <row r="16" spans="1:9" ht="51" x14ac:dyDescent="0.2">
      <c r="A16" s="329"/>
      <c r="B16" s="329"/>
      <c r="C16" s="329"/>
      <c r="D16" s="329"/>
      <c r="E16" s="329" t="s">
        <v>283</v>
      </c>
      <c r="F16" s="329" t="s">
        <v>305</v>
      </c>
      <c r="G16" s="329"/>
      <c r="H16" s="329"/>
      <c r="I16" s="329"/>
    </row>
    <row r="17" spans="1:9" ht="25.5" x14ac:dyDescent="0.2">
      <c r="A17" s="329"/>
      <c r="B17" s="329"/>
      <c r="C17" s="329"/>
      <c r="D17" s="329"/>
      <c r="E17" s="329" t="s">
        <v>284</v>
      </c>
      <c r="F17" s="329" t="s">
        <v>285</v>
      </c>
      <c r="G17" s="329"/>
      <c r="H17" s="329"/>
      <c r="I17" s="329"/>
    </row>
    <row r="18" spans="1:9" x14ac:dyDescent="0.2">
      <c r="A18" s="329"/>
      <c r="B18" s="329"/>
      <c r="C18" s="329"/>
      <c r="D18" s="329"/>
      <c r="E18" s="329"/>
      <c r="F18" s="329"/>
      <c r="G18" s="329"/>
      <c r="H18" s="329"/>
      <c r="I18" s="329"/>
    </row>
    <row r="19" spans="1:9" x14ac:dyDescent="0.2">
      <c r="A19" s="329"/>
      <c r="B19" s="329"/>
      <c r="C19" s="329"/>
      <c r="D19" s="329"/>
      <c r="E19" s="329"/>
      <c r="F19" s="329"/>
      <c r="G19" s="329"/>
      <c r="H19" s="329"/>
      <c r="I19" s="329"/>
    </row>
  </sheetData>
  <customSheetViews>
    <customSheetView guid="{D0014484-2316-4B1E-92C7-DAC5D8C506CD}" state="hidden">
      <selection activeCell="B16" sqref="B16"/>
      <pageMargins left="0.70866141732283472" right="0.70866141732283472" top="0.74803149606299213" bottom="0.74803149606299213" header="0.31496062992125984" footer="0.31496062992125984"/>
      <pageSetup paperSize="9" scale="80" orientation="landscape" r:id="rId1"/>
    </customSheetView>
    <customSheetView guid="{623C300D-781E-483E-85FB-4756099E0A4D}" state="hidden">
      <selection activeCell="B16" sqref="B16"/>
      <pageMargins left="0.70866141732283472" right="0.70866141732283472" top="0.74803149606299213" bottom="0.74803149606299213" header="0.31496062992125984" footer="0.31496062992125984"/>
      <pageSetup paperSize="9" scale="80" orientation="landscape" r:id="rId2"/>
    </customSheetView>
    <customSheetView guid="{B9650BA3-94CE-4739-B8B7-DC4BD2895EC7}" state="hidden">
      <selection activeCell="B16" sqref="B16"/>
      <pageMargins left="0.70866141732283472" right="0.70866141732283472" top="0.74803149606299213" bottom="0.74803149606299213" header="0.31496062992125984" footer="0.31496062992125984"/>
      <pageSetup paperSize="9" scale="80" orientation="landscape" r:id="rId3"/>
    </customSheetView>
  </customSheetViews>
  <pageMargins left="0.70866141732283472" right="0.70866141732283472" top="0.74803149606299213" bottom="0.74803149606299213" header="0.31496062992125984" footer="0.31496062992125984"/>
  <pageSetup paperSize="9" scale="80"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15</vt:i4>
      </vt:variant>
    </vt:vector>
  </HeadingPairs>
  <TitlesOfParts>
    <vt:vector size="21" baseType="lpstr">
      <vt:lpstr>Summary</vt:lpstr>
      <vt:lpstr>Finance &amp; Benefits</vt:lpstr>
      <vt:lpstr>Resources</vt:lpstr>
      <vt:lpstr>Milestones and Assurance</vt:lpstr>
      <vt:lpstr>Dropdown lists</vt:lpstr>
      <vt:lpstr>Resources backup</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2016-04-12T09:54:25Z</cp:lastPrinted>
  <dcterms:created xsi:type="dcterms:W3CDTF">2013-08-27T10:02:52Z</dcterms:created>
  <dcterms:modified xsi:type="dcterms:W3CDTF">2016-07-29T17:25:39Z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