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60" windowWidth="19035" windowHeight="10965"/>
  </bookViews>
  <sheets>
    <sheet name="Summary" sheetId="1" r:id="rId1"/>
    <sheet name="Finance &amp; Benefits " sheetId="8" r:id="rId2"/>
    <sheet name="Resources" sheetId="11" r:id="rId3"/>
    <sheet name="Milestones and Assurance" sheetId="4" r:id="rId4"/>
    <sheet name="Sheet1" sheetId="12" r:id="rId5"/>
    <sheet name="Dropdown lists" sheetId="5" state="hidden" r:id="rId6"/>
  </sheets>
  <externalReferences>
    <externalReference r:id="rId7"/>
    <externalReference r:id="rId8"/>
    <externalReference r:id="rId9"/>
    <externalReference r:id="rId10"/>
  </externalReferences>
  <definedNames>
    <definedName name="businesscase" localSheetId="3">[1]Sheet2!$C$9:$C$11</definedName>
    <definedName name="businesscase">'Dropdown lists'!$C$3:$C$5</definedName>
    <definedName name="Category" localSheetId="1">'[2]Dropdown lists'!$H$2:$H$9</definedName>
    <definedName name="Category" localSheetId="2">'[3]Dropdown lists'!$H$2:$H$9</definedName>
    <definedName name="Category">'Dropdown lists'!$H$2:$H$9</definedName>
    <definedName name="DfTGroup" localSheetId="1">'[2]Dropdown lists'!$A$2:$A$7</definedName>
    <definedName name="DfTGroup" localSheetId="3">[1]Sheet2!$A$1:$A$6</definedName>
    <definedName name="DfTGroup" localSheetId="2">'[3]Dropdown lists'!$A$2:$A$7</definedName>
    <definedName name="DfTGroup">'Dropdown lists'!$A$2:$A$7</definedName>
    <definedName name="DfTGrouporAgency">'Dropdown lists'!$A$2:$A$9</definedName>
    <definedName name="HasSROchanged" localSheetId="1">'[2]Dropdown lists'!$D$2:$D$3</definedName>
    <definedName name="HasSROchanged" localSheetId="3">[1]Sheet2!$D$1:$D$2</definedName>
    <definedName name="HasSROchanged" localSheetId="2">'[3]Dropdown lists'!$D$2:$D$3</definedName>
    <definedName name="HasSROchanged">'Dropdown lists'!#REF!</definedName>
    <definedName name="Latesttreasuryapproval" localSheetId="3">[1]Sheet2!$A$9:$A$11</definedName>
    <definedName name="Latesttreasuryapproval">'Dropdown lists'!$A$10:$A$12</definedName>
    <definedName name="_xlnm.Print_Area" localSheetId="1">'Finance &amp; Benefits '!$A$1:$H$110</definedName>
    <definedName name="_xlnm.Print_Area" localSheetId="3">'Milestones and Assurance'!$A$1:$I$135</definedName>
    <definedName name="_xlnm.Print_Area" localSheetId="2">Resources!$A$1:$R$47</definedName>
    <definedName name="_xlnm.Print_Area" localSheetId="0">Summary!$A$1:$U$59</definedName>
    <definedName name="Projectcategory">'Dropdown lists'!$H$2:$H$9</definedName>
    <definedName name="ragrating" localSheetId="1">'[2]Dropdown lists'!$J$2:$J$6</definedName>
    <definedName name="ragrating" localSheetId="2">'[3]Dropdown lists'!$J$2:$J$6</definedName>
    <definedName name="ragrating">'Dropdown lists'!$J$2:$J$6</definedName>
    <definedName name="reportingperiod" localSheetId="1">'[2]Dropdown lists'!$G$2:$G$5</definedName>
    <definedName name="reportingperiod" localSheetId="2">'[3]Dropdown lists'!$G$2:$G$5</definedName>
    <definedName name="reportingperiod">'Dropdown lists'!$G$2:$G$5</definedName>
    <definedName name="scopechange" localSheetId="1">'[2]Dropdown lists'!$I$2:$I$4</definedName>
    <definedName name="scopechange" localSheetId="2">'[3]Dropdown lists'!$I$2:$I$4</definedName>
    <definedName name="scopechange">'Dropdown lists'!$I$2:$I$4</definedName>
    <definedName name="Z_254A1637_D3D5_4DD6_8B27_9AEDC428793B_.wvu.Cols" localSheetId="1" hidden="1">'Finance &amp; Benefits '!$O:$O</definedName>
    <definedName name="Z_254A1637_D3D5_4DD6_8B27_9AEDC428793B_.wvu.Cols" localSheetId="2" hidden="1">Resources!$Q:$Q</definedName>
    <definedName name="Z_254A1637_D3D5_4DD6_8B27_9AEDC428793B_.wvu.Cols" localSheetId="0" hidden="1">Summary!$T:$T</definedName>
    <definedName name="Z_254A1637_D3D5_4DD6_8B27_9AEDC428793B_.wvu.PrintArea" localSheetId="1" hidden="1">'Finance &amp; Benefits '!$A$1:$H$110</definedName>
    <definedName name="Z_254A1637_D3D5_4DD6_8B27_9AEDC428793B_.wvu.PrintArea" localSheetId="3" hidden="1">'Milestones and Assurance'!$A$1:$I$135</definedName>
    <definedName name="Z_254A1637_D3D5_4DD6_8B27_9AEDC428793B_.wvu.PrintArea" localSheetId="2" hidden="1">Resources!$A$1:$R$47</definedName>
    <definedName name="Z_254A1637_D3D5_4DD6_8B27_9AEDC428793B_.wvu.PrintArea" localSheetId="0" hidden="1">Summary!$A$1:$U$59</definedName>
    <definedName name="Z_254A1637_D3D5_4DD6_8B27_9AEDC428793B_.wvu.Rows" localSheetId="3" hidden="1">'Milestones and Assurance'!$105:$110</definedName>
    <definedName name="Z_254A1637_D3D5_4DD6_8B27_9AEDC428793B_.wvu.Rows" localSheetId="0" hidden="1">Summary!$8:$9</definedName>
    <definedName name="Z_2D752ECD_5218_42BC_A29A_28D67717E7DA_.wvu.Cols" localSheetId="1" hidden="1">'Finance &amp; Benefits '!$O:$O</definedName>
    <definedName name="Z_2D752ECD_5218_42BC_A29A_28D67717E7DA_.wvu.Cols" localSheetId="2" hidden="1">Resources!$Q:$Q</definedName>
    <definedName name="Z_2D752ECD_5218_42BC_A29A_28D67717E7DA_.wvu.Cols" localSheetId="0" hidden="1">Summary!$T:$T</definedName>
    <definedName name="Z_2D752ECD_5218_42BC_A29A_28D67717E7DA_.wvu.PrintArea" localSheetId="1" hidden="1">'Finance &amp; Benefits '!$A$1:$H$110</definedName>
    <definedName name="Z_2D752ECD_5218_42BC_A29A_28D67717E7DA_.wvu.PrintArea" localSheetId="3" hidden="1">'Milestones and Assurance'!$A$1:$I$135</definedName>
    <definedName name="Z_2D752ECD_5218_42BC_A29A_28D67717E7DA_.wvu.PrintArea" localSheetId="2" hidden="1">Resources!$A$1:$R$47</definedName>
    <definedName name="Z_2D752ECD_5218_42BC_A29A_28D67717E7DA_.wvu.PrintArea" localSheetId="0" hidden="1">Summary!$A$1:$U$59</definedName>
    <definedName name="Z_2D752ECD_5218_42BC_A29A_28D67717E7DA_.wvu.Rows" localSheetId="3" hidden="1">'Milestones and Assurance'!$105:$110</definedName>
    <definedName name="Z_2D752ECD_5218_42BC_A29A_28D67717E7DA_.wvu.Rows" localSheetId="0" hidden="1">Summary!$8:$9</definedName>
    <definedName name="Z_5B96ACAF_89A4_4529_A945_487D76E192F5_.wvu.Cols" localSheetId="1" hidden="1">'Finance &amp; Benefits '!$O:$O</definedName>
    <definedName name="Z_5B96ACAF_89A4_4529_A945_487D76E192F5_.wvu.Cols" localSheetId="2" hidden="1">Resources!$Q:$Q</definedName>
    <definedName name="Z_5B96ACAF_89A4_4529_A945_487D76E192F5_.wvu.Cols" localSheetId="0" hidden="1">Summary!$T:$T</definedName>
    <definedName name="Z_5B96ACAF_89A4_4529_A945_487D76E192F5_.wvu.PrintArea" localSheetId="1" hidden="1">'Finance &amp; Benefits '!$A$1:$H$110</definedName>
    <definedName name="Z_5B96ACAF_89A4_4529_A945_487D76E192F5_.wvu.PrintArea" localSheetId="3" hidden="1">'Milestones and Assurance'!$A$1:$I$135</definedName>
    <definedName name="Z_5B96ACAF_89A4_4529_A945_487D76E192F5_.wvu.PrintArea" localSheetId="2" hidden="1">Resources!$A$1:$R$47</definedName>
    <definedName name="Z_5B96ACAF_89A4_4529_A945_487D76E192F5_.wvu.PrintArea" localSheetId="0" hidden="1">Summary!$A$1:$U$59</definedName>
    <definedName name="Z_5B96ACAF_89A4_4529_A945_487D76E192F5_.wvu.Rows" localSheetId="3" hidden="1">'Milestones and Assurance'!$105:$110</definedName>
    <definedName name="Z_5B96ACAF_89A4_4529_A945_487D76E192F5_.wvu.Rows" localSheetId="0" hidden="1">Summary!$8:$9</definedName>
    <definedName name="Z_6271A930_2E0B_43A4_901C_FD14571FE8FF_.wvu.Cols" localSheetId="1" hidden="1">'Finance &amp; Benefits '!$O:$O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Summary!$A$6:$L$50</definedName>
    <definedName name="Z_6271A930_2E0B_43A4_901C_FD14571FE8FF_.wvu.Rows" localSheetId="0" hidden="1">Summary!$8:$9</definedName>
    <definedName name="Z_65D441C0_43DC_484E_B470_8121591FEB4A_.wvu.Cols" localSheetId="1" hidden="1">'Finance &amp; Benefits '!$O:$O</definedName>
    <definedName name="Z_65D441C0_43DC_484E_B470_8121591FEB4A_.wvu.Cols" localSheetId="2" hidden="1">Resources!$Q:$Q</definedName>
    <definedName name="Z_65D441C0_43DC_484E_B470_8121591FEB4A_.wvu.Cols" localSheetId="0" hidden="1">Summary!$T:$T</definedName>
    <definedName name="Z_65D441C0_43DC_484E_B470_8121591FEB4A_.wvu.PrintArea" localSheetId="1" hidden="1">'Finance &amp; Benefits '!$A$1:$H$110</definedName>
    <definedName name="Z_65D441C0_43DC_484E_B470_8121591FEB4A_.wvu.PrintArea" localSheetId="3" hidden="1">'Milestones and Assurance'!$A$1:$I$135</definedName>
    <definedName name="Z_65D441C0_43DC_484E_B470_8121591FEB4A_.wvu.PrintArea" localSheetId="2" hidden="1">Resources!$A$1:$R$47</definedName>
    <definedName name="Z_65D441C0_43DC_484E_B470_8121591FEB4A_.wvu.PrintArea" localSheetId="0" hidden="1">Summary!$A$1:$U$59</definedName>
    <definedName name="Z_65D441C0_43DC_484E_B470_8121591FEB4A_.wvu.Rows" localSheetId="3" hidden="1">'Milestones and Assurance'!$105:$110</definedName>
    <definedName name="Z_65D441C0_43DC_484E_B470_8121591FEB4A_.wvu.Rows" localSheetId="0" hidden="1">Summary!$8:$9</definedName>
    <definedName name="Z_96031CE6_29E5_4372_9832_94535AF1017C_.wvu.Cols" localSheetId="1" hidden="1">'Finance &amp; Benefits '!$O:$O</definedName>
    <definedName name="Z_96031CE6_29E5_4372_9832_94535AF1017C_.wvu.Cols" localSheetId="2" hidden="1">Resources!$Q:$Q</definedName>
    <definedName name="Z_96031CE6_29E5_4372_9832_94535AF1017C_.wvu.Cols" localSheetId="0" hidden="1">Summary!$T:$T</definedName>
    <definedName name="Z_96031CE6_29E5_4372_9832_94535AF1017C_.wvu.PrintArea" localSheetId="1" hidden="1">'Finance &amp; Benefits '!$A$1:$H$110</definedName>
    <definedName name="Z_96031CE6_29E5_4372_9832_94535AF1017C_.wvu.PrintArea" localSheetId="3" hidden="1">'Milestones and Assurance'!$A$1:$I$135</definedName>
    <definedName name="Z_96031CE6_29E5_4372_9832_94535AF1017C_.wvu.PrintArea" localSheetId="2" hidden="1">Resources!$A$1:$R$47</definedName>
    <definedName name="Z_96031CE6_29E5_4372_9832_94535AF1017C_.wvu.PrintArea" localSheetId="0" hidden="1">Summary!$A$1:$U$59</definedName>
    <definedName name="Z_96031CE6_29E5_4372_9832_94535AF1017C_.wvu.Rows" localSheetId="3" hidden="1">'Milestones and Assurance'!$105:$110</definedName>
    <definedName name="Z_96031CE6_29E5_4372_9832_94535AF1017C_.wvu.Rows" localSheetId="0" hidden="1">Summary!$8:$9</definedName>
  </definedNames>
  <calcPr calcId="152511"/>
  <customWorkbookViews>
    <customWorkbookView name="Liz Garlinge - Personal View" guid="{2D752ECD-5218-42BC-A29A-28D67717E7DA}" mergeInterval="0" personalView="1" maximized="1" xWindow="-8" yWindow="-8" windowWidth="1382" windowHeight="744" activeSheetId="4"/>
    <customWorkbookView name="Report" guid="{6271A930-2E0B-43A4-901C-FD14571FE8FF}" maximized="1" xWindow="-8" yWindow="-8" windowWidth="1936" windowHeight="1056" activeSheetId="1"/>
    <customWorkbookView name="Debo Kahlon - Personal View" guid="{65D441C0-43DC-484E-B470-8121591FEB4A}" mergeInterval="0" personalView="1" maximized="1" xWindow="-8" yWindow="-8" windowWidth="1936" windowHeight="1056" activeSheetId="3"/>
    <customWorkbookView name="Ravi Guha - Personal View" guid="{96031CE6-29E5-4372-9832-94535AF1017C}" mergeInterval="0" personalView="1" maximized="1" xWindow="-8" yWindow="-8" windowWidth="1936" windowHeight="1056" activeSheetId="4"/>
    <customWorkbookView name="Gurshabad Jaspal - Personal View" guid="{5B96ACAF-89A4-4529-A945-487D76E192F5}" mergeInterval="0" personalView="1" maximized="1" xWindow="-8" yWindow="-8" windowWidth="1936" windowHeight="1066" activeSheetId="2"/>
    <customWorkbookView name="Michelle Dawson - Personal View" guid="{254A1637-D3D5-4DD6-8B27-9AEDC428793B}" mergeInterval="0" personalView="1" xWindow="-3" windowWidth="633" windowHeight="984" activeSheetId="1"/>
  </customWorkbookViews>
</workbook>
</file>

<file path=xl/calcChain.xml><?xml version="1.0" encoding="utf-8"?>
<calcChain xmlns="http://schemas.openxmlformats.org/spreadsheetml/2006/main">
  <c r="I10" i="11" l="1"/>
  <c r="I11" i="11"/>
  <c r="I12" i="11"/>
  <c r="I13" i="11"/>
  <c r="I14" i="11"/>
  <c r="I15" i="11"/>
  <c r="I16" i="11"/>
  <c r="I17" i="11"/>
  <c r="I18" i="11"/>
  <c r="I19" i="11"/>
  <c r="I20" i="11"/>
  <c r="C21" i="11"/>
  <c r="E21" i="11"/>
  <c r="G21" i="11"/>
  <c r="I21" i="11"/>
  <c r="C42" i="11"/>
  <c r="E42" i="11"/>
  <c r="G42" i="11"/>
  <c r="G106" i="8" l="1"/>
  <c r="F106" i="8"/>
  <c r="E106" i="8"/>
  <c r="D106" i="8"/>
  <c r="C106" i="8"/>
  <c r="G105" i="8"/>
  <c r="F105" i="8"/>
  <c r="E105" i="8"/>
  <c r="D105" i="8"/>
  <c r="C105" i="8"/>
  <c r="D81" i="8"/>
  <c r="C81" i="8"/>
  <c r="E79" i="8"/>
  <c r="E78" i="8"/>
  <c r="G70" i="8"/>
  <c r="E70" i="8"/>
  <c r="D70" i="8"/>
  <c r="C70" i="8"/>
  <c r="G69" i="8"/>
  <c r="E69" i="8"/>
  <c r="D69" i="8"/>
  <c r="C69" i="8"/>
  <c r="F68" i="8"/>
  <c r="F67" i="8"/>
  <c r="F66" i="8"/>
  <c r="F65" i="8"/>
  <c r="F64" i="8"/>
  <c r="F63" i="8"/>
  <c r="F62" i="8"/>
  <c r="F61" i="8"/>
  <c r="F60" i="8"/>
  <c r="F59" i="8"/>
  <c r="F58" i="8"/>
  <c r="F57" i="8"/>
  <c r="F56" i="8"/>
  <c r="F55" i="8"/>
  <c r="F53" i="8"/>
  <c r="F52" i="8"/>
  <c r="G45" i="8"/>
  <c r="E45" i="8"/>
  <c r="D45" i="8"/>
  <c r="C45" i="8"/>
  <c r="G44" i="8"/>
  <c r="E44" i="8"/>
  <c r="D44" i="8"/>
  <c r="C44" i="8"/>
  <c r="F43" i="8"/>
  <c r="F42" i="8"/>
  <c r="F41" i="8"/>
  <c r="F40" i="8"/>
  <c r="F39" i="8"/>
  <c r="F38" i="8"/>
  <c r="F37" i="8"/>
  <c r="F36" i="8"/>
  <c r="F35" i="8"/>
  <c r="F34" i="8"/>
  <c r="F33" i="8"/>
  <c r="F32" i="8"/>
  <c r="F31" i="8"/>
  <c r="F30" i="8"/>
  <c r="F28" i="8"/>
  <c r="F27" i="8"/>
  <c r="F70" i="8" l="1"/>
  <c r="F44" i="8"/>
  <c r="F45" i="8"/>
  <c r="F69" i="8"/>
</calcChain>
</file>

<file path=xl/sharedStrings.xml><?xml version="1.0" encoding="utf-8"?>
<sst xmlns="http://schemas.openxmlformats.org/spreadsheetml/2006/main" count="741" uniqueCount="458">
  <si>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</si>
  <si>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</si>
  <si>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</si>
  <si>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</si>
  <si>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</si>
  <si>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</si>
  <si>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</si>
  <si>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</si>
  <si>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</si>
  <si>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</si>
  <si>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</si>
  <si>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</si>
  <si>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</si>
  <si>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</si>
  <si>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</si>
  <si>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</si>
  <si>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</si>
  <si>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</si>
  <si>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</si>
  <si>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</si>
  <si>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</si>
  <si>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</si>
  <si>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</si>
  <si>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</si>
  <si>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</si>
  <si>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</si>
  <si>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</si>
  <si>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</si>
  <si>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</si>
  <si>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</si>
  <si>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</si>
  <si>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</si>
  <si>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</si>
  <si>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</si>
  <si>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</si>
  <si>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</si>
  <si>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</si>
  <si>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</si>
  <si>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</si>
  <si>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</si>
  <si>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</si>
  <si>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</si>
  <si>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</si>
  <si>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</si>
  <si>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</si>
  <si>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</si>
  <si>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</si>
  <si>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</si>
  <si>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</si>
  <si>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</si>
  <si>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</si>
  <si>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</si>
  <si>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</si>
  <si>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</si>
  <si>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</si>
  <si>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</si>
  <si>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</si>
  <si>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</si>
  <si>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</si>
  <si>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</si>
  <si>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</si>
  <si>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</si>
  <si>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</si>
  <si>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</si>
  <si>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</si>
  <si>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</si>
  <si>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</si>
  <si>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</si>
  <si>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</si>
  <si>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</si>
  <si>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</si>
  <si>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</si>
  <si>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</si>
  <si>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</si>
  <si>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</si>
  <si>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</si>
  <si>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</si>
  <si>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</si>
  <si>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</si>
  <si>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</si>
  <si>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</si>
  <si>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</si>
  <si>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</si>
  <si>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</si>
  <si>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</si>
  <si>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</si>
  <si>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</si>
  <si>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</si>
  <si>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</si>
  <si>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</si>
  <si>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</si>
  <si>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</si>
  <si>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</si>
  <si>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</si>
  <si>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</si>
  <si>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</si>
  <si>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</si>
  <si>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</si>
  <si>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</si>
  <si>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</si>
  <si>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Transformation Project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</si>
  <si>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</si>
  <si>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</si>
  <si>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</si>
  <si>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</si>
  <si>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</si>
  <si>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</si>
  <si>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</si>
  <si>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</si>
  <si>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</si>
  <si>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</si>
  <si>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</si>
  <si>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(one off new cost)</t>
  </si>
  <si>
    <t>RDEL (recurring new cost)</t>
  </si>
  <si>
    <t>RDEL (recurring old cost)</t>
  </si>
  <si>
    <t>CDEL (one off new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</si>
  <si>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</si>
  <si>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</si>
  <si>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</si>
  <si>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</si>
  <si>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</si>
  <si>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</si>
  <si>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</si>
  <si>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</si>
  <si>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</si>
  <si>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</si>
  <si>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</si>
  <si>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</si>
  <si>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</si>
  <si>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</si>
  <si>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</si>
  <si>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</si>
  <si>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</si>
  <si>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</si>
  <si>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</si>
  <si>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</si>
  <si>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</si>
  <si>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Project Description/Scope</t>
  </si>
  <si>
    <t>Latest BICC approval point</t>
  </si>
  <si>
    <t>Latest HMT approval point</t>
  </si>
  <si>
    <t>Version no.</t>
  </si>
  <si>
    <t>Date document approved by SRO</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</si>
  <si>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</si>
  <si>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</si>
  <si>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</si>
  <si>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</si>
  <si>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</si>
  <si>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</si>
  <si>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</si>
  <si>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</si>
  <si>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</si>
  <si>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</si>
  <si>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</si>
  <si>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</si>
  <si>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</si>
  <si>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</si>
  <si>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</si>
  <si>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</si>
  <si>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</si>
  <si>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</si>
  <si>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</si>
  <si>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</si>
  <si>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</si>
  <si>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</si>
  <si>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</si>
  <si>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Project</t>
  </si>
  <si>
    <t>FBC - HMT Approval</t>
  </si>
  <si>
    <t>OBC - HMT Approval</t>
  </si>
  <si>
    <t>SOBC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</si>
  <si>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</si>
  <si>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</si>
  <si>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</si>
  <si>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</si>
  <si>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</si>
  <si>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</si>
  <si>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</si>
  <si>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</si>
  <si>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</si>
  <si>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</si>
  <si>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</si>
  <si>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</si>
  <si>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</si>
  <si>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 xml:space="preserve">Total Budget WLC </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</si>
  <si>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</si>
  <si>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</si>
  <si>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</si>
  <si>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</si>
  <si>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</si>
  <si>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</si>
  <si>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</si>
  <si>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</si>
  <si>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</si>
  <si>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</si>
  <si>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</si>
  <si>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Other</t>
  </si>
  <si>
    <t>Approval - Departmental (BICC)</t>
  </si>
  <si>
    <t>Actual/
Forecast Date</t>
  </si>
  <si>
    <t xml:space="preserve">No. of vacancies/Skills gap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</si>
  <si>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</si>
  <si>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</si>
  <si>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</si>
  <si>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</si>
  <si>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</si>
  <si>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</si>
  <si>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</si>
  <si>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</si>
  <si>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</si>
  <si>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</si>
  <si>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</si>
  <si>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</si>
  <si>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</si>
  <si>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</si>
  <si>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</si>
  <si>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</si>
  <si>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</si>
  <si>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</si>
  <si>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</si>
  <si>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</si>
  <si>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</si>
  <si>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</si>
  <si>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</si>
  <si>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</si>
  <si>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</si>
  <si>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</si>
  <si>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</si>
  <si>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</si>
  <si>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Embed in BAU. Review and Lessons Learnt</t>
  </si>
  <si>
    <t>Completion Benefits Realisation (steady state)</t>
  </si>
  <si>
    <t>Project stage</t>
  </si>
  <si>
    <t xml:space="preserve">SRO Finance Confidence </t>
  </si>
  <si>
    <t>SRO ASSURANCE CONTINUED</t>
  </si>
  <si>
    <t>Internal/External</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</si>
  <si>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</si>
  <si>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</si>
  <si>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</si>
  <si>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</si>
  <si>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</si>
  <si>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</si>
  <si>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</si>
  <si>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</si>
  <si>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</si>
  <si>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</si>
  <si>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</si>
  <si>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</si>
  <si>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</si>
  <si>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</si>
  <si>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</si>
  <si>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David Prout</t>
  </si>
  <si>
    <t>020 7944 2112</t>
  </si>
  <si>
    <t>David.Prout@dft.gsi.gov.uk</t>
  </si>
  <si>
    <t>HS2 is the Government project to build a new North-South railway. The new railway will be built in two phases. It will be fully integrated with the rest of the railway network. It will bring benefits to places with stations on the new railway including Leeds, Manchester, Birmingham and London; to stations on the classic network like Liverpool, Darlington and Newcastle which will receive high speed services; and to other places on the existing mainlines like Milton Keynes, Rugby and Peterborough which will have better services from released capacity on the existing main lines</t>
  </si>
  <si>
    <t>All CDEL (WLC)
Total</t>
  </si>
  <si>
    <t>All RDEL (WLC)
Total</t>
  </si>
  <si>
    <t xml:space="preserve">Liz.Garlinge@dft.gsi.gov.uk </t>
  </si>
  <si>
    <t xml:space="preserve">020 7944 2526 </t>
  </si>
  <si>
    <t xml:space="preserve">Liz Garlinge </t>
  </si>
  <si>
    <t>Project Descriptor</t>
  </si>
  <si>
    <t>A new, fully integrated, high speed North-South railway.</t>
  </si>
  <si>
    <t>v0.5</t>
  </si>
  <si>
    <t>Launch of formal consultation</t>
  </si>
  <si>
    <t>Subject to Royal Assent for first hybrid Bill.</t>
  </si>
  <si>
    <t>Focussed Review PAR</t>
  </si>
  <si>
    <t>Programme wide PAR</t>
  </si>
  <si>
    <t>Phase 1 OBC PAR</t>
  </si>
  <si>
    <t xml:space="preserve">Project Methodology </t>
  </si>
  <si>
    <t>Start of operation for Phase 1  (London - West Midlands) is planned for 2026</t>
  </si>
  <si>
    <t>West Midlands to Manchester/Leeds lines operational</t>
  </si>
  <si>
    <t>Phase 1</t>
  </si>
  <si>
    <t>Royal Assent for Phase 2a hybrid Bill targeted for 2019</t>
  </si>
  <si>
    <t xml:space="preserve">Royal Assent for Phase 2b hybrid Bill targeted for 2022 </t>
  </si>
  <si>
    <t>PQQ release for Phase 1 Main Civils</t>
  </si>
  <si>
    <t>Shortlisting ITT</t>
  </si>
  <si>
    <t>Selection (Contract Award)</t>
  </si>
  <si>
    <t>Phase 2a (Birmingham to Crewe) Start of Operation date TBC.</t>
  </si>
  <si>
    <t>Phase 2b (Crewe to Manchester/Birmingham to Leeds) Start of Operation date TBC.</t>
  </si>
  <si>
    <t>Increased capacity to meet long term demand, and to improve resilience and reliability across the network</t>
  </si>
  <si>
    <t>Improved connectivity by delivering better journey times and making travel easier</t>
  </si>
  <si>
    <t>Economic growth: Be an engine for growth that will generate jobs, rebalance the economy and secure the country's future prosperity</t>
  </si>
  <si>
    <t>Regeneration: Reshape the country’s economic geography, connecting people and business, and stimulating development and regeneration</t>
  </si>
  <si>
    <t>Euston Scheme PAR - Phase 1</t>
  </si>
  <si>
    <t>Pre-RP1 PAR - Phase 1</t>
  </si>
  <si>
    <t>Non-GMPP Projects only complete Total CDEL (investment in change) and Non-Govt costs - grey columns</t>
  </si>
  <si>
    <t>Benefits Cost Ratio</t>
  </si>
  <si>
    <r>
      <t xml:space="preserve">Project ID </t>
    </r>
    <r>
      <rPr>
        <b/>
        <sz val="9"/>
        <color theme="0"/>
        <rFont val="Arial"/>
        <family val="2"/>
      </rPr>
      <t>(DFT/MPA)</t>
    </r>
  </si>
  <si>
    <t>PD Tenure Start date</t>
  </si>
  <si>
    <t xml:space="preserve">% of time spend on PD role </t>
  </si>
  <si>
    <t>PD Tenure End Date</t>
  </si>
  <si>
    <t>SRO Tenure Start Date</t>
  </si>
  <si>
    <t xml:space="preserve">SRO Tenure End </t>
  </si>
  <si>
    <t>% of time spend on SRO role</t>
  </si>
  <si>
    <t xml:space="preserve">Single Departmental Plan Alignment </t>
  </si>
  <si>
    <t xml:space="preserve">Please select </t>
  </si>
  <si>
    <t>Date of Business Case</t>
  </si>
  <si>
    <t>Project / Industry Capability and Capacity</t>
  </si>
  <si>
    <t xml:space="preserve">Internal - Project team  </t>
  </si>
  <si>
    <t xml:space="preserve">SRO Skills RAG Rating </t>
  </si>
  <si>
    <t>Overall (Internal/External)</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</si>
  <si>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</si>
  <si>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</si>
  <si>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</si>
  <si>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</si>
  <si>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These should add up to above resource table</t>
  </si>
  <si>
    <t xml:space="preserve">Overall Assessment </t>
  </si>
  <si>
    <t xml:space="preserve">Boosting Economic Growth and Opportunity </t>
  </si>
  <si>
    <t xml:space="preserve">Helping to build a One Nation Britain </t>
  </si>
  <si>
    <t>Improving Journeys</t>
  </si>
  <si>
    <t>A Safe, Secure and Sustainable transport system</t>
  </si>
  <si>
    <t xml:space="preserve">Driving efficiency and transformation </t>
  </si>
  <si>
    <t xml:space="preserve">Becoming the best we can be </t>
  </si>
  <si>
    <t>SDP</t>
  </si>
  <si>
    <t>PFI</t>
  </si>
  <si>
    <t>Levy Control</t>
  </si>
  <si>
    <r>
      <t xml:space="preserve">Milestones
</t>
    </r>
    <r>
      <rPr>
        <b/>
        <sz val="10"/>
        <color theme="3"/>
        <rFont val="Arial"/>
        <family val="2"/>
      </rPr>
      <t>Blue</t>
    </r>
    <r>
      <rPr>
        <b/>
        <sz val="10"/>
        <color theme="0"/>
        <rFont val="Arial"/>
        <family val="2"/>
      </rPr>
      <t xml:space="preserve"> = Mandatory 
</t>
    </r>
    <r>
      <rPr>
        <b/>
        <sz val="10"/>
        <color theme="4" tint="-0.249977111117893"/>
        <rFont val="Arial"/>
        <family val="2"/>
      </rPr>
      <t/>
    </r>
  </si>
  <si>
    <t>Baseline</t>
  </si>
  <si>
    <t>Phase 2a SOBC</t>
  </si>
  <si>
    <t>PHASE 1</t>
  </si>
  <si>
    <t>PHASE 2</t>
  </si>
  <si>
    <t xml:space="preserve"> - Start of Project </t>
  </si>
  <si>
    <t xml:space="preserve"> - Project End Date </t>
  </si>
  <si>
    <t xml:space="preserve"> - Phase 2a Royal Assent</t>
  </si>
  <si>
    <t xml:space="preserve"> - Phase 2a Start of Operation</t>
  </si>
  <si>
    <t xml:space="preserve"> - Phase 2b Royal Assent</t>
  </si>
  <si>
    <t xml:space="preserve"> - Phase 2b Start of Operation</t>
  </si>
  <si>
    <t>Various</t>
  </si>
  <si>
    <t>n/a</t>
  </si>
  <si>
    <t>PROGRAMME WIDE</t>
  </si>
  <si>
    <t>Euston Oversite Development OBC - BICC Approval</t>
  </si>
  <si>
    <t>COMMERCIAL OPERATIONS</t>
  </si>
  <si>
    <t>Published</t>
  </si>
  <si>
    <t>Phase 2a SOBC - BICC Approval</t>
  </si>
  <si>
    <t>Phase 2a SOBC - HMT Approval</t>
  </si>
  <si>
    <t>Phase 2b SOBC - BICC Approval</t>
  </si>
  <si>
    <t>Phase 2b SOBC - HMT Approval</t>
  </si>
  <si>
    <t>MPA PAR</t>
  </si>
  <si>
    <t>2034/35</t>
  </si>
  <si>
    <t>Review Point 1</t>
  </si>
  <si>
    <t>Paul Rodgers, Cavendish Elithorn, Nick Bisson, Michael Hurn, Caroline Botwood</t>
  </si>
  <si>
    <t>Nominal</t>
  </si>
  <si>
    <t>Bespoke Index</t>
  </si>
  <si>
    <t>£44bn (inc Wider Economic Impacts)</t>
  </si>
  <si>
    <t>SOBC for Phase 2a (inc Full Y update from 2013 OBC)</t>
  </si>
  <si>
    <t>Non Gov Spend</t>
  </si>
  <si>
    <t>Budget</t>
  </si>
  <si>
    <t xml:space="preserve"> - P1 Start of Construction</t>
  </si>
  <si>
    <t xml:space="preserve"> - P1 Start of Operation</t>
  </si>
  <si>
    <t>P1 - MPA PAR</t>
  </si>
  <si>
    <t>P1 - MPRG</t>
  </si>
  <si>
    <t>Variance</t>
  </si>
  <si>
    <t>Is the WLC over £10m and requires Steel?</t>
  </si>
  <si>
    <t>procurement-policy-note-1615-procuring-steel-in-major-projects</t>
  </si>
  <si>
    <t>No major milestone movements identified in Q4 2015/16.</t>
  </si>
  <si>
    <t xml:space="preserve">The development of High Speed 2 features prominently in manifesto commitments and forms part of the DfT’s business plan. </t>
  </si>
  <si>
    <t>Phase 2a OBC - BICC Approval</t>
  </si>
  <si>
    <t>May 2017 (TBC)</t>
  </si>
  <si>
    <t>Phase 2a OBC - HMT Approval</t>
  </si>
  <si>
    <t>June 2017 (TBC)</t>
  </si>
  <si>
    <t>Phase 2b OBC - BICC Approval</t>
  </si>
  <si>
    <t>Aug 2019 (TBC)</t>
  </si>
  <si>
    <t>Phase 2b OBC - HMT Approval</t>
  </si>
  <si>
    <t>Sept 2019 (TBC)</t>
  </si>
  <si>
    <t>NAO Study</t>
  </si>
  <si>
    <t>Cabinet Office Periodic Update</t>
  </si>
  <si>
    <t>DfT Division</t>
  </si>
  <si>
    <t xml:space="preserve">Agency or delivery partner </t>
  </si>
  <si>
    <t>Rail Group</t>
  </si>
  <si>
    <t>Roads, Devolution and Motoring</t>
  </si>
  <si>
    <t>International, Security and Environment</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</si>
  <si>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</si>
  <si>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</si>
  <si>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</si>
  <si>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</si>
  <si>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</si>
  <si>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</si>
  <si>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</si>
  <si>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</si>
  <si>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</si>
  <si>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</si>
  <si>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SRO/PD reason for change</t>
  </si>
  <si>
    <t>Career Break</t>
  </si>
  <si>
    <t>Directorate (or equivalent) organisational change</t>
  </si>
  <si>
    <t>End of loan / Secondment from OGD</t>
  </si>
  <si>
    <t>End of loan / Secondment from non-government department</t>
  </si>
  <si>
    <t>End of tenure</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</si>
  <si>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</si>
  <si>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</si>
  <si>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</si>
  <si>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</si>
  <si>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</si>
  <si>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</si>
  <si>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</si>
  <si>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</si>
  <si>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</si>
  <si>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</si>
  <si>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</si>
  <si>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</si>
  <si>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Secondment outside civil service</t>
  </si>
  <si>
    <t>Secondment within civil service</t>
  </si>
  <si>
    <t>Consolidation of projects resulting in one SRO/PD</t>
  </si>
  <si>
    <t>Departmental (or equivalent) organisational change</t>
  </si>
  <si>
    <t>Internal governance restructure</t>
  </si>
  <si>
    <t>Review recommended departure</t>
  </si>
  <si>
    <t>Temporary/interim assignment only</t>
  </si>
  <si>
    <t>If other please provide description</t>
  </si>
  <si>
    <t>List Strategic Outcomes (monetised and non-monetised benefits)</t>
  </si>
  <si>
    <t xml:space="preserve">Please ensure these areas are accurately completed </t>
  </si>
  <si>
    <t>Strategic Outline Business Case</t>
  </si>
  <si>
    <t>Outline Business Case</t>
  </si>
  <si>
    <t>Full Business Case</t>
  </si>
  <si>
    <t>Initial Gate Business Case</t>
  </si>
  <si>
    <t>Main Gate Business Case</t>
  </si>
  <si>
    <t>PBC (or equivalent)</t>
  </si>
  <si>
    <t>On Hold</t>
  </si>
  <si>
    <t>No Business Case</t>
  </si>
  <si>
    <t>No Business Case required</t>
  </si>
  <si>
    <t>Project Cost to Closure</t>
  </si>
  <si>
    <t>Baseline should reflect latest (approved) TAP figures 
Forecast should reflect expected spend (including change in internal budget allocation)</t>
  </si>
  <si>
    <t>Pre 2016/2017</t>
  </si>
  <si>
    <t>2016/17 Spend on profile?</t>
  </si>
  <si>
    <t>2020/2021</t>
  </si>
  <si>
    <t>2021/2022</t>
  </si>
  <si>
    <t>Non-Gov(£m) both Revenue and Capital</t>
  </si>
  <si>
    <t>2016/2017 Spend on profile</t>
  </si>
  <si>
    <t>2016/17</t>
  </si>
  <si>
    <t>Economic (Inc. private partner)</t>
  </si>
  <si>
    <t>Disbenefits UK Economic</t>
  </si>
  <si>
    <t>Pre-2016/2017</t>
  </si>
  <si>
    <t>Income (£m) both revenue and capital</t>
  </si>
  <si>
    <t>Baseline should reflect latest approved (TAP) figures 
Forecast should reflect expected spend (including change in internal budget allocation)</t>
  </si>
  <si>
    <t>Asset Realisation</t>
  </si>
  <si>
    <t>Public Service Delivery Reform (Transformation)</t>
  </si>
  <si>
    <t>Government Operations Reform (Transformation)</t>
  </si>
  <si>
    <t>Decommisioning</t>
  </si>
  <si>
    <t>Business Case End Date</t>
  </si>
  <si>
    <t>1) Current AMBER RAG rating due to number of vacancies and contractors filling posts for project delivery and commercial skills. 
2) Other category includes policy, communications, economists, analysts and corporate/administrative skills.
3) Active recruitment commenced to replace PD contractors with permanent staff. Some concern over skills gap in PPM and commercial skills available across civil service to recruit to meet future needs of programme.</t>
  </si>
  <si>
    <t xml:space="preserve">Headcount figures include all consultants and contractors, and commercial fast streamers. External contractor FTE grades are approximations. 
Number of vacancies being managed down by active recruitment. Currently 25 live campaigns expected to fill 10 vacant posts (from the 26.5 listed), 6 posts on TRA, and 9 posts replacing contractors or where leavers are planned.
</t>
  </si>
  <si>
    <t xml:space="preserve">Benefits (and costs) are appraised over a 67-year period for the full network, from 2026 (the opening of Phase One) to 2093 (60 years after the opening of the full Y network in 2033). The HS2 benefits published are not profiled by year. Therefore, the totals over the whole appraisal period are listed under the "remaining profiled benefits to the project" line. Projected revenues are listed under the Gov.Cashable benefit. The revenue benefits are based on the assumption that all train operations on HS2 will return their operating surplus to the taxpayer via some mechanism, for instance franchise premiums. This is a modelling assumption; the specific approach taken on the train operator commercial model will be dependent on future policy decisions.  Benefits included as Wider Economic benefits are listed under Economic (Inc. private partner).      
Figures from 2015 Phase 2a Economic Case (all figures 2011 Present Value and Prices). Full Y Network: Business Transport User Benefits £43.2bn, Other Transport User Benefits £18.2n, Other Quantifiable Benefits £0.2bn, Loss of Indirect Taxes -£3bn, Wider Economic Impacts £14.2bn, Total monetised benefits £72.8bn. The reference case BCR is 2.2 including WEI’s and 1.8 without (this includes higher construction cost inflation to 2020).  </t>
  </si>
  <si>
    <t>Whilst HS2 is a large and complex programme that is still at a relatively early stage, with the Phase 1 hybrid Bill now in the Lords following a positive outcome at Commons 3rd Reading, and the Major Works Civils Contracts (MWCC) ITTs issued in early June 2016, successful delivery of the programme appears feasible. As such, the current delivery confidence status is AMBER. 
PHASE 1:
 - The hybrid Bill remains on track for Royal Assent by Dec 2016. 2nd Reading in the Lords took place on 14 April, and the Lords Select Committee (appointed during May) heard locus cases from 7 June to 11 July. Petitioner hearings started on 5 July and are expected to continue until end Oct.
 - ITTs for the MWCC were issued on 8 June.
 - RP1 has been concluded, with a letter sent from David Prout to Simon Kirby on 1 June to formally complete the process and set out expectations and requirements for the period to RP2. 
The key challenge for Phase 1 is to increase the schedule delivery confidence from 60% to nearer 80%. HS2 Ltd have been commissioned to address this and will report back in Sept.
PHASE 2:
 - Work has started to plan and develop the material to support the Phase 2a hybrid Bill which we aim to lay in Parliament in summer 2017, and we continue to prepare advice for the Secretary of State to inform a decision on the Phase 2b route this autumn.
 - Sir David Higgins published his recommendations on the route through South Yorkshire in July.
 - The Secretary of State agreed to revise the remit to Network Rail for Crewe, and clarified the need to find an option that can be delivered for less than £500m.
The key challenge for Phase 2 is to ensure the scheme is affordable within the existing SR15 settlement. For Phase 1 and 2, there is also a key challenge around ensuring that Network Rail has the capacity to develop the On Network Works to support the programme and that they are delivered on time.
COMMERCIAL OPERATIONS:
 - Integrated Decisions Plan produced, bringing together all decisions relating to Rolling Stock &amp; Depots and Future Operations and Classic Rail Interface projects, over the next 18 months. 
WIDER PROGRAMME:
 - The IPA led a Periodic Update to assess HS2 Ltd's efficiency plans - circa £9bn worth of potential saving opportunities identified across the programme.
 - NAO report on the progress of HS2 published on 28 June described HS2 as a large, complex and ambitious programme that was facing cost and time pressures. However, the report also recognised the cost savings identified, that the strategic context and objectives were now more clearly demonstrated than since the previous report, and that HS2 was making good progress and was on course to gain the powers needed to start building the railway by the end of the year.</t>
  </si>
  <si>
    <t xml:space="preserve">Phase 1 Main Civils ITTs issued on 8 June. </t>
  </si>
  <si>
    <t xml:space="preserve">Phase 1 Main Civils Contract Award.
</t>
  </si>
  <si>
    <t>VfM Study</t>
  </si>
  <si>
    <t>TBC</t>
  </si>
  <si>
    <t>Rolling Stock and Depots</t>
  </si>
  <si>
    <t>Review Point 1 checkpoint</t>
  </si>
  <si>
    <t>Review Point 2 (TBC - but expected March 2017)</t>
  </si>
  <si>
    <t>Review Point 2 (TBC - but expected April 2017)</t>
  </si>
  <si>
    <t>Phase 2b SOBC PAR</t>
  </si>
  <si>
    <t>P2 - MPRG</t>
  </si>
  <si>
    <t>P2 - IPA PAR</t>
  </si>
  <si>
    <t>P1 - IPA PAR</t>
  </si>
  <si>
    <t>Phase 2a OBC PAR (TBC - but expected May 2017)</t>
  </si>
  <si>
    <t>Phase 2a OBC PAR (TBC - but expected June 2017)</t>
  </si>
  <si>
    <t xml:space="preserve">A Major Project Review Group (MPRG) panel meeting was held on 17 May 2016 following the Infrastructure and Project Authority (IPA) Project Assessment Review (PAR) review that was carried out for Review Point 1 (RP1) in March. The MPRG supported the decision for HS2 Ltd to issue the ITTs for the  Main Civils Work contract once it had completed assurance and received approval from HMT officials. 
A programme of internal audit activity is underway which forms part of the 2016/17 Audit Plan agreed by EXCO and the DfT Group Audit Committee. An audit of High Speed Rail governance arrangements began in June with a final report due end-August 2016.
P-Rep continued to provide 3rd line assurance on key programme activities.
The National Audit Office (NAO) completed a value for money review and published their report on 28 June 2016. The NAO report was followed by a Public Accounts Committee hearing on 11 July 2016.
All recommendations from assurance activities continued to be tracked and action plans were created and monitored. Programme Board continues to monitor the outcome of PARs and associated assurance action plans.
</t>
  </si>
  <si>
    <t xml:space="preserve">The integrated assurance and approvals framework for HS2 requires all major project decisions to be supported by three lines of defence (LOD) assurance.  We are planning to seek approval for over 20 major decisions during 2016/17.  All of these will go to BICC and will be accompanied by assurance from each of the three LOD and, where appropriate, P-Rep and Internal Audit.  A high level view of the deliverables requiring approval and the key assurance events is set out in a draft HS2 Integrated Assurance and Approvals Plan (IAAP) which was tabled at Programme Board and the Integrated Assurance Group in March 2016. The IAAP is being reviewed and rationalized in conjunction with input from Cabinet Office and HMT colleagues. An updated view of the IAAP is targeted for September 2016.  
An IPA PAR on Phase 2b Strategic Outline Business case is targeted for September 2016, to be followed by an MPRG in October 2016. Further IPA PARs and MPRG’s are being planned to support decisions on Rolling Stock &amp; Depots and Review Point 2 later in 2016/17. 
</t>
  </si>
  <si>
    <t xml:space="preserve"> - Full Rolling Stock &amp; Depots Strategy approved by Sec of State</t>
  </si>
  <si>
    <t xml:space="preserve"> - Sec of State approval of Rolling Stock contract award</t>
  </si>
  <si>
    <t xml:space="preserve">The SR15 settlement set a year by year funding allocation for HS2 as a whole for a period of 5 years (2016/17 to 2020/21). Following the precedent set by Phase One, we will capitalise expenditure following second reading of the Bill for Phase 2a and the remainder of Phase Two – our prudent assumption is that this will be from April 2018 and April 2020 respectively. 
</t>
  </si>
  <si>
    <t xml:space="preserve">The 15/16 budget is a product of revised corporate planning round. 
In the 2015 Spending Review (SR15), Government restated the long-term funding envelope for the HS2 programme at £55.7bn in 2015 prices. This budget is for delivery of the full HS2 scheme including rolling stock. The SR15 settlement set a year by year funding allocation for HS2 for a period of 5 years (2016/17 to 2020/21) including an allowance for inflation.
In summary the total funding envelope of £55.7bn (in 2015 prices) is in Real Terms, whereas in comparison, the funding allocated for years 16/17 to 20/21 is in Nominal terms.
For the purposes of this spreadsheet only, WLC refers to the total funding envelope of the HS2 programme. 
Total C-DEL spend (D74 and D75) is reflective of report period only (2015/16 - 2019/20).
WLC Table below is based upon the latest assumption of capitalisation for the HS2 project.
The splits provided for phase 2a and 2b are indicative and should not be taken as the basis for future ring-fencing (to be agreed with HMT as part of the SR15 settlement). Program costs are reported only at the whole programme level. </t>
  </si>
  <si>
    <t>High Speed Rail Programme (HS2)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</si>
</sst>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dd/mm/yyyy;@"/>
    <numFmt numFmtId="166" formatCode="yyyy"/>
  </numFmts>
  <fonts count="48"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color indexed="9"/>
      <name val="Arial"/>
      <family val="2"/>
    </font>
    <font>
      <i/>
      <sz val="10"/>
      <name val="Arial"/>
      <family val="2"/>
    </font>
    <font>
      <b/>
      <sz val="9"/>
      <color indexed="9"/>
      <name val="Arial"/>
      <family val="2"/>
    </font>
    <font>
      <b/>
      <sz val="7"/>
      <color indexed="9"/>
      <name val="Arial"/>
      <family val="2"/>
    </font>
    <font>
      <i/>
      <sz val="8"/>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sz val="9"/>
      <color theme="1"/>
      <name val="Calibri"/>
      <family val="2"/>
      <scheme val="minor"/>
    </font>
    <font>
      <b/>
      <sz val="7"/>
      <color theme="0"/>
      <name val="Arial"/>
      <family val="2"/>
    </font>
    <font>
      <i/>
      <sz val="9"/>
      <name val="Arial"/>
      <family val="2"/>
    </font>
    <font>
      <b/>
      <i/>
      <sz val="10"/>
      <color theme="0"/>
      <name val="Arial"/>
      <family val="2"/>
    </font>
    <font>
      <sz val="10"/>
      <color theme="3" tint="-0.249977111117893"/>
      <name val="Arial"/>
      <family val="2"/>
    </font>
    <font>
      <b/>
      <sz val="11"/>
      <color indexed="9"/>
      <name val="Arial"/>
      <family val="2"/>
    </font>
    <font>
      <sz val="10"/>
      <color rgb="FFFF0000"/>
      <name val="Arial"/>
      <family val="2"/>
    </font>
    <font>
      <b/>
      <sz val="11"/>
      <color theme="0"/>
      <name val="Arial"/>
      <family val="2"/>
    </font>
    <font>
      <b/>
      <sz val="8"/>
      <color theme="0"/>
      <name val="Arial"/>
      <family val="2"/>
    </font>
    <font>
      <sz val="10"/>
      <color theme="1"/>
      <name val="Arial"/>
      <family val="2"/>
    </font>
    <font>
      <b/>
      <sz val="10"/>
      <color theme="3"/>
      <name val="Arial"/>
      <family val="2"/>
    </font>
    <font>
      <b/>
      <sz val="12"/>
      <color theme="3"/>
      <name val="Arial"/>
      <family val="2"/>
    </font>
    <font>
      <b/>
      <sz val="8"/>
      <name val="Arial"/>
      <family val="2"/>
    </font>
    <font>
      <b/>
      <sz val="10"/>
      <color theme="1"/>
      <name val="Arial"/>
      <family val="2"/>
    </font>
  </fonts>
  <fills count="25">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theme="0" tint="-0.14999847407452621"/>
        <bgColor indexed="64"/>
      </patternFill>
    </fill>
  </fills>
  <borders count="100">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top style="thin">
        <color theme="0"/>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style="thick">
        <color theme="0"/>
      </left>
      <right style="thick">
        <color theme="0"/>
      </right>
      <top style="medium">
        <color indexed="9"/>
      </top>
      <bottom/>
      <diagonal/>
    </border>
    <border>
      <left style="thick">
        <color theme="0"/>
      </left>
      <right style="thick">
        <color theme="0"/>
      </right>
      <top/>
      <bottom/>
      <diagonal/>
    </border>
    <border>
      <left style="medium">
        <color theme="0"/>
      </left>
      <right/>
      <top style="medium">
        <color indexed="9"/>
      </top>
      <bottom style="medium">
        <color indexed="9"/>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9"/>
      </left>
      <right/>
      <top style="medium">
        <color theme="0"/>
      </top>
      <bottom style="medium">
        <color theme="0"/>
      </bottom>
      <diagonal/>
    </border>
    <border>
      <left style="thin">
        <color theme="0"/>
      </left>
      <right style="thin">
        <color theme="0"/>
      </right>
      <top style="thin">
        <color theme="0"/>
      </top>
      <bottom style="thin">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theme="0"/>
      </right>
      <top style="thin">
        <color theme="0"/>
      </top>
      <bottom/>
      <diagonal/>
    </border>
    <border>
      <left style="medium">
        <color indexed="9"/>
      </left>
      <right style="medium">
        <color indexed="9"/>
      </right>
      <top style="thin">
        <color theme="0"/>
      </top>
      <bottom style="medium">
        <color indexed="9"/>
      </bottom>
      <diagonal/>
    </border>
    <border>
      <left style="thin">
        <color theme="0"/>
      </left>
      <right style="thin">
        <color theme="0"/>
      </right>
      <top style="thin">
        <color theme="0"/>
      </top>
      <bottom/>
      <diagonal/>
    </border>
    <border>
      <left style="medium">
        <color indexed="9"/>
      </left>
      <right style="thin">
        <color theme="0"/>
      </right>
      <top style="medium">
        <color indexed="9"/>
      </top>
      <bottom style="thin">
        <color theme="0"/>
      </bottom>
      <diagonal/>
    </border>
    <border>
      <left style="thin">
        <color theme="0"/>
      </left>
      <right style="thin">
        <color theme="0"/>
      </right>
      <top/>
      <bottom style="thin">
        <color theme="0"/>
      </bottom>
      <diagonal/>
    </border>
    <border>
      <left/>
      <right style="thick">
        <color theme="0"/>
      </right>
      <top/>
      <bottom style="thin">
        <color theme="0"/>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764">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0" fillId="0" borderId="0" xfId="0" applyFill="1" applyBorder="1"/>
    <xf numFmtId="0" fontId="3" fillId="0" borderId="1" xfId="0" applyFont="1" applyBorder="1"/>
    <xf numFmtId="0" fontId="2" fillId="3" borderId="1" xfId="0" applyFont="1" applyFill="1" applyBorder="1" applyAlignment="1" applyProtection="1">
      <alignment horizontal="left"/>
      <protection locked="0"/>
    </xf>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2" fillId="3" borderId="1" xfId="0" applyFont="1" applyFill="1" applyBorder="1" applyAlignment="1" applyProtection="1">
      <alignment horizontal="left" wrapText="1"/>
      <protection locked="0"/>
    </xf>
    <xf numFmtId="0" fontId="12" fillId="0" borderId="0" xfId="0" applyFont="1"/>
    <xf numFmtId="0" fontId="12" fillId="0" borderId="0" xfId="0" applyFont="1" applyFill="1" applyBorder="1"/>
    <xf numFmtId="0" fontId="10" fillId="2" borderId="1" xfId="2" applyFont="1" applyFill="1" applyBorder="1" applyAlignment="1" applyProtection="1"/>
    <xf numFmtId="0" fontId="10" fillId="0" borderId="1" xfId="0" applyFont="1" applyBorder="1"/>
    <xf numFmtId="0" fontId="11" fillId="0" borderId="1" xfId="0" applyFont="1" applyBorder="1"/>
    <xf numFmtId="0" fontId="11" fillId="0" borderId="0" xfId="0" applyFont="1"/>
    <xf numFmtId="0" fontId="10" fillId="2" borderId="1" xfId="2" applyFont="1" applyFill="1" applyBorder="1" applyAlignment="1" applyProtection="1">
      <alignment horizontal="center" vertical="center" wrapText="1"/>
    </xf>
    <xf numFmtId="0" fontId="13" fillId="0" borderId="0" xfId="0" applyFont="1"/>
    <xf numFmtId="0" fontId="13" fillId="0" borderId="0" xfId="3"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0" fillId="0" borderId="11" xfId="0" applyBorder="1"/>
    <xf numFmtId="0" fontId="14" fillId="0" borderId="0" xfId="0" applyFont="1"/>
    <xf numFmtId="0" fontId="14" fillId="0" borderId="0" xfId="3" applyFont="1"/>
    <xf numFmtId="0" fontId="0" fillId="7" borderId="0" xfId="0" applyFill="1"/>
    <xf numFmtId="0" fontId="10" fillId="2" borderId="1" xfId="2" applyNumberFormat="1" applyFont="1" applyFill="1" applyBorder="1" applyAlignment="1" applyProtection="1">
      <alignment horizontal="left" vertical="center" wrapText="1"/>
    </xf>
    <xf numFmtId="0" fontId="8" fillId="0" borderId="15" xfId="0" applyFont="1" applyBorder="1"/>
    <xf numFmtId="0" fontId="0" fillId="0" borderId="6" xfId="0" applyBorder="1"/>
    <xf numFmtId="0" fontId="8" fillId="0" borderId="14" xfId="0" applyFont="1" applyBorder="1"/>
    <xf numFmtId="0" fontId="0" fillId="0" borderId="14" xfId="0" applyBorder="1"/>
    <xf numFmtId="0" fontId="0" fillId="0" borderId="9" xfId="0" applyBorder="1"/>
    <xf numFmtId="0" fontId="5" fillId="0" borderId="22"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6" xfId="2" applyFill="1" applyBorder="1" applyAlignment="1" applyProtection="1">
      <alignment vertical="center" wrapText="1"/>
    </xf>
    <xf numFmtId="14" fontId="2" fillId="0" borderId="1" xfId="3" applyNumberFormat="1" applyFont="1" applyFill="1" applyBorder="1" applyAlignment="1" applyProtection="1">
      <alignment horizontal="left"/>
      <protection locked="0"/>
    </xf>
    <xf numFmtId="0" fontId="16"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10" fillId="0" borderId="0" xfId="3" applyFont="1" applyFill="1" applyBorder="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2" fillId="6" borderId="37" xfId="3" applyFont="1" applyFill="1" applyBorder="1" applyAlignment="1" applyProtection="1">
      <alignment horizontal="center" vertical="top" wrapText="1"/>
      <protection locked="0"/>
    </xf>
    <xf numFmtId="0" fontId="15" fillId="2" borderId="1" xfId="2" applyFont="1" applyFill="1" applyBorder="1" applyAlignment="1" applyProtection="1">
      <alignment horizontal="left" vertical="center" wrapText="1"/>
    </xf>
    <xf numFmtId="0" fontId="17" fillId="0" borderId="0" xfId="3" applyFont="1"/>
    <xf numFmtId="2" fontId="2" fillId="0" borderId="1" xfId="4" applyNumberFormat="1" applyFont="1" applyFill="1" applyBorder="1" applyAlignment="1" applyProtection="1">
      <alignment horizontal="left" vertical="center" wrapText="1"/>
      <protection locked="0"/>
    </xf>
    <xf numFmtId="0" fontId="10" fillId="0" borderId="1" xfId="3" applyFont="1" applyFill="1" applyBorder="1" applyAlignment="1">
      <alignment horizontal="left" wrapText="1"/>
    </xf>
    <xf numFmtId="0" fontId="17" fillId="0" borderId="0" xfId="3" applyFont="1" applyFill="1"/>
    <xf numFmtId="0" fontId="0" fillId="0" borderId="14" xfId="0" applyBorder="1" applyAlignment="1">
      <alignment horizontal="left" vertical="center" wrapText="1"/>
    </xf>
    <xf numFmtId="0" fontId="19" fillId="7" borderId="0" xfId="2" applyNumberFormat="1" applyFont="1" applyFill="1" applyBorder="1" applyAlignment="1" applyProtection="1">
      <alignment horizontal="center" vertical="center" wrapText="1"/>
    </xf>
    <xf numFmtId="0" fontId="9" fillId="7" borderId="0" xfId="0" applyFont="1" applyFill="1"/>
    <xf numFmtId="0" fontId="0" fillId="0" borderId="0" xfId="0" applyAlignment="1"/>
    <xf numFmtId="0" fontId="0" fillId="0" borderId="6" xfId="0" applyBorder="1" applyAlignment="1">
      <alignment horizontal="center"/>
    </xf>
    <xf numFmtId="0" fontId="0" fillId="0" borderId="0" xfId="0" applyAlignment="1">
      <alignment horizontal="center"/>
    </xf>
    <xf numFmtId="0" fontId="0" fillId="0" borderId="10" xfId="0" applyBorder="1" applyAlignment="1">
      <alignment horizontal="center"/>
    </xf>
    <xf numFmtId="49" fontId="0" fillId="0" borderId="6" xfId="0" applyNumberFormat="1" applyBorder="1" applyAlignment="1">
      <alignment horizontal="justify" vertical="top" wrapText="1"/>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8" fillId="7" borderId="1" xfId="0" applyFont="1" applyFill="1" applyBorder="1" applyProtection="1">
      <protection locked="0"/>
    </xf>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15" fillId="7" borderId="6" xfId="2" applyFont="1" applyFill="1" applyBorder="1" applyAlignment="1" applyProtection="1">
      <alignment horizontal="left"/>
    </xf>
    <xf numFmtId="0" fontId="15" fillId="7" borderId="26" xfId="2" applyFont="1" applyFill="1" applyBorder="1" applyAlignment="1" applyProtection="1">
      <alignment horizontal="left"/>
    </xf>
    <xf numFmtId="0" fontId="18" fillId="7" borderId="29" xfId="0" applyFont="1" applyFill="1" applyBorder="1" applyAlignment="1" applyProtection="1">
      <alignment horizontal="center"/>
      <protection locked="0"/>
    </xf>
    <xf numFmtId="0" fontId="18" fillId="7" borderId="30" xfId="0" applyFont="1" applyFill="1" applyBorder="1" applyAlignment="1" applyProtection="1">
      <alignment horizontal="center"/>
      <protection locked="0"/>
    </xf>
    <xf numFmtId="14" fontId="18" fillId="7" borderId="29" xfId="0" applyNumberFormat="1" applyFont="1" applyFill="1" applyBorder="1" applyAlignment="1" applyProtection="1">
      <alignment horizontal="center"/>
      <protection locked="0"/>
    </xf>
    <xf numFmtId="0" fontId="8" fillId="0" borderId="0" xfId="0" applyFont="1" applyAlignment="1"/>
    <xf numFmtId="0" fontId="8" fillId="7" borderId="0" xfId="0" applyFont="1" applyFill="1" applyAlignment="1"/>
    <xf numFmtId="0" fontId="0" fillId="7" borderId="0" xfId="0" applyFill="1" applyAlignment="1"/>
    <xf numFmtId="0" fontId="2" fillId="7" borderId="18" xfId="0" applyFont="1" applyFill="1" applyBorder="1" applyAlignment="1" applyProtection="1">
      <alignment horizontal="left" vertical="top"/>
      <protection locked="0"/>
    </xf>
    <xf numFmtId="0" fontId="2" fillId="7" borderId="20" xfId="0" applyFont="1" applyFill="1" applyBorder="1" applyAlignment="1" applyProtection="1">
      <alignment horizontal="left" vertical="top"/>
      <protection locked="0"/>
    </xf>
    <xf numFmtId="0" fontId="2" fillId="7" borderId="0" xfId="0" applyFont="1" applyFill="1" applyBorder="1" applyAlignment="1" applyProtection="1">
      <alignment horizontal="left" vertical="top"/>
      <protection locked="0"/>
    </xf>
    <xf numFmtId="0" fontId="2" fillId="7" borderId="26" xfId="0" applyFont="1" applyFill="1" applyBorder="1" applyAlignment="1" applyProtection="1">
      <alignment horizontal="left" vertical="top"/>
      <protection locked="0"/>
    </xf>
    <xf numFmtId="0" fontId="0" fillId="7" borderId="14" xfId="0" applyFill="1" applyBorder="1" applyAlignment="1"/>
    <xf numFmtId="0" fontId="0" fillId="7" borderId="6" xfId="0" applyFill="1" applyBorder="1" applyAlignment="1"/>
    <xf numFmtId="0" fontId="8" fillId="0" borderId="41" xfId="0" applyFont="1" applyBorder="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2" fillId="7" borderId="0" xfId="0" applyFont="1" applyFill="1"/>
    <xf numFmtId="0" fontId="5" fillId="7" borderId="23" xfId="2" applyFill="1" applyBorder="1" applyAlignment="1" applyProtection="1">
      <alignment vertical="center" wrapText="1"/>
    </xf>
    <xf numFmtId="0" fontId="0" fillId="7" borderId="44" xfId="0" applyFill="1" applyBorder="1"/>
    <xf numFmtId="0" fontId="18" fillId="0" borderId="29" xfId="0" applyFont="1" applyFill="1" applyBorder="1" applyAlignment="1" applyProtection="1">
      <alignment horizontal="center"/>
      <protection locked="0"/>
    </xf>
    <xf numFmtId="165" fontId="0" fillId="0" borderId="29" xfId="0" applyNumberFormat="1" applyBorder="1" applyAlignment="1">
      <alignment horizontal="center"/>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7" xfId="4" applyNumberFormat="1" applyFont="1" applyFill="1" applyBorder="1" applyAlignment="1" applyProtection="1">
      <alignment horizontal="center" vertical="center" wrapText="1"/>
    </xf>
    <xf numFmtId="164" fontId="2" fillId="10" borderId="33" xfId="4" applyNumberFormat="1" applyFont="1" applyFill="1" applyBorder="1" applyAlignment="1" applyProtection="1">
      <alignment horizontal="center" vertical="center"/>
    </xf>
    <xf numFmtId="0" fontId="15"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2" fillId="7" borderId="0" xfId="3" applyFont="1" applyFill="1" applyProtection="1"/>
    <xf numFmtId="0" fontId="2" fillId="7" borderId="0" xfId="3" applyFont="1" applyFill="1"/>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5" fillId="7" borderId="0" xfId="2" applyNumberFormat="1" applyFont="1" applyFill="1" applyBorder="1" applyAlignment="1" applyProtection="1">
      <alignment horizontal="center" vertical="center" wrapText="1"/>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2" fillId="7" borderId="7" xfId="3" applyFont="1" applyFill="1" applyBorder="1" applyAlignment="1" applyProtection="1">
      <alignment horizontal="center" vertical="top" wrapText="1"/>
      <protection locked="0"/>
    </xf>
    <xf numFmtId="0" fontId="19" fillId="7" borderId="13" xfId="2" applyNumberFormat="1" applyFont="1" applyFill="1" applyBorder="1" applyAlignment="1" applyProtection="1">
      <alignment horizontal="center" vertical="center" wrapText="1"/>
    </xf>
    <xf numFmtId="0" fontId="10" fillId="11" borderId="50"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164" fontId="2" fillId="7" borderId="0" xfId="0" applyNumberFormat="1" applyFont="1" applyFill="1" applyBorder="1" applyAlignment="1" applyProtection="1">
      <alignment horizontal="center"/>
    </xf>
    <xf numFmtId="0" fontId="2" fillId="0" borderId="0" xfId="3" applyAlignment="1">
      <alignment wrapText="1"/>
    </xf>
    <xf numFmtId="0" fontId="2" fillId="0" borderId="1" xfId="3" applyFont="1" applyBorder="1" applyAlignment="1">
      <alignment horizontal="center" vertical="center"/>
    </xf>
    <xf numFmtId="0" fontId="17"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7"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0" fillId="17" borderId="8" xfId="3" applyFont="1" applyFill="1" applyBorder="1"/>
    <xf numFmtId="0" fontId="22" fillId="2" borderId="1" xfId="3" applyFont="1" applyFill="1" applyBorder="1" applyAlignment="1">
      <alignment horizontal="center" vertical="center" wrapText="1"/>
    </xf>
    <xf numFmtId="0" fontId="22" fillId="7" borderId="1" xfId="3" applyFont="1" applyFill="1" applyBorder="1" applyAlignment="1">
      <alignment horizontal="center" vertical="center" wrapText="1"/>
    </xf>
    <xf numFmtId="0" fontId="24" fillId="0" borderId="0" xfId="0" applyFont="1"/>
    <xf numFmtId="14" fontId="18" fillId="7" borderId="29" xfId="0" applyNumberFormat="1" applyFont="1" applyFill="1" applyBorder="1" applyAlignment="1" applyProtection="1">
      <alignment horizontal="center" wrapText="1"/>
      <protection locked="0"/>
    </xf>
    <xf numFmtId="14" fontId="18" fillId="7" borderId="30" xfId="0" applyNumberFormat="1" applyFont="1" applyFill="1" applyBorder="1" applyAlignment="1" applyProtection="1">
      <alignment horizontal="center" wrapText="1"/>
      <protection locked="0"/>
    </xf>
    <xf numFmtId="0" fontId="0" fillId="7" borderId="1" xfId="0" applyFill="1" applyBorder="1"/>
    <xf numFmtId="0" fontId="0" fillId="7" borderId="9" xfId="0" applyFill="1" applyBorder="1"/>
    <xf numFmtId="0" fontId="0" fillId="7" borderId="15" xfId="0" applyFill="1" applyBorder="1"/>
    <xf numFmtId="0" fontId="0" fillId="7" borderId="0" xfId="0" applyFill="1" applyBorder="1"/>
    <xf numFmtId="0" fontId="10" fillId="7" borderId="9" xfId="0" applyFont="1" applyFill="1" applyBorder="1" applyAlignment="1">
      <alignment horizontal="left"/>
    </xf>
    <xf numFmtId="0" fontId="10" fillId="7" borderId="11" xfId="0" applyFont="1" applyFill="1" applyBorder="1" applyAlignment="1">
      <alignment horizontal="left"/>
    </xf>
    <xf numFmtId="0" fontId="18" fillId="7" borderId="28" xfId="0" applyFont="1" applyFill="1" applyBorder="1" applyAlignment="1" applyProtection="1">
      <alignment horizontal="center"/>
      <protection locked="0"/>
    </xf>
    <xf numFmtId="0" fontId="18" fillId="7" borderId="29" xfId="0" applyFont="1" applyFill="1" applyBorder="1" applyAlignment="1" applyProtection="1">
      <alignment horizontal="center"/>
      <protection locked="0"/>
    </xf>
    <xf numFmtId="0" fontId="18" fillId="7" borderId="30" xfId="0" applyFont="1" applyFill="1" applyBorder="1" applyAlignment="1" applyProtection="1">
      <alignment horizontal="center"/>
      <protection locked="0"/>
    </xf>
    <xf numFmtId="0" fontId="25" fillId="8" borderId="36" xfId="2" applyNumberFormat="1" applyFont="1" applyFill="1" applyBorder="1" applyAlignment="1" applyProtection="1">
      <alignment horizontal="left" vertical="center" wrapText="1"/>
    </xf>
    <xf numFmtId="0" fontId="25"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1" borderId="28" xfId="0" applyNumberFormat="1" applyFont="1" applyFill="1" applyBorder="1" applyAlignment="1" applyProtection="1">
      <alignment horizontal="center"/>
    </xf>
    <xf numFmtId="0" fontId="26" fillId="7" borderId="0" xfId="0" applyFont="1" applyFill="1" applyBorder="1" applyAlignment="1">
      <alignment horizontal="left" vertical="center" wrapText="1"/>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7"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5" fillId="7" borderId="0" xfId="3" applyFont="1" applyFill="1" applyBorder="1" applyAlignment="1">
      <alignment vertical="top" wrapText="1"/>
    </xf>
    <xf numFmtId="0" fontId="10" fillId="7" borderId="6" xfId="3" applyFont="1" applyFill="1" applyBorder="1" applyAlignment="1">
      <alignment vertical="top" wrapText="1"/>
    </xf>
    <xf numFmtId="0" fontId="15" fillId="0" borderId="0" xfId="3" applyFont="1" applyFill="1" applyBorder="1" applyAlignment="1">
      <alignment vertical="top" wrapText="1"/>
    </xf>
    <xf numFmtId="0" fontId="17" fillId="0" borderId="18" xfId="3" applyFont="1" applyFill="1" applyBorder="1" applyAlignment="1">
      <alignment vertical="top" wrapText="1"/>
    </xf>
    <xf numFmtId="0" fontId="10" fillId="7" borderId="17" xfId="3" applyFont="1" applyFill="1" applyBorder="1" applyAlignment="1">
      <alignment vertical="top" wrapText="1"/>
    </xf>
    <xf numFmtId="0" fontId="17"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8" fillId="7" borderId="9" xfId="0" applyFont="1" applyFill="1" applyBorder="1" applyProtection="1">
      <protection locked="0"/>
    </xf>
    <xf numFmtId="0" fontId="25" fillId="7" borderId="15" xfId="2" applyNumberFormat="1" applyFont="1" applyFill="1" applyBorder="1" applyAlignment="1" applyProtection="1">
      <alignment horizontal="left" vertical="center" wrapText="1"/>
      <protection locked="0"/>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19" fillId="7" borderId="62" xfId="2" applyNumberFormat="1" applyFont="1" applyFill="1" applyBorder="1" applyAlignment="1" applyProtection="1">
      <alignment horizontal="center" vertical="center" wrapText="1"/>
    </xf>
    <xf numFmtId="0" fontId="20" fillId="17" borderId="8" xfId="3" applyFont="1" applyFill="1" applyBorder="1" applyAlignment="1">
      <alignment vertical="center"/>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28" fillId="0" borderId="0" xfId="0" applyFont="1" applyAlignment="1" applyProtection="1">
      <alignment horizontal="left" vertical="center" wrapText="1"/>
    </xf>
    <xf numFmtId="0" fontId="10" fillId="0" borderId="0" xfId="3" applyFont="1" applyFill="1" applyBorder="1" applyAlignment="1">
      <alignment horizontal="left" vertical="top"/>
    </xf>
    <xf numFmtId="0" fontId="17" fillId="0" borderId="0" xfId="3" applyFont="1" applyFill="1" applyAlignment="1"/>
    <xf numFmtId="0" fontId="17" fillId="0" borderId="0" xfId="3" applyFont="1" applyAlignment="1"/>
    <xf numFmtId="0" fontId="10" fillId="7" borderId="0" xfId="3" applyFont="1" applyFill="1" applyBorder="1" applyAlignment="1">
      <alignment vertical="top"/>
    </xf>
    <xf numFmtId="0" fontId="0" fillId="0" borderId="10" xfId="0" applyBorder="1" applyAlignment="1">
      <alignment wrapText="1"/>
    </xf>
    <xf numFmtId="0" fontId="0" fillId="0" borderId="44" xfId="0" applyBorder="1" applyAlignment="1">
      <alignment wrapText="1"/>
    </xf>
    <xf numFmtId="0" fontId="23" fillId="2" borderId="64" xfId="2" applyNumberFormat="1" applyFont="1" applyFill="1" applyBorder="1" applyAlignment="1" applyProtection="1">
      <alignment horizontal="left" vertical="center" wrapText="1"/>
    </xf>
    <xf numFmtId="0" fontId="23" fillId="2" borderId="66" xfId="2" applyNumberFormat="1" applyFont="1" applyFill="1" applyBorder="1" applyAlignment="1" applyProtection="1">
      <alignment horizontal="left" vertical="center" wrapText="1"/>
    </xf>
    <xf numFmtId="0" fontId="13" fillId="0" borderId="0" xfId="3" applyFont="1" applyAlignment="1">
      <alignment vertical="top"/>
    </xf>
    <xf numFmtId="0" fontId="2" fillId="0" borderId="0" xfId="3" applyFill="1" applyBorder="1" applyAlignment="1">
      <alignment horizontal="left"/>
    </xf>
    <xf numFmtId="0" fontId="2" fillId="0" borderId="0" xfId="3" applyAlignment="1">
      <alignment horizontal="left"/>
    </xf>
    <xf numFmtId="0" fontId="0" fillId="6" borderId="0" xfId="0" applyFill="1"/>
    <xf numFmtId="0" fontId="2" fillId="6" borderId="0" xfId="0" applyFont="1" applyFill="1"/>
    <xf numFmtId="0" fontId="31" fillId="0" borderId="1" xfId="3" applyFont="1" applyFill="1" applyBorder="1" applyAlignment="1">
      <alignment horizontal="center" vertical="center"/>
    </xf>
    <xf numFmtId="0" fontId="33" fillId="2" borderId="1" xfId="2" applyNumberFormat="1" applyFont="1" applyFill="1" applyBorder="1" applyAlignment="1" applyProtection="1">
      <alignment horizontal="left" vertical="center" wrapText="1" indent="2"/>
    </xf>
    <xf numFmtId="43" fontId="14" fillId="0" borderId="1" xfId="2" applyNumberFormat="1" applyFont="1" applyFill="1" applyBorder="1" applyAlignment="1" applyProtection="1">
      <alignment horizontal="center" vertical="center" wrapText="1"/>
    </xf>
    <xf numFmtId="2" fontId="31" fillId="3" borderId="1" xfId="4" applyNumberFormat="1" applyFont="1" applyFill="1" applyBorder="1" applyAlignment="1" applyProtection="1">
      <alignment horizontal="center" vertical="center" wrapText="1"/>
      <protection locked="0"/>
    </xf>
    <xf numFmtId="0" fontId="31" fillId="7" borderId="1" xfId="4" applyNumberFormat="1" applyFont="1" applyFill="1" applyBorder="1" applyAlignment="1" applyProtection="1">
      <alignment horizontal="center" vertical="center" wrapText="1"/>
      <protection locked="0"/>
    </xf>
    <xf numFmtId="164" fontId="31" fillId="10" borderId="1" xfId="3" applyNumberFormat="1" applyFont="1" applyFill="1" applyBorder="1" applyAlignment="1" applyProtection="1">
      <alignment horizontal="center"/>
    </xf>
    <xf numFmtId="0" fontId="31" fillId="7" borderId="7" xfId="4" applyNumberFormat="1" applyFont="1" applyFill="1" applyBorder="1" applyAlignment="1" applyProtection="1">
      <alignment horizontal="center" vertical="center" wrapText="1"/>
      <protection locked="0"/>
    </xf>
    <xf numFmtId="43" fontId="14" fillId="0" borderId="7" xfId="2" applyNumberFormat="1" applyFont="1" applyFill="1" applyBorder="1" applyAlignment="1" applyProtection="1">
      <alignment horizontal="center" vertical="center" wrapText="1"/>
    </xf>
    <xf numFmtId="0" fontId="32" fillId="11" borderId="8" xfId="2" applyNumberFormat="1" applyFont="1" applyFill="1" applyBorder="1" applyAlignment="1" applyProtection="1">
      <alignment horizontal="center" vertical="center" wrapText="1"/>
    </xf>
    <xf numFmtId="164" fontId="31" fillId="3" borderId="1" xfId="4" applyNumberFormat="1" applyFont="1" applyFill="1" applyBorder="1" applyAlignment="1" applyProtection="1">
      <alignment horizontal="center" vertical="center" wrapText="1"/>
    </xf>
    <xf numFmtId="1" fontId="31" fillId="7" borderId="1" xfId="4" applyNumberFormat="1" applyFont="1" applyFill="1" applyBorder="1" applyAlignment="1" applyProtection="1">
      <alignment horizontal="center" vertical="center" wrapText="1"/>
    </xf>
    <xf numFmtId="43" fontId="14" fillId="7" borderId="1" xfId="2" applyNumberFormat="1" applyFont="1" applyFill="1" applyBorder="1" applyAlignment="1" applyProtection="1">
      <alignment horizontal="center" vertical="center" wrapText="1"/>
    </xf>
    <xf numFmtId="0" fontId="31" fillId="0" borderId="0" xfId="3" applyFont="1" applyAlignment="1">
      <alignment wrapText="1"/>
    </xf>
    <xf numFmtId="0" fontId="22" fillId="4" borderId="16" xfId="2" applyNumberFormat="1" applyFont="1" applyFill="1" applyBorder="1" applyAlignment="1" applyProtection="1">
      <alignment horizontal="center" vertical="center" wrapText="1"/>
    </xf>
    <xf numFmtId="0" fontId="34" fillId="7" borderId="0" xfId="5" applyFont="1" applyFill="1"/>
    <xf numFmtId="0" fontId="31" fillId="7" borderId="0" xfId="3" applyFont="1" applyFill="1"/>
    <xf numFmtId="0" fontId="31" fillId="0" borderId="0" xfId="3" applyFont="1"/>
    <xf numFmtId="0" fontId="31" fillId="0" borderId="1" xfId="3" applyFont="1" applyFill="1" applyBorder="1"/>
    <xf numFmtId="0" fontId="31" fillId="7" borderId="1" xfId="3" applyFont="1" applyFill="1" applyBorder="1"/>
    <xf numFmtId="0" fontId="31" fillId="0" borderId="1" xfId="3" applyFont="1" applyFill="1" applyBorder="1" applyAlignment="1">
      <alignment vertical="center"/>
    </xf>
    <xf numFmtId="0" fontId="31" fillId="7" borderId="1" xfId="3" applyFont="1" applyFill="1" applyBorder="1" applyAlignment="1"/>
    <xf numFmtId="0" fontId="31" fillId="0" borderId="7" xfId="3" applyFont="1" applyBorder="1" applyAlignment="1"/>
    <xf numFmtId="1" fontId="31" fillId="7" borderId="1" xfId="3" applyNumberFormat="1" applyFont="1" applyFill="1" applyBorder="1" applyAlignment="1">
      <alignment horizontal="center"/>
    </xf>
    <xf numFmtId="0" fontId="15" fillId="2" borderId="11" xfId="2" applyFont="1" applyFill="1" applyBorder="1" applyAlignment="1" applyProtection="1">
      <alignment horizontal="center" vertical="center"/>
    </xf>
    <xf numFmtId="0" fontId="15" fillId="2" borderId="51" xfId="2" applyFont="1" applyFill="1" applyBorder="1" applyAlignment="1" applyProtection="1">
      <alignment horizontal="center" vertical="center"/>
    </xf>
    <xf numFmtId="164" fontId="31" fillId="7" borderId="1" xfId="4" applyNumberFormat="1" applyFont="1" applyFill="1" applyBorder="1" applyAlignment="1" applyProtection="1">
      <alignment horizontal="center" vertical="center" wrapText="1"/>
    </xf>
    <xf numFmtId="0" fontId="2" fillId="7" borderId="0" xfId="3" applyFill="1" applyAlignment="1"/>
    <xf numFmtId="0" fontId="17" fillId="7" borderId="0" xfId="3" applyFont="1" applyFill="1" applyAlignment="1"/>
    <xf numFmtId="0" fontId="30"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1" fillId="7" borderId="11" xfId="3" applyFont="1" applyFill="1" applyBorder="1" applyAlignment="1" applyProtection="1">
      <alignment vertical="top" wrapText="1"/>
    </xf>
    <xf numFmtId="0" fontId="17" fillId="7" borderId="0" xfId="3" applyFont="1" applyFill="1"/>
    <xf numFmtId="0" fontId="2" fillId="7" borderId="0" xfId="3" applyFill="1" applyBorder="1" applyAlignment="1"/>
    <xf numFmtId="0" fontId="15" fillId="7" borderId="0" xfId="3" applyFont="1" applyFill="1" applyBorder="1" applyAlignment="1">
      <alignment vertical="top"/>
    </xf>
    <xf numFmtId="0" fontId="15" fillId="2" borderId="11" xfId="2" applyFont="1" applyFill="1" applyBorder="1" applyAlignment="1" applyProtection="1">
      <alignment horizontal="center" vertical="center" wrapText="1"/>
    </xf>
    <xf numFmtId="0" fontId="15" fillId="2" borderId="51"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0" fillId="7" borderId="0" xfId="3" applyFont="1" applyFill="1" applyBorder="1" applyAlignment="1">
      <alignment vertical="center"/>
    </xf>
    <xf numFmtId="0" fontId="19"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35" fillId="13" borderId="1" xfId="3" applyFont="1" applyFill="1" applyBorder="1" applyAlignment="1">
      <alignment horizontal="center" vertical="center" wrapText="1"/>
    </xf>
    <xf numFmtId="0" fontId="2" fillId="0" borderId="0" xfId="3" applyFont="1" applyBorder="1" applyAlignment="1">
      <alignment horizontal="center" vertical="center"/>
    </xf>
    <xf numFmtId="0" fontId="2" fillId="0" borderId="0" xfId="3" applyBorder="1" applyAlignment="1"/>
    <xf numFmtId="0" fontId="31" fillId="0" borderId="0" xfId="3" applyFont="1" applyProtection="1">
      <protection locked="0"/>
    </xf>
    <xf numFmtId="0" fontId="15"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2" fillId="6" borderId="0" xfId="0" applyFont="1" applyFill="1" applyBorder="1" applyAlignment="1">
      <alignment horizontal="left" vertical="top" wrapText="1"/>
    </xf>
    <xf numFmtId="0" fontId="18" fillId="7" borderId="29" xfId="0" applyFont="1" applyFill="1" applyBorder="1" applyAlignment="1" applyProtection="1">
      <alignment horizontal="center"/>
      <protection locked="0"/>
    </xf>
    <xf numFmtId="14" fontId="18" fillId="7" borderId="29" xfId="0" applyNumberFormat="1" applyFont="1" applyFill="1" applyBorder="1" applyAlignment="1" applyProtection="1">
      <alignment horizontal="center"/>
      <protection locked="0"/>
    </xf>
    <xf numFmtId="0" fontId="2" fillId="3" borderId="1" xfId="2" applyFont="1" applyFill="1" applyBorder="1" applyAlignment="1" applyProtection="1">
      <alignment vertical="top" wrapText="1"/>
      <protection locked="0"/>
    </xf>
    <xf numFmtId="0" fontId="0" fillId="0" borderId="0" xfId="0" applyBorder="1" applyAlignment="1">
      <alignment horizontal="left" vertical="center" wrapText="1"/>
    </xf>
    <xf numFmtId="0" fontId="0" fillId="0" borderId="2" xfId="0" applyBorder="1"/>
    <xf numFmtId="49" fontId="0" fillId="0" borderId="0" xfId="0" applyNumberFormat="1" applyBorder="1" applyAlignment="1">
      <alignment horizontal="justify" vertical="top" wrapText="1"/>
    </xf>
    <xf numFmtId="0" fontId="8" fillId="0" borderId="62" xfId="0" applyFont="1" applyBorder="1"/>
    <xf numFmtId="2" fontId="2" fillId="21" borderId="1" xfId="4" applyNumberFormat="1" applyFont="1" applyFill="1" applyBorder="1" applyAlignment="1" applyProtection="1">
      <alignment horizontal="center" vertical="center" wrapText="1"/>
    </xf>
    <xf numFmtId="0" fontId="31" fillId="7" borderId="0" xfId="3" applyFont="1" applyFill="1" applyAlignment="1">
      <alignment wrapText="1"/>
    </xf>
    <xf numFmtId="0" fontId="2" fillId="7" borderId="0" xfId="3" applyFill="1" applyAlignment="1">
      <alignment wrapText="1"/>
    </xf>
    <xf numFmtId="0" fontId="4" fillId="0" borderId="0" xfId="0" applyFont="1"/>
    <xf numFmtId="0" fontId="6" fillId="10" borderId="1" xfId="2" applyFont="1" applyFill="1" applyBorder="1" applyAlignment="1" applyProtection="1">
      <alignment vertical="center" wrapText="1"/>
      <protection locked="0"/>
    </xf>
    <xf numFmtId="14" fontId="2" fillId="3" borderId="67" xfId="3" applyNumberFormat="1" applyFont="1" applyFill="1" applyBorder="1" applyAlignment="1" applyProtection="1">
      <alignment horizontal="center" vertical="center"/>
      <protection locked="0"/>
    </xf>
    <xf numFmtId="14" fontId="2" fillId="3" borderId="68" xfId="3" applyNumberFormat="1" applyFont="1" applyFill="1" applyBorder="1" applyAlignment="1" applyProtection="1">
      <alignment horizontal="center" vertical="center"/>
      <protection locked="0"/>
    </xf>
    <xf numFmtId="14" fontId="2" fillId="3" borderId="69" xfId="3" applyNumberFormat="1"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0" fontId="8" fillId="0" borderId="9" xfId="0" applyFont="1" applyBorder="1"/>
    <xf numFmtId="0" fontId="2" fillId="7" borderId="9" xfId="0" applyFont="1" applyFill="1" applyBorder="1" applyProtection="1">
      <protection locked="0"/>
    </xf>
    <xf numFmtId="0" fontId="7" fillId="7" borderId="0" xfId="0" applyFont="1" applyFill="1" applyBorder="1"/>
    <xf numFmtId="0" fontId="3" fillId="7" borderId="0" xfId="0" applyFont="1" applyFill="1" applyBorder="1"/>
    <xf numFmtId="0" fontId="8" fillId="7" borderId="0" xfId="0" applyFont="1" applyFill="1" applyBorder="1"/>
    <xf numFmtId="0" fontId="6" fillId="7" borderId="0" xfId="0" applyFont="1" applyFill="1" applyBorder="1"/>
    <xf numFmtId="0" fontId="8" fillId="7" borderId="9" xfId="0" applyFont="1" applyFill="1" applyBorder="1"/>
    <xf numFmtId="0" fontId="0" fillId="7" borderId="3" xfId="0" applyFill="1" applyBorder="1"/>
    <xf numFmtId="0" fontId="0" fillId="0" borderId="4" xfId="0" applyBorder="1"/>
    <xf numFmtId="0" fontId="0" fillId="7" borderId="57" xfId="0" applyFill="1" applyBorder="1"/>
    <xf numFmtId="0" fontId="0" fillId="0" borderId="84" xfId="0" applyBorder="1"/>
    <xf numFmtId="0" fontId="0" fillId="0" borderId="0" xfId="0" applyBorder="1" applyAlignment="1"/>
    <xf numFmtId="0" fontId="4" fillId="3" borderId="1" xfId="3" applyFont="1" applyFill="1" applyBorder="1" applyAlignment="1" applyProtection="1">
      <alignment vertical="top" wrapText="1"/>
      <protection locked="0"/>
    </xf>
    <xf numFmtId="164" fontId="2" fillId="10" borderId="24" xfId="0" applyNumberFormat="1" applyFont="1" applyFill="1" applyBorder="1" applyAlignment="1" applyProtection="1">
      <alignment horizontal="center"/>
      <protection locked="0"/>
    </xf>
    <xf numFmtId="0" fontId="15" fillId="7" borderId="12" xfId="2" applyNumberFormat="1" applyFont="1" applyFill="1" applyBorder="1" applyAlignment="1" applyProtection="1">
      <alignment horizontal="left" vertical="top" wrapText="1"/>
    </xf>
    <xf numFmtId="0" fontId="15" fillId="7" borderId="7" xfId="2" applyNumberFormat="1" applyFont="1" applyFill="1" applyBorder="1" applyAlignment="1" applyProtection="1">
      <alignment horizontal="left" vertical="top" wrapText="1"/>
    </xf>
    <xf numFmtId="0" fontId="8" fillId="7" borderId="0" xfId="0" applyFont="1" applyFill="1" applyBorder="1" applyAlignment="1" applyProtection="1">
      <alignment horizontal="left" vertical="top"/>
      <protection locked="0"/>
    </xf>
    <xf numFmtId="0" fontId="10" fillId="7" borderId="0" xfId="2" applyFont="1" applyFill="1" applyBorder="1" applyAlignment="1" applyProtection="1">
      <alignment vertical="center" wrapText="1"/>
    </xf>
    <xf numFmtId="0" fontId="0" fillId="7" borderId="0" xfId="0" applyFill="1" applyBorder="1" applyAlignment="1">
      <alignment horizontal="left" vertical="center" wrapText="1"/>
    </xf>
    <xf numFmtId="0" fontId="2" fillId="7" borderId="0" xfId="0" applyFont="1" applyFill="1" applyBorder="1"/>
    <xf numFmtId="0" fontId="2" fillId="7" borderId="0" xfId="0" applyFont="1" applyFill="1" applyBorder="1" applyAlignment="1">
      <alignment vertical="top" wrapText="1"/>
    </xf>
    <xf numFmtId="0" fontId="38" fillId="7" borderId="6" xfId="0" applyFont="1" applyFill="1" applyBorder="1" applyAlignment="1">
      <alignment horizontal="left" vertical="center" wrapText="1"/>
    </xf>
    <xf numFmtId="0" fontId="10" fillId="7" borderId="7" xfId="2" applyNumberFormat="1" applyFont="1" applyFill="1" applyBorder="1" applyAlignment="1" applyProtection="1">
      <alignment horizontal="left" vertical="center" wrapText="1"/>
    </xf>
    <xf numFmtId="165" fontId="6" fillId="7" borderId="0" xfId="2" applyNumberFormat="1" applyFont="1" applyFill="1" applyBorder="1" applyAlignment="1" applyProtection="1">
      <alignment horizontal="center" vertical="center" wrapText="1"/>
      <protection locked="0"/>
    </xf>
    <xf numFmtId="165" fontId="0" fillId="7" borderId="0" xfId="0" applyNumberFormat="1" applyFill="1" applyBorder="1" applyAlignment="1" applyProtection="1">
      <alignment vertical="center" wrapText="1"/>
      <protection locked="0"/>
    </xf>
    <xf numFmtId="1" fontId="2" fillId="3" borderId="1" xfId="4" applyNumberFormat="1" applyFont="1" applyFill="1" applyBorder="1" applyAlignment="1" applyProtection="1">
      <alignment horizontal="center" vertical="center" wrapText="1"/>
      <protection locked="0"/>
    </xf>
    <xf numFmtId="0" fontId="2" fillId="6" borderId="77" xfId="3" applyFont="1" applyFill="1" applyBorder="1" applyAlignment="1" applyProtection="1">
      <alignment horizontal="center" vertical="center" wrapText="1"/>
      <protection locked="0"/>
    </xf>
    <xf numFmtId="0" fontId="40" fillId="0" borderId="0" xfId="0" applyFont="1" applyAlignment="1">
      <alignment horizontal="center"/>
    </xf>
    <xf numFmtId="0" fontId="40" fillId="0" borderId="0" xfId="0" applyFont="1"/>
    <xf numFmtId="43" fontId="18" fillId="0" borderId="0" xfId="4" applyFont="1" applyFill="1" applyBorder="1" applyAlignment="1">
      <alignment horizontal="center" vertical="center" wrapText="1"/>
    </xf>
    <xf numFmtId="0" fontId="40" fillId="0" borderId="1" xfId="3" applyFont="1" applyBorder="1" applyAlignment="1"/>
    <xf numFmtId="0" fontId="40" fillId="0" borderId="0" xfId="3" applyFont="1"/>
    <xf numFmtId="0" fontId="40" fillId="0" borderId="0" xfId="3" applyFont="1" applyBorder="1" applyAlignment="1"/>
    <xf numFmtId="0" fontId="40" fillId="0" borderId="1" xfId="3" applyFont="1" applyBorder="1"/>
    <xf numFmtId="0" fontId="2" fillId="3" borderId="1" xfId="2" applyFont="1" applyFill="1" applyBorder="1" applyAlignment="1" applyProtection="1">
      <alignment horizontal="left" vertical="center" wrapText="1"/>
      <protection locked="0"/>
    </xf>
    <xf numFmtId="0" fontId="2" fillId="3" borderId="1" xfId="3" applyFont="1" applyFill="1" applyBorder="1" applyAlignment="1" applyProtection="1">
      <alignment vertical="center" wrapText="1"/>
      <protection locked="0"/>
    </xf>
    <xf numFmtId="0" fontId="31" fillId="0" borderId="0" xfId="0" applyFont="1" applyAlignment="1">
      <alignment vertical="top" wrapText="1"/>
    </xf>
    <xf numFmtId="0" fontId="2" fillId="3" borderId="1" xfId="0" applyFont="1" applyFill="1" applyBorder="1" applyAlignment="1" applyProtection="1">
      <alignment horizontal="left"/>
      <protection locked="0"/>
    </xf>
    <xf numFmtId="0" fontId="2" fillId="7" borderId="1" xfId="0" applyFont="1" applyFill="1" applyBorder="1" applyAlignment="1" applyProtection="1">
      <protection locked="0"/>
    </xf>
    <xf numFmtId="0" fontId="15" fillId="2" borderId="1" xfId="2" applyFont="1" applyFill="1" applyBorder="1" applyAlignment="1" applyProtection="1">
      <alignment vertical="center" wrapText="1"/>
    </xf>
    <xf numFmtId="0" fontId="41" fillId="2" borderId="8" xfId="2" applyFont="1" applyFill="1" applyBorder="1" applyAlignment="1" applyProtection="1">
      <alignment horizontal="left" vertical="center" wrapText="1"/>
    </xf>
    <xf numFmtId="0" fontId="0" fillId="0" borderId="5" xfId="0" applyBorder="1"/>
    <xf numFmtId="43" fontId="14" fillId="7" borderId="15" xfId="2" applyNumberFormat="1" applyFont="1" applyFill="1" applyBorder="1" applyAlignment="1" applyProtection="1">
      <alignment horizontal="center" vertical="center" wrapText="1"/>
    </xf>
    <xf numFmtId="0" fontId="4" fillId="23" borderId="86" xfId="3" applyFont="1" applyFill="1" applyBorder="1" applyAlignment="1">
      <alignment horizontal="center" vertical="center"/>
    </xf>
    <xf numFmtId="0" fontId="4" fillId="12" borderId="86" xfId="3" applyFont="1" applyFill="1" applyBorder="1" applyAlignment="1">
      <alignment horizontal="center" vertical="center"/>
    </xf>
    <xf numFmtId="0" fontId="4" fillId="22" borderId="86" xfId="3" applyFont="1" applyFill="1" applyBorder="1" applyAlignment="1">
      <alignment horizontal="center" vertical="center"/>
    </xf>
    <xf numFmtId="0" fontId="2" fillId="0" borderId="86" xfId="3" applyBorder="1" applyAlignment="1">
      <alignment horizontal="center" vertical="center"/>
    </xf>
    <xf numFmtId="0" fontId="32" fillId="23" borderId="8" xfId="2" applyNumberFormat="1" applyFont="1" applyFill="1" applyBorder="1" applyAlignment="1" applyProtection="1">
      <alignment horizontal="center" vertical="center" wrapText="1"/>
    </xf>
    <xf numFmtId="0" fontId="32" fillId="23" borderId="1" xfId="2" applyNumberFormat="1" applyFont="1" applyFill="1" applyBorder="1" applyAlignment="1" applyProtection="1">
      <alignment horizontal="left" vertical="center" wrapText="1" indent="1"/>
    </xf>
    <xf numFmtId="0" fontId="32" fillId="0" borderId="8" xfId="2" applyNumberFormat="1" applyFont="1" applyFill="1" applyBorder="1" applyAlignment="1" applyProtection="1">
      <alignment horizontal="center" vertical="center" wrapText="1"/>
    </xf>
    <xf numFmtId="164" fontId="31" fillId="0" borderId="0" xfId="4" applyNumberFormat="1" applyFont="1" applyFill="1" applyBorder="1" applyAlignment="1" applyProtection="1">
      <alignment horizontal="center" vertical="center" wrapText="1"/>
    </xf>
    <xf numFmtId="1" fontId="31" fillId="0" borderId="0" xfId="4" applyNumberFormat="1" applyFont="1" applyFill="1" applyBorder="1" applyAlignment="1" applyProtection="1">
      <alignment horizontal="center" vertical="center" wrapText="1"/>
    </xf>
    <xf numFmtId="1" fontId="31" fillId="0" borderId="0" xfId="3" applyNumberFormat="1" applyFont="1" applyFill="1" applyBorder="1" applyAlignment="1">
      <alignment horizontal="center"/>
    </xf>
    <xf numFmtId="0" fontId="23" fillId="23" borderId="64" xfId="2" applyNumberFormat="1" applyFont="1" applyFill="1" applyBorder="1" applyAlignment="1" applyProtection="1">
      <alignment horizontal="center" vertical="center" wrapText="1"/>
    </xf>
    <xf numFmtId="0" fontId="23" fillId="23" borderId="65" xfId="2" applyNumberFormat="1" applyFont="1" applyFill="1" applyBorder="1" applyAlignment="1" applyProtection="1">
      <alignment horizontal="left" vertical="center" wrapText="1"/>
    </xf>
    <xf numFmtId="0" fontId="15" fillId="2" borderId="1" xfId="2" applyNumberFormat="1" applyFont="1" applyFill="1" applyBorder="1" applyAlignment="1" applyProtection="1">
      <alignment horizontal="left" vertical="center" wrapText="1"/>
    </xf>
    <xf numFmtId="0" fontId="15" fillId="2" borderId="8" xfId="2" applyNumberFormat="1" applyFont="1" applyFill="1" applyBorder="1" applyAlignment="1" applyProtection="1">
      <alignment horizontal="left" vertical="center" wrapText="1"/>
    </xf>
    <xf numFmtId="0" fontId="10" fillId="2" borderId="1" xfId="2" applyFont="1" applyFill="1" applyBorder="1" applyAlignment="1" applyProtection="1">
      <alignment horizontal="left" vertical="center" wrapText="1"/>
    </xf>
    <xf numFmtId="0" fontId="10" fillId="2" borderId="1" xfId="2" applyFont="1" applyFill="1" applyBorder="1" applyAlignment="1" applyProtection="1">
      <alignment vertical="center" wrapText="1"/>
    </xf>
    <xf numFmtId="0" fontId="6" fillId="0" borderId="0" xfId="3" applyFont="1" applyProtection="1"/>
    <xf numFmtId="0" fontId="2" fillId="0" borderId="6" xfId="3" applyFont="1" applyFill="1" applyBorder="1" applyAlignment="1" applyProtection="1">
      <alignment horizontal="center" vertical="top"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6" xfId="4" applyNumberFormat="1" applyFont="1" applyFill="1" applyBorder="1" applyAlignment="1" applyProtection="1">
      <alignment horizontal="left" vertical="center" wrapText="1"/>
    </xf>
    <xf numFmtId="2" fontId="2" fillId="10" borderId="47" xfId="4" applyNumberFormat="1" applyFont="1" applyFill="1" applyBorder="1" applyAlignment="1" applyProtection="1">
      <alignment horizontal="left" vertical="center" wrapText="1"/>
    </xf>
    <xf numFmtId="164" fontId="2" fillId="20" borderId="24" xfId="0" applyNumberFormat="1" applyFont="1" applyFill="1" applyBorder="1" applyAlignment="1" applyProtection="1">
      <alignment horizontal="center"/>
    </xf>
    <xf numFmtId="0" fontId="10" fillId="2" borderId="48" xfId="3" applyFont="1" applyFill="1" applyBorder="1" applyAlignment="1" applyProtection="1">
      <alignment horizontal="center" vertical="top" wrapText="1"/>
    </xf>
    <xf numFmtId="0" fontId="2" fillId="15" borderId="0" xfId="4" applyNumberFormat="1" applyFont="1" applyFill="1" applyBorder="1" applyAlignment="1" applyProtection="1">
      <alignment vertical="top" wrapText="1"/>
      <protection locked="0"/>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0" fontId="22" fillId="17" borderId="89" xfId="3" applyFont="1" applyFill="1" applyBorder="1" applyAlignment="1" applyProtection="1">
      <alignment vertical="center" wrapText="1"/>
    </xf>
    <xf numFmtId="0" fontId="22" fillId="7" borderId="14" xfId="3" applyFont="1" applyFill="1" applyBorder="1" applyProtection="1"/>
    <xf numFmtId="0" fontId="22" fillId="2" borderId="1" xfId="3" applyFont="1" applyFill="1" applyBorder="1" applyAlignment="1" applyProtection="1">
      <alignment horizontal="center" vertical="center" wrapText="1"/>
    </xf>
    <xf numFmtId="0" fontId="31" fillId="0" borderId="1" xfId="3" applyFont="1" applyFill="1" applyBorder="1" applyAlignment="1" applyProtection="1">
      <alignment vertical="center" wrapText="1"/>
    </xf>
    <xf numFmtId="0" fontId="22" fillId="7" borderId="1" xfId="3" applyFont="1" applyFill="1" applyBorder="1" applyAlignment="1" applyProtection="1">
      <alignment horizontal="center" vertical="center" wrapText="1"/>
    </xf>
    <xf numFmtId="0" fontId="31" fillId="0" borderId="0" xfId="3" applyFont="1" applyAlignment="1" applyProtection="1">
      <alignment wrapText="1"/>
    </xf>
    <xf numFmtId="0" fontId="31" fillId="7" borderId="1" xfId="3" applyFont="1" applyFill="1" applyBorder="1" applyAlignment="1" applyProtection="1">
      <alignment vertical="center" wrapText="1"/>
    </xf>
    <xf numFmtId="0" fontId="22" fillId="7" borderId="0" xfId="3" applyFont="1" applyFill="1" applyBorder="1" applyAlignment="1" applyProtection="1">
      <alignment horizontal="center" vertical="center" wrapText="1"/>
    </xf>
    <xf numFmtId="0" fontId="31" fillId="7" borderId="0" xfId="3" applyFont="1" applyFill="1" applyAlignment="1" applyProtection="1">
      <alignment wrapText="1"/>
    </xf>
    <xf numFmtId="0" fontId="15" fillId="23" borderId="11" xfId="2" applyFont="1" applyFill="1" applyBorder="1" applyAlignment="1" applyProtection="1">
      <alignment horizontal="center" vertical="center"/>
    </xf>
    <xf numFmtId="0" fontId="44" fillId="6" borderId="9" xfId="2" applyFont="1" applyFill="1" applyBorder="1" applyAlignment="1" applyProtection="1">
      <alignment horizontal="left" wrapText="1"/>
    </xf>
    <xf numFmtId="0" fontId="39" fillId="17" borderId="8" xfId="3" applyFont="1" applyFill="1" applyBorder="1" applyAlignment="1" applyProtection="1">
      <alignment vertical="center"/>
    </xf>
    <xf numFmtId="0" fontId="2" fillId="6" borderId="60" xfId="3" applyFont="1" applyFill="1" applyBorder="1" applyAlignment="1" applyProtection="1">
      <alignment horizontal="center" vertical="center" wrapText="1"/>
    </xf>
    <xf numFmtId="0" fontId="2" fillId="6" borderId="70" xfId="3" applyFont="1" applyFill="1" applyBorder="1" applyAlignment="1" applyProtection="1">
      <alignment horizontal="center" vertical="center" wrapText="1"/>
    </xf>
    <xf numFmtId="0" fontId="2" fillId="6" borderId="72" xfId="3" applyFont="1" applyFill="1" applyBorder="1" applyAlignment="1" applyProtection="1">
      <alignment horizontal="center" vertical="center" wrapText="1"/>
    </xf>
    <xf numFmtId="0" fontId="2" fillId="6" borderId="69" xfId="3" applyFont="1" applyFill="1" applyBorder="1" applyAlignment="1" applyProtection="1">
      <alignment horizontal="center" vertical="center" wrapText="1"/>
    </xf>
    <xf numFmtId="14" fontId="2" fillId="3" borderId="1" xfId="2" applyNumberFormat="1" applyFont="1" applyFill="1" applyBorder="1" applyAlignment="1" applyProtection="1">
      <alignment horizontal="left" vertical="top" wrapText="1"/>
      <protection locked="0"/>
    </xf>
    <xf numFmtId="0" fontId="10" fillId="0" borderId="0" xfId="0" applyFont="1" applyFill="1" applyBorder="1" applyAlignment="1" applyProtection="1">
      <alignment horizontal="left" wrapText="1"/>
    </xf>
    <xf numFmtId="0" fontId="2" fillId="24" borderId="24" xfId="0" applyFont="1" applyFill="1" applyBorder="1" applyAlignment="1" applyProtection="1">
      <alignment horizontal="center" vertical="center"/>
      <protection locked="0"/>
    </xf>
    <xf numFmtId="0" fontId="2" fillId="6" borderId="60" xfId="3" applyFont="1" applyFill="1" applyBorder="1" applyAlignment="1" applyProtection="1">
      <alignment vertical="center" wrapText="1"/>
      <protection locked="0"/>
    </xf>
    <xf numFmtId="0" fontId="2" fillId="6" borderId="73" xfId="3" applyFont="1" applyFill="1" applyBorder="1" applyAlignment="1" applyProtection="1">
      <alignment vertical="center" wrapText="1"/>
      <protection locked="0"/>
    </xf>
    <xf numFmtId="0" fontId="2" fillId="6" borderId="67" xfId="3" applyFont="1" applyFill="1" applyBorder="1" applyAlignment="1" applyProtection="1">
      <alignment vertical="center" wrapText="1"/>
      <protection locked="0"/>
    </xf>
    <xf numFmtId="0" fontId="2" fillId="6" borderId="63" xfId="3" applyFont="1" applyFill="1" applyBorder="1" applyAlignment="1" applyProtection="1">
      <alignment vertical="center" wrapText="1"/>
      <protection locked="0"/>
    </xf>
    <xf numFmtId="0" fontId="6" fillId="6" borderId="9" xfId="3" applyNumberFormat="1" applyFont="1" applyFill="1" applyBorder="1" applyAlignment="1" applyProtection="1">
      <alignment horizontal="center" vertical="center" wrapText="1"/>
      <protection locked="0"/>
    </xf>
    <xf numFmtId="0" fontId="6" fillId="3" borderId="9" xfId="3" applyNumberFormat="1" applyFont="1" applyFill="1" applyBorder="1" applyAlignment="1" applyProtection="1">
      <alignment horizontal="center" vertical="center" wrapText="1"/>
      <protection locked="0"/>
    </xf>
    <xf numFmtId="14" fontId="6" fillId="3" borderId="9" xfId="3" applyNumberFormat="1" applyFont="1" applyFill="1" applyBorder="1" applyAlignment="1" applyProtection="1">
      <alignment horizontal="center" vertical="center" wrapText="1"/>
      <protection locked="0"/>
    </xf>
    <xf numFmtId="0" fontId="2" fillId="3" borderId="1" xfId="3" applyFont="1" applyFill="1" applyBorder="1" applyAlignment="1" applyProtection="1">
      <alignment horizontal="left" vertical="center" wrapText="1"/>
      <protection locked="0"/>
    </xf>
    <xf numFmtId="14" fontId="6" fillId="6" borderId="9" xfId="3" applyNumberFormat="1" applyFont="1" applyFill="1" applyBorder="1" applyAlignment="1" applyProtection="1">
      <alignment horizontal="center" vertical="center" wrapText="1"/>
      <protection locked="0"/>
    </xf>
    <xf numFmtId="0" fontId="6" fillId="3" borderId="9" xfId="3" applyFont="1" applyFill="1" applyBorder="1" applyAlignment="1" applyProtection="1">
      <alignment horizontal="center" vertical="center" wrapText="1"/>
      <protection locked="0"/>
    </xf>
    <xf numFmtId="0" fontId="4" fillId="3" borderId="1" xfId="3" applyFont="1" applyFill="1" applyBorder="1" applyAlignment="1" applyProtection="1">
      <alignment vertical="center" wrapText="1"/>
      <protection locked="0"/>
    </xf>
    <xf numFmtId="0" fontId="44" fillId="6" borderId="9" xfId="2" applyFont="1" applyFill="1" applyBorder="1" applyAlignment="1" applyProtection="1">
      <alignment horizontal="left" vertical="center" wrapText="1"/>
    </xf>
    <xf numFmtId="0" fontId="40" fillId="3" borderId="1" xfId="3" applyFont="1" applyFill="1" applyBorder="1" applyAlignment="1" applyProtection="1">
      <alignment vertical="center" wrapText="1"/>
      <protection locked="0"/>
    </xf>
    <xf numFmtId="0" fontId="2" fillId="7" borderId="1" xfId="0" applyFont="1" applyFill="1" applyBorder="1" applyAlignment="1" applyProtection="1">
      <alignment horizontal="left"/>
      <protection locked="0"/>
    </xf>
    <xf numFmtId="14" fontId="43" fillId="6" borderId="1" xfId="2" applyNumberFormat="1" applyFont="1" applyFill="1" applyBorder="1" applyAlignment="1" applyProtection="1">
      <alignment horizontal="left" vertical="top" wrapText="1"/>
      <protection locked="0"/>
    </xf>
    <xf numFmtId="9" fontId="43" fillId="6" borderId="1" xfId="2" applyNumberFormat="1" applyFont="1" applyFill="1" applyBorder="1" applyAlignment="1" applyProtection="1">
      <alignment horizontal="left" vertical="top" wrapText="1"/>
      <protection locked="0"/>
    </xf>
    <xf numFmtId="14" fontId="2" fillId="6" borderId="1" xfId="2" applyNumberFormat="1" applyFont="1" applyFill="1" applyBorder="1" applyAlignment="1" applyProtection="1">
      <alignment horizontal="left" vertical="top" wrapText="1"/>
      <protection locked="0"/>
    </xf>
    <xf numFmtId="0" fontId="15" fillId="2" borderId="12" xfId="2" applyFont="1" applyFill="1" applyBorder="1" applyAlignment="1" applyProtection="1">
      <alignment horizontal="left" vertical="center" wrapText="1"/>
    </xf>
    <xf numFmtId="0" fontId="0" fillId="0" borderId="7" xfId="0" applyBorder="1"/>
    <xf numFmtId="0" fontId="15" fillId="8" borderId="16" xfId="2" applyNumberFormat="1" applyFont="1" applyFill="1" applyBorder="1" applyAlignment="1" applyProtection="1">
      <alignment vertical="center" wrapText="1"/>
    </xf>
    <xf numFmtId="0" fontId="2" fillId="6" borderId="37" xfId="3" applyFont="1" applyFill="1" applyBorder="1" applyAlignment="1" applyProtection="1">
      <alignment horizontal="center" vertical="center" wrapText="1"/>
      <protection locked="0"/>
    </xf>
    <xf numFmtId="0" fontId="2" fillId="6" borderId="23" xfId="0" applyFont="1" applyFill="1" applyBorder="1" applyAlignment="1">
      <alignment horizontal="center" vertical="top"/>
    </xf>
    <xf numFmtId="164" fontId="2" fillId="6" borderId="0" xfId="0" applyNumberFormat="1" applyFont="1" applyFill="1" applyBorder="1" applyAlignment="1" applyProtection="1">
      <alignment horizontal="center" vertical="center"/>
      <protection locked="0"/>
    </xf>
    <xf numFmtId="2" fontId="31" fillId="6" borderId="1" xfId="4" applyNumberFormat="1" applyFont="1" applyFill="1" applyBorder="1" applyAlignment="1" applyProtection="1">
      <alignment horizontal="center" vertical="center" wrapText="1"/>
      <protection locked="0"/>
    </xf>
    <xf numFmtId="164" fontId="31" fillId="6" borderId="1" xfId="4" applyNumberFormat="1" applyFont="1" applyFill="1" applyBorder="1" applyAlignment="1" applyProtection="1">
      <alignment horizontal="center" vertical="center" wrapText="1"/>
    </xf>
    <xf numFmtId="0" fontId="46" fillId="16" borderId="11" xfId="2" applyNumberFormat="1" applyFont="1" applyFill="1" applyBorder="1" applyAlignment="1" applyProtection="1">
      <alignment horizontal="center" vertical="center" wrapText="1"/>
    </xf>
    <xf numFmtId="0" fontId="46" fillId="16" borderId="83" xfId="2" applyNumberFormat="1" applyFont="1" applyFill="1" applyBorder="1" applyAlignment="1" applyProtection="1">
      <alignment horizontal="center" vertical="center" wrapText="1"/>
    </xf>
    <xf numFmtId="0" fontId="31" fillId="16" borderId="1" xfId="4" applyNumberFormat="1" applyFont="1" applyFill="1" applyBorder="1" applyAlignment="1" applyProtection="1">
      <alignment horizontal="center" vertical="center" wrapText="1"/>
      <protection locked="0"/>
    </xf>
    <xf numFmtId="43" fontId="14" fillId="7" borderId="9" xfId="2" applyNumberFormat="1" applyFont="1" applyFill="1" applyBorder="1" applyAlignment="1" applyProtection="1">
      <alignment horizontal="center" vertical="center" wrapText="1"/>
    </xf>
    <xf numFmtId="2" fontId="32" fillId="23" borderId="8" xfId="4" applyNumberFormat="1" applyFont="1" applyFill="1" applyBorder="1" applyAlignment="1" applyProtection="1">
      <alignment horizontal="center" vertical="center" wrapText="1"/>
    </xf>
    <xf numFmtId="0" fontId="45" fillId="6" borderId="9" xfId="2" applyFont="1" applyFill="1" applyBorder="1" applyAlignment="1" applyProtection="1">
      <alignment vertical="center" wrapText="1"/>
    </xf>
    <xf numFmtId="0" fontId="44" fillId="6" borderId="9" xfId="2" applyFont="1" applyFill="1" applyBorder="1" applyAlignment="1" applyProtection="1">
      <alignment vertical="center" wrapText="1"/>
    </xf>
    <xf numFmtId="14" fontId="6" fillId="6" borderId="9" xfId="3" applyNumberFormat="1" applyFont="1" applyFill="1" applyBorder="1" applyAlignment="1" applyProtection="1">
      <alignment horizontal="center" vertical="center" wrapText="1"/>
    </xf>
    <xf numFmtId="14" fontId="6" fillId="3" borderId="9" xfId="3" applyNumberFormat="1" applyFont="1" applyFill="1" applyBorder="1" applyAlignment="1" applyProtection="1">
      <alignment horizontal="center" vertical="center" wrapText="1"/>
    </xf>
    <xf numFmtId="2" fontId="6" fillId="0" borderId="0" xfId="1" applyNumberFormat="1" applyFont="1" applyFill="1" applyBorder="1" applyAlignment="1" applyProtection="1">
      <alignment horizontal="center" vertical="center" wrapText="1"/>
    </xf>
    <xf numFmtId="0" fontId="2" fillId="0" borderId="0" xfId="0" applyFont="1" applyFill="1"/>
    <xf numFmtId="0" fontId="2" fillId="7" borderId="0" xfId="0" applyFont="1" applyFill="1" applyBorder="1" applyAlignment="1">
      <alignment horizontal="center" vertical="top"/>
    </xf>
    <xf numFmtId="0" fontId="2" fillId="7" borderId="0" xfId="0" applyFont="1" applyFill="1" applyBorder="1" applyAlignment="1" applyProtection="1">
      <alignment horizontal="center" vertical="top"/>
    </xf>
    <xf numFmtId="0" fontId="2" fillId="0" borderId="21" xfId="0" applyFont="1" applyBorder="1"/>
    <xf numFmtId="0" fontId="15" fillId="2" borderId="52" xfId="3" applyFont="1" applyFill="1" applyBorder="1" applyAlignment="1" applyProtection="1">
      <alignment horizontal="left" vertical="center" wrapText="1"/>
    </xf>
    <xf numFmtId="0" fontId="10" fillId="7" borderId="6" xfId="3" applyFont="1" applyFill="1" applyBorder="1" applyAlignment="1">
      <alignment horizontal="left" vertical="center" wrapText="1"/>
    </xf>
    <xf numFmtId="2" fontId="2" fillId="3" borderId="0" xfId="4" applyNumberFormat="1" applyFont="1" applyFill="1" applyBorder="1" applyAlignment="1" applyProtection="1">
      <alignment horizontal="center" vertical="center" wrapText="1"/>
    </xf>
    <xf numFmtId="0" fontId="15" fillId="2" borderId="97" xfId="3" applyFont="1" applyFill="1" applyBorder="1" applyAlignment="1" applyProtection="1">
      <alignment horizontal="left" vertical="center" wrapText="1"/>
    </xf>
    <xf numFmtId="0" fontId="15" fillId="2" borderId="89" xfId="3" applyFont="1" applyFill="1" applyBorder="1" applyAlignment="1" applyProtection="1">
      <alignment vertical="center" wrapText="1"/>
    </xf>
    <xf numFmtId="0" fontId="44" fillId="6" borderId="11" xfId="2" applyFont="1" applyFill="1" applyBorder="1" applyAlignment="1" applyProtection="1">
      <alignment vertical="center" wrapText="1"/>
    </xf>
    <xf numFmtId="0" fontId="10" fillId="2" borderId="24" xfId="2" applyFont="1" applyFill="1" applyBorder="1" applyAlignment="1" applyProtection="1">
      <alignment horizontal="left" vertical="center" wrapText="1"/>
    </xf>
    <xf numFmtId="0" fontId="0" fillId="0" borderId="11" xfId="0" applyBorder="1" applyAlignment="1">
      <alignment horizontal="left"/>
    </xf>
    <xf numFmtId="0" fontId="0" fillId="0" borderId="11" xfId="0" applyFill="1" applyBorder="1" applyAlignment="1">
      <alignment horizontal="left"/>
    </xf>
    <xf numFmtId="0" fontId="6" fillId="6" borderId="0" xfId="0" applyFont="1" applyFill="1"/>
    <xf numFmtId="0" fontId="8" fillId="6" borderId="0" xfId="0" applyFont="1" applyFill="1" applyBorder="1" applyAlignment="1" applyProtection="1">
      <alignment vertical="center"/>
      <protection locked="0"/>
    </xf>
    <xf numFmtId="0" fontId="8" fillId="16" borderId="43" xfId="0" applyFont="1" applyFill="1" applyBorder="1" applyAlignment="1" applyProtection="1">
      <alignment horizontal="center" vertical="center"/>
      <protection locked="0"/>
    </xf>
    <xf numFmtId="0" fontId="31" fillId="16" borderId="88" xfId="0" applyFont="1" applyFill="1" applyBorder="1" applyAlignment="1" applyProtection="1">
      <alignment horizontal="justify" vertical="top" wrapText="1"/>
      <protection locked="0"/>
    </xf>
    <xf numFmtId="14" fontId="6" fillId="16" borderId="28" xfId="0" applyNumberFormat="1" applyFont="1" applyFill="1" applyBorder="1" applyAlignment="1" applyProtection="1">
      <alignment horizontal="center"/>
      <protection locked="0"/>
    </xf>
    <xf numFmtId="165" fontId="2" fillId="16" borderId="28" xfId="0" applyNumberFormat="1" applyFont="1" applyFill="1" applyBorder="1" applyAlignment="1" applyProtection="1">
      <alignment horizontal="center"/>
      <protection locked="0"/>
    </xf>
    <xf numFmtId="2" fontId="2" fillId="9" borderId="8" xfId="4" applyNumberFormat="1" applyFont="1" applyFill="1" applyBorder="1" applyAlignment="1" applyProtection="1">
      <alignment horizontal="left" vertical="center" wrapText="1"/>
    </xf>
    <xf numFmtId="164" fontId="2" fillId="3" borderId="8" xfId="4" applyNumberFormat="1" applyFont="1" applyFill="1" applyBorder="1" applyAlignment="1" applyProtection="1">
      <alignment horizontal="center" vertical="center" wrapText="1"/>
      <protection locked="0"/>
    </xf>
    <xf numFmtId="2" fontId="2" fillId="3" borderId="8" xfId="4" applyNumberFormat="1" applyFont="1" applyFill="1" applyBorder="1" applyAlignment="1" applyProtection="1">
      <alignment horizontal="center" vertical="center" wrapText="1"/>
    </xf>
    <xf numFmtId="14" fontId="18" fillId="7" borderId="25" xfId="0" applyNumberFormat="1" applyFont="1" applyFill="1" applyBorder="1" applyAlignment="1" applyProtection="1">
      <alignment horizontal="center"/>
      <protection locked="0"/>
    </xf>
    <xf numFmtId="0" fontId="19" fillId="2" borderId="24" xfId="3" applyFont="1" applyFill="1" applyBorder="1" applyAlignment="1" applyProtection="1">
      <alignment horizontal="left" vertical="center" wrapText="1"/>
    </xf>
    <xf numFmtId="0" fontId="22" fillId="2" borderId="15" xfId="3" applyFont="1" applyFill="1" applyBorder="1" applyAlignment="1" applyProtection="1">
      <alignment horizontal="left" vertical="top" wrapText="1"/>
    </xf>
    <xf numFmtId="166" fontId="2" fillId="6" borderId="1" xfId="4" applyNumberFormat="1" applyFont="1" applyFill="1" applyBorder="1" applyAlignment="1" applyProtection="1">
      <alignment horizontal="center" vertical="center" wrapText="1"/>
      <protection locked="0"/>
    </xf>
    <xf numFmtId="0" fontId="6" fillId="0" borderId="0" xfId="0" applyFont="1"/>
    <xf numFmtId="0" fontId="6" fillId="0" borderId="0" xfId="0" applyFont="1" applyProtection="1"/>
    <xf numFmtId="0" fontId="15" fillId="7" borderId="2" xfId="3" applyFont="1" applyFill="1" applyBorder="1" applyAlignment="1" applyProtection="1">
      <alignment vertical="center" wrapText="1"/>
    </xf>
    <xf numFmtId="17" fontId="2" fillId="6" borderId="37" xfId="3" applyNumberFormat="1" applyFont="1" applyFill="1" applyBorder="1" applyAlignment="1" applyProtection="1">
      <alignment horizontal="center" vertical="top" wrapText="1"/>
      <protection locked="0"/>
    </xf>
    <xf numFmtId="165" fontId="2" fillId="6" borderId="37" xfId="3" applyNumberFormat="1" applyFont="1" applyFill="1" applyBorder="1" applyAlignment="1" applyProtection="1">
      <alignment horizontal="center" vertical="center" wrapText="1"/>
      <protection locked="0"/>
    </xf>
    <xf numFmtId="0" fontId="10" fillId="18" borderId="1" xfId="3" applyFont="1" applyFill="1" applyBorder="1" applyAlignment="1" applyProtection="1">
      <alignment horizontal="left" vertical="center" wrapText="1"/>
    </xf>
    <xf numFmtId="165" fontId="2" fillId="7" borderId="0" xfId="3" applyNumberFormat="1" applyFont="1" applyFill="1" applyBorder="1" applyAlignment="1" applyProtection="1">
      <alignment horizontal="center" vertical="top" wrapText="1"/>
      <protection locked="0"/>
    </xf>
    <xf numFmtId="0" fontId="10" fillId="23" borderId="1" xfId="3" applyFont="1" applyFill="1" applyBorder="1" applyAlignment="1" applyProtection="1">
      <alignment horizontal="center" vertical="center" wrapText="1"/>
    </xf>
    <xf numFmtId="0" fontId="10" fillId="2" borderId="15" xfId="3" applyFont="1" applyFill="1" applyBorder="1" applyAlignment="1" applyProtection="1">
      <alignment horizontal="left" vertical="top" wrapText="1"/>
    </xf>
    <xf numFmtId="0" fontId="2" fillId="0" borderId="0" xfId="0" applyFont="1" applyAlignment="1">
      <alignment vertical="center" wrapText="1"/>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59" xfId="0" applyFont="1" applyBorder="1" applyAlignment="1">
      <alignment horizontal="center" vertical="top"/>
    </xf>
    <xf numFmtId="0" fontId="17" fillId="8" borderId="75" xfId="2" applyNumberFormat="1" applyFont="1" applyFill="1" applyBorder="1" applyAlignment="1" applyProtection="1">
      <alignment horizontal="left" vertical="center" wrapText="1"/>
    </xf>
    <xf numFmtId="0" fontId="2" fillId="0" borderId="21" xfId="0" applyFont="1" applyBorder="1" applyAlignment="1">
      <alignment horizontal="center" vertical="top"/>
    </xf>
    <xf numFmtId="0" fontId="2" fillId="0" borderId="61" xfId="0" applyFont="1" applyBorder="1" applyAlignment="1">
      <alignment horizontal="center" vertical="top"/>
    </xf>
    <xf numFmtId="0" fontId="17" fillId="8" borderId="0" xfId="2" applyNumberFormat="1" applyFont="1" applyFill="1" applyBorder="1" applyAlignment="1" applyProtection="1">
      <alignment horizontal="left" vertical="center" wrapText="1"/>
    </xf>
    <xf numFmtId="0" fontId="2" fillId="6" borderId="29" xfId="0" applyFont="1" applyFill="1" applyBorder="1" applyAlignment="1">
      <alignment horizontal="center" vertical="top"/>
    </xf>
    <xf numFmtId="0" fontId="2" fillId="0" borderId="29" xfId="0" applyFont="1" applyBorder="1" applyAlignment="1">
      <alignment horizontal="center" vertical="top"/>
    </xf>
    <xf numFmtId="0" fontId="17" fillId="8" borderId="60" xfId="2" applyNumberFormat="1" applyFont="1" applyFill="1" applyBorder="1" applyAlignment="1" applyProtection="1">
      <alignment horizontal="left" vertical="center" wrapText="1"/>
    </xf>
    <xf numFmtId="0" fontId="2" fillId="6" borderId="42" xfId="0" applyFont="1" applyFill="1" applyBorder="1" applyAlignment="1">
      <alignment horizontal="center" vertical="top"/>
    </xf>
    <xf numFmtId="0" fontId="2" fillId="7" borderId="6" xfId="3" applyFont="1" applyFill="1" applyBorder="1" applyAlignment="1" applyProtection="1">
      <alignment horizontal="center" vertical="top" wrapText="1"/>
      <protection locked="0"/>
    </xf>
    <xf numFmtId="0" fontId="2" fillId="7" borderId="0" xfId="3" applyFont="1" applyFill="1" applyBorder="1" applyAlignment="1" applyProtection="1">
      <alignment horizontal="center" vertical="top" wrapText="1"/>
    </xf>
    <xf numFmtId="0" fontId="2" fillId="7" borderId="0" xfId="0" applyFont="1" applyFill="1" applyBorder="1" applyAlignment="1">
      <alignment vertical="center"/>
    </xf>
    <xf numFmtId="165" fontId="2" fillId="15" borderId="20" xfId="0" applyNumberFormat="1" applyFont="1" applyFill="1" applyBorder="1" applyAlignment="1" applyProtection="1">
      <alignment horizontal="left" vertical="top"/>
      <protection locked="0"/>
    </xf>
    <xf numFmtId="0" fontId="2" fillId="7" borderId="26" xfId="0" applyFont="1" applyFill="1" applyBorder="1" applyAlignment="1">
      <alignment vertical="center"/>
    </xf>
    <xf numFmtId="0" fontId="19" fillId="2" borderId="1" xfId="3" applyFont="1" applyFill="1" applyBorder="1" applyAlignment="1" applyProtection="1">
      <alignment horizontal="center" vertical="top" wrapText="1"/>
    </xf>
    <xf numFmtId="2" fontId="2" fillId="12" borderId="1" xfId="4" applyNumberFormat="1" applyFont="1" applyFill="1" applyBorder="1" applyAlignment="1" applyProtection="1">
      <alignment horizontal="center" vertical="center" wrapText="1"/>
      <protection locked="0"/>
    </xf>
    <xf numFmtId="2" fontId="2" fillId="12" borderId="8" xfId="4" applyNumberFormat="1" applyFont="1" applyFill="1" applyBorder="1" applyAlignment="1" applyProtection="1">
      <alignment horizontal="center" vertical="center" wrapText="1"/>
      <protection locked="0"/>
    </xf>
    <xf numFmtId="2" fontId="2" fillId="14" borderId="47" xfId="4" applyNumberFormat="1" applyFont="1" applyFill="1" applyBorder="1" applyAlignment="1" applyProtection="1">
      <alignment horizontal="center" vertical="center" wrapText="1"/>
    </xf>
    <xf numFmtId="2" fontId="2" fillId="14" borderId="33" xfId="4" applyNumberFormat="1" applyFont="1" applyFill="1" applyBorder="1" applyAlignment="1" applyProtection="1">
      <alignment horizontal="center" vertical="center"/>
    </xf>
    <xf numFmtId="164" fontId="43" fillId="10" borderId="88" xfId="0" applyNumberFormat="1" applyFont="1" applyFill="1" applyBorder="1" applyProtection="1">
      <protection locked="0"/>
    </xf>
    <xf numFmtId="164" fontId="43" fillId="10" borderId="98" xfId="0" applyNumberFormat="1" applyFont="1" applyFill="1" applyBorder="1" applyProtection="1">
      <protection locked="0"/>
    </xf>
    <xf numFmtId="0" fontId="40" fillId="10" borderId="94" xfId="0" applyFont="1" applyFill="1" applyBorder="1" applyProtection="1">
      <protection locked="0"/>
    </xf>
    <xf numFmtId="0" fontId="40" fillId="10" borderId="96" xfId="0" applyFont="1" applyFill="1" applyBorder="1" applyProtection="1">
      <protection locked="0"/>
    </xf>
    <xf numFmtId="164" fontId="2" fillId="19" borderId="95" xfId="4" applyNumberFormat="1" applyFont="1" applyFill="1" applyBorder="1" applyAlignment="1" applyProtection="1">
      <alignment horizontal="center" vertical="center" wrapText="1"/>
    </xf>
    <xf numFmtId="2" fontId="2" fillId="10" borderId="1" xfId="4" applyNumberFormat="1" applyFont="1" applyFill="1" applyBorder="1" applyAlignment="1" applyProtection="1">
      <alignment horizontal="center" vertical="center" wrapText="1"/>
    </xf>
    <xf numFmtId="164" fontId="2" fillId="12" borderId="1" xfId="4" applyNumberFormat="1" applyFont="1" applyFill="1" applyBorder="1" applyAlignment="1" applyProtection="1">
      <alignment horizontal="center" vertical="center" wrapText="1"/>
      <protection locked="0"/>
    </xf>
    <xf numFmtId="164" fontId="2" fillId="12" borderId="8" xfId="4" applyNumberFormat="1" applyFont="1" applyFill="1" applyBorder="1" applyAlignment="1" applyProtection="1">
      <alignment horizontal="center" vertical="center" wrapText="1"/>
      <protection locked="0"/>
    </xf>
    <xf numFmtId="2" fontId="2" fillId="12" borderId="1" xfId="4" applyNumberFormat="1" applyFont="1" applyFill="1" applyBorder="1" applyAlignment="1" applyProtection="1">
      <alignment horizontal="center" vertical="center" wrapText="1"/>
    </xf>
    <xf numFmtId="164" fontId="2" fillId="12" borderId="24" xfId="0" applyNumberFormat="1" applyFont="1" applyFill="1" applyBorder="1" applyAlignment="1" applyProtection="1">
      <alignment horizontal="center"/>
    </xf>
    <xf numFmtId="0" fontId="19" fillId="2" borderId="15" xfId="3" applyFont="1" applyFill="1" applyBorder="1" applyAlignment="1" applyProtection="1">
      <alignment horizontal="center" vertical="center" wrapText="1"/>
    </xf>
    <xf numFmtId="164" fontId="2" fillId="14" borderId="1" xfId="4" applyNumberFormat="1" applyFont="1" applyFill="1" applyBorder="1" applyAlignment="1" applyProtection="1">
      <alignment horizontal="center" vertical="center" wrapText="1"/>
    </xf>
    <xf numFmtId="164" fontId="2" fillId="12" borderId="24" xfId="0" applyNumberFormat="1" applyFont="1" applyFill="1" applyBorder="1" applyAlignment="1" applyProtection="1">
      <alignment horizontal="center"/>
      <protection locked="0"/>
    </xf>
    <xf numFmtId="0" fontId="15" fillId="2" borderId="8"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14" fontId="47" fillId="3" borderId="9" xfId="3" applyNumberFormat="1" applyFont="1" applyFill="1" applyBorder="1" applyAlignment="1" applyProtection="1">
      <alignment horizontal="center" vertical="center" wrapText="1"/>
      <protection locked="0"/>
    </xf>
    <xf numFmtId="0" fontId="43" fillId="3" borderId="1" xfId="3" applyFont="1" applyFill="1" applyBorder="1" applyAlignment="1" applyProtection="1">
      <alignment horizontal="left" vertical="center" wrapText="1"/>
      <protection locked="0"/>
    </xf>
    <xf numFmtId="0" fontId="43" fillId="3" borderId="1" xfId="3" applyFont="1" applyFill="1" applyBorder="1" applyAlignment="1" applyProtection="1">
      <alignment vertical="center" wrapText="1"/>
      <protection locked="0"/>
    </xf>
    <xf numFmtId="0" fontId="47" fillId="3" borderId="9" xfId="3" applyNumberFormat="1" applyFont="1" applyFill="1" applyBorder="1" applyAlignment="1" applyProtection="1">
      <alignment horizontal="center" wrapText="1"/>
      <protection locked="0"/>
    </xf>
    <xf numFmtId="14" fontId="47" fillId="3" borderId="9" xfId="3" applyNumberFormat="1" applyFont="1" applyFill="1" applyBorder="1" applyAlignment="1" applyProtection="1">
      <alignment horizontal="center" wrapText="1"/>
      <protection locked="0"/>
    </xf>
    <xf numFmtId="0" fontId="43" fillId="3" borderId="1" xfId="3" applyFont="1" applyFill="1" applyBorder="1" applyAlignment="1" applyProtection="1">
      <alignment horizontal="left" wrapText="1"/>
      <protection locked="0"/>
    </xf>
    <xf numFmtId="0" fontId="44" fillId="12" borderId="9" xfId="2" applyFont="1" applyFill="1" applyBorder="1" applyAlignment="1" applyProtection="1">
      <alignment horizontal="left" wrapText="1"/>
      <protection locked="0"/>
    </xf>
    <xf numFmtId="0" fontId="6" fillId="12" borderId="9" xfId="3" applyNumberFormat="1" applyFont="1" applyFill="1" applyBorder="1" applyAlignment="1" applyProtection="1">
      <alignment horizontal="center" wrapText="1"/>
      <protection locked="0"/>
    </xf>
    <xf numFmtId="14" fontId="6" fillId="12" borderId="9" xfId="3" applyNumberFormat="1" applyFont="1" applyFill="1" applyBorder="1" applyAlignment="1" applyProtection="1">
      <alignment horizontal="center" wrapText="1"/>
      <protection locked="0"/>
    </xf>
    <xf numFmtId="0" fontId="2" fillId="12" borderId="1" xfId="3" applyFont="1" applyFill="1" applyBorder="1" applyAlignment="1" applyProtection="1">
      <alignment horizontal="left" wrapText="1"/>
      <protection locked="0"/>
    </xf>
    <xf numFmtId="0" fontId="4" fillId="12" borderId="1" xfId="3" applyFont="1" applyFill="1" applyBorder="1" applyAlignment="1" applyProtection="1">
      <alignment vertical="top" wrapText="1"/>
      <protection locked="0"/>
    </xf>
    <xf numFmtId="0" fontId="15" fillId="8" borderId="0" xfId="2" applyNumberFormat="1" applyFont="1" applyFill="1" applyBorder="1" applyAlignment="1" applyProtection="1">
      <alignment horizontal="left" vertical="center" wrapText="1"/>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22" fillId="2" borderId="8" xfId="3" applyFont="1" applyFill="1" applyBorder="1" applyAlignment="1">
      <alignment horizontal="center" vertical="center" wrapText="1"/>
    </xf>
    <xf numFmtId="0" fontId="2" fillId="0" borderId="0" xfId="3" applyAlignment="1">
      <alignment wrapText="1"/>
    </xf>
    <xf numFmtId="49" fontId="2" fillId="0" borderId="27" xfId="3" applyNumberFormat="1" applyFont="1" applyBorder="1" applyAlignment="1" applyProtection="1">
      <alignment vertical="top" wrapText="1"/>
      <protection locked="0"/>
    </xf>
    <xf numFmtId="49" fontId="2" fillId="0" borderId="26" xfId="3" applyNumberFormat="1" applyFont="1" applyBorder="1" applyAlignment="1" applyProtection="1">
      <alignment vertical="top" wrapText="1"/>
      <protection locked="0"/>
    </xf>
    <xf numFmtId="49" fontId="2" fillId="10" borderId="25" xfId="3" applyNumberFormat="1" applyFont="1" applyFill="1" applyBorder="1" applyAlignment="1" applyProtection="1">
      <alignment vertical="top" wrapText="1"/>
      <protection locked="0"/>
    </xf>
    <xf numFmtId="49" fontId="31" fillId="0" borderId="0" xfId="3" applyNumberFormat="1" applyFont="1" applyAlignment="1">
      <alignment vertical="top" wrapText="1"/>
    </xf>
    <xf numFmtId="49" fontId="31" fillId="0" borderId="0" xfId="3" applyNumberFormat="1" applyFont="1" applyAlignment="1" applyProtection="1">
      <alignment vertical="top" wrapText="1"/>
    </xf>
    <xf numFmtId="49" fontId="31" fillId="0" borderId="6" xfId="3" applyNumberFormat="1" applyFont="1" applyBorder="1" applyAlignment="1" applyProtection="1">
      <alignment vertical="top" wrapText="1"/>
    </xf>
    <xf numFmtId="0" fontId="2" fillId="0" borderId="90" xfId="3" applyBorder="1" applyAlignment="1" applyProtection="1"/>
    <xf numFmtId="49" fontId="31" fillId="0" borderId="6" xfId="3" applyNumberFormat="1" applyFont="1" applyBorder="1" applyAlignment="1">
      <alignment vertical="top" wrapText="1"/>
    </xf>
    <xf numFmtId="0" fontId="31" fillId="0" borderId="14" xfId="3" applyFont="1" applyBorder="1" applyAlignment="1">
      <alignment horizontal="center" vertical="center" wrapText="1"/>
    </xf>
    <xf numFmtId="0" fontId="2" fillId="12" borderId="24" xfId="0" applyFont="1" applyFill="1" applyBorder="1" applyAlignment="1" applyProtection="1">
      <alignment horizontal="center"/>
      <protection locked="0"/>
    </xf>
    <xf numFmtId="0" fontId="15" fillId="23" borderId="9" xfId="2" applyNumberFormat="1" applyFont="1" applyFill="1" applyBorder="1" applyAlignment="1" applyProtection="1">
      <alignment horizontal="left" vertical="top" wrapText="1"/>
    </xf>
    <xf numFmtId="0" fontId="15" fillId="23" borderId="11" xfId="2" applyNumberFormat="1" applyFont="1" applyFill="1" applyBorder="1" applyAlignment="1" applyProtection="1">
      <alignment horizontal="left" vertical="top" wrapText="1"/>
    </xf>
    <xf numFmtId="0" fontId="0" fillId="0" borderId="0" xfId="0" applyAlignment="1"/>
    <xf numFmtId="0" fontId="0" fillId="0" borderId="7" xfId="0" applyBorder="1" applyAlignment="1"/>
    <xf numFmtId="165" fontId="2" fillId="6" borderId="45" xfId="2" applyNumberFormat="1" applyFont="1" applyFill="1" applyBorder="1" applyAlignment="1" applyProtection="1">
      <alignment horizontal="center" vertical="center" wrapText="1"/>
      <protection locked="0"/>
    </xf>
    <xf numFmtId="43" fontId="2" fillId="6" borderId="9" xfId="2" applyNumberFormat="1" applyFont="1" applyFill="1" applyBorder="1" applyAlignment="1" applyProtection="1">
      <alignment horizontal="center" vertical="center" wrapText="1"/>
      <protection locked="0"/>
    </xf>
    <xf numFmtId="0" fontId="40" fillId="3" borderId="8" xfId="2" applyFont="1" applyFill="1" applyBorder="1" applyAlignment="1" applyProtection="1">
      <alignment vertical="top" wrapText="1"/>
      <protection locked="0"/>
    </xf>
    <xf numFmtId="0" fontId="40" fillId="0" borderId="15" xfId="0" applyFont="1" applyBorder="1" applyAlignment="1">
      <alignment vertical="top" wrapText="1"/>
    </xf>
    <xf numFmtId="0" fontId="15" fillId="2" borderId="8" xfId="2" applyFont="1" applyFill="1" applyBorder="1" applyAlignment="1" applyProtection="1">
      <alignment horizontal="left" vertical="center" wrapText="1"/>
    </xf>
    <xf numFmtId="0" fontId="17" fillId="0" borderId="15" xfId="0" applyFont="1" applyBorder="1" applyAlignment="1">
      <alignment horizontal="left" vertical="center" wrapText="1"/>
    </xf>
    <xf numFmtId="0" fontId="15" fillId="2" borderId="8" xfId="2" applyNumberFormat="1" applyFont="1" applyFill="1" applyBorder="1" applyAlignment="1" applyProtection="1">
      <alignment horizontal="left" vertical="center" wrapText="1"/>
    </xf>
    <xf numFmtId="0" fontId="2" fillId="3" borderId="9" xfId="0" applyFont="1" applyFill="1" applyBorder="1" applyAlignment="1" applyProtection="1">
      <alignment vertical="top" wrapText="1"/>
      <protection locked="0"/>
    </xf>
    <xf numFmtId="0" fontId="2" fillId="3" borderId="11" xfId="0" applyFont="1" applyFill="1" applyBorder="1" applyAlignment="1" applyProtection="1">
      <alignment vertical="top" wrapText="1"/>
      <protection locked="0"/>
    </xf>
    <xf numFmtId="0" fontId="2" fillId="3" borderId="5" xfId="0" applyFont="1" applyFill="1" applyBorder="1" applyAlignment="1" applyProtection="1">
      <alignment vertical="top" wrapText="1"/>
      <protection locked="0"/>
    </xf>
    <xf numFmtId="0" fontId="2" fillId="3" borderId="9" xfId="2" applyFont="1" applyFill="1" applyBorder="1" applyAlignment="1" applyProtection="1">
      <alignment vertical="top" wrapText="1"/>
      <protection locked="0"/>
    </xf>
    <xf numFmtId="0" fontId="2" fillId="3" borderId="11" xfId="2" applyFont="1" applyFill="1" applyBorder="1" applyAlignment="1" applyProtection="1">
      <alignment vertical="top" wrapText="1"/>
      <protection locked="0"/>
    </xf>
    <xf numFmtId="0" fontId="2" fillId="3" borderId="5" xfId="2" applyFont="1" applyFill="1" applyBorder="1" applyAlignment="1" applyProtection="1">
      <alignment vertical="top" wrapText="1"/>
      <protection locked="0"/>
    </xf>
    <xf numFmtId="0" fontId="10" fillId="2" borderId="0" xfId="2" applyFont="1" applyFill="1" applyBorder="1" applyAlignment="1" applyProtection="1">
      <alignment horizontal="center" vertical="center" wrapText="1"/>
    </xf>
    <xf numFmtId="0" fontId="10" fillId="2" borderId="2" xfId="2" applyFont="1" applyFill="1" applyBorder="1" applyAlignment="1" applyProtection="1">
      <alignment horizontal="center" vertical="center" wrapText="1"/>
    </xf>
    <xf numFmtId="0" fontId="10" fillId="2" borderId="1" xfId="2" applyFont="1" applyFill="1" applyBorder="1" applyAlignment="1" applyProtection="1">
      <alignment horizontal="left" vertical="center" wrapText="1"/>
    </xf>
    <xf numFmtId="0" fontId="15" fillId="2" borderId="12" xfId="2" applyFont="1" applyFill="1" applyBorder="1" applyAlignment="1" applyProtection="1">
      <alignment horizontal="left" vertical="center" wrapText="1"/>
    </xf>
    <xf numFmtId="0" fontId="15" fillId="2" borderId="13" xfId="2" applyFont="1" applyFill="1" applyBorder="1" applyAlignment="1" applyProtection="1">
      <alignment horizontal="left" vertical="center" wrapText="1"/>
    </xf>
    <xf numFmtId="0" fontId="15" fillId="2" borderId="3" xfId="2" applyFont="1" applyFill="1" applyBorder="1" applyAlignment="1" applyProtection="1">
      <alignment horizontal="left" vertical="center" wrapText="1"/>
    </xf>
    <xf numFmtId="0" fontId="15" fillId="2" borderId="4" xfId="2" applyFont="1" applyFill="1" applyBorder="1" applyAlignment="1" applyProtection="1">
      <alignment horizontal="left" vertical="center" wrapText="1"/>
    </xf>
    <xf numFmtId="9" fontId="2" fillId="6" borderId="8" xfId="2" applyNumberFormat="1" applyFont="1" applyFill="1" applyBorder="1" applyAlignment="1" applyProtection="1">
      <alignment horizontal="center" vertical="top" wrapText="1"/>
      <protection locked="0"/>
    </xf>
    <xf numFmtId="9" fontId="2" fillId="6" borderId="15" xfId="2" applyNumberFormat="1" applyFont="1" applyFill="1" applyBorder="1" applyAlignment="1" applyProtection="1">
      <alignment horizontal="center" vertical="top" wrapText="1"/>
      <protection locked="0"/>
    </xf>
    <xf numFmtId="0" fontId="2" fillId="9" borderId="20" xfId="0" applyFont="1" applyFill="1" applyBorder="1" applyAlignment="1" applyProtection="1">
      <alignment vertical="top" wrapText="1"/>
      <protection locked="0"/>
    </xf>
    <xf numFmtId="0" fontId="2" fillId="9" borderId="0" xfId="0" applyFont="1" applyFill="1" applyBorder="1" applyAlignment="1" applyProtection="1">
      <alignment vertical="top" wrapText="1"/>
      <protection locked="0"/>
    </xf>
    <xf numFmtId="0" fontId="31" fillId="6" borderId="0" xfId="0" applyFont="1" applyFill="1" applyBorder="1" applyAlignment="1" applyProtection="1">
      <alignment vertical="top" wrapText="1"/>
      <protection locked="0"/>
    </xf>
    <xf numFmtId="0" fontId="31" fillId="6" borderId="26" xfId="0" applyFont="1" applyFill="1" applyBorder="1" applyAlignment="1" applyProtection="1">
      <alignment vertical="top" wrapText="1"/>
      <protection locked="0"/>
    </xf>
    <xf numFmtId="0" fontId="15" fillId="2" borderId="8" xfId="2" applyNumberFormat="1" applyFont="1" applyFill="1" applyBorder="1" applyAlignment="1" applyProtection="1">
      <alignment vertical="center" wrapText="1"/>
    </xf>
    <xf numFmtId="0" fontId="31" fillId="6" borderId="6" xfId="0" applyFont="1" applyFill="1" applyBorder="1" applyAlignment="1" applyProtection="1">
      <alignment vertical="top" wrapText="1"/>
      <protection locked="0"/>
    </xf>
    <xf numFmtId="0" fontId="17" fillId="0" borderId="15" xfId="0" applyFont="1" applyBorder="1" applyAlignment="1">
      <alignment vertical="center" wrapText="1"/>
    </xf>
    <xf numFmtId="0" fontId="10" fillId="7" borderId="12" xfId="2" applyFont="1" applyFill="1" applyBorder="1" applyAlignment="1" applyProtection="1">
      <alignment vertical="center" wrapText="1"/>
    </xf>
    <xf numFmtId="43" fontId="2" fillId="6" borderId="5" xfId="2" applyNumberFormat="1" applyFont="1" applyFill="1" applyBorder="1" applyAlignment="1" applyProtection="1">
      <alignment horizontal="center" vertical="center" wrapText="1"/>
      <protection locked="0"/>
    </xf>
    <xf numFmtId="0" fontId="15" fillId="2" borderId="15" xfId="2" applyNumberFormat="1" applyFont="1" applyFill="1" applyBorder="1" applyAlignment="1" applyProtection="1">
      <alignment horizontal="left" vertical="center" wrapText="1"/>
    </xf>
    <xf numFmtId="165" fontId="2" fillId="6" borderId="40" xfId="2" applyNumberFormat="1" applyFont="1" applyFill="1" applyBorder="1" applyAlignment="1" applyProtection="1">
      <alignment horizontal="center" vertical="center" wrapText="1"/>
      <protection locked="0"/>
    </xf>
    <xf numFmtId="0" fontId="15" fillId="23" borderId="7" xfId="2" applyFont="1" applyFill="1" applyBorder="1" applyAlignment="1" applyProtection="1">
      <alignment vertical="center" wrapText="1"/>
    </xf>
    <xf numFmtId="0" fontId="15" fillId="23" borderId="0" xfId="2" applyFont="1" applyFill="1" applyBorder="1" applyAlignment="1" applyProtection="1">
      <alignment vertical="center" wrapText="1"/>
    </xf>
    <xf numFmtId="0" fontId="31" fillId="0" borderId="6" xfId="3" applyFont="1" applyBorder="1" applyAlignment="1">
      <alignment horizontal="center" vertical="center" wrapText="1"/>
    </xf>
    <xf numFmtId="43" fontId="14" fillId="7" borderId="0" xfId="2" applyNumberFormat="1" applyFont="1" applyFill="1" applyBorder="1" applyAlignment="1" applyProtection="1">
      <alignment horizontal="center" vertical="center" wrapText="1"/>
    </xf>
    <xf numFmtId="49" fontId="31" fillId="0" borderId="0" xfId="3" applyNumberFormat="1" applyFont="1" applyBorder="1" applyAlignment="1">
      <alignment vertical="top" wrapText="1"/>
    </xf>
    <xf numFmtId="43" fontId="14" fillId="0" borderId="9" xfId="2" applyNumberFormat="1" applyFont="1" applyFill="1" applyBorder="1" applyAlignment="1" applyProtection="1">
      <alignment horizontal="center" vertical="center" wrapText="1"/>
    </xf>
    <xf numFmtId="164" fontId="36" fillId="6" borderId="0" xfId="4" applyNumberFormat="1" applyFont="1" applyFill="1" applyBorder="1" applyAlignment="1" applyProtection="1">
      <alignment horizontal="center" vertical="center" wrapText="1"/>
    </xf>
    <xf numFmtId="2" fontId="32" fillId="23" borderId="0" xfId="4" applyNumberFormat="1" applyFont="1" applyFill="1" applyBorder="1" applyAlignment="1" applyProtection="1">
      <alignment horizontal="center" vertical="center" wrapText="1"/>
    </xf>
    <xf numFmtId="0" fontId="31" fillId="16" borderId="0" xfId="4" applyNumberFormat="1" applyFont="1" applyFill="1" applyBorder="1" applyAlignment="1" applyProtection="1">
      <alignment horizontal="center" vertical="center" wrapText="1"/>
      <protection locked="0"/>
    </xf>
    <xf numFmtId="0" fontId="10" fillId="23" borderId="9" xfId="0" applyFont="1" applyFill="1" applyBorder="1" applyAlignment="1">
      <alignment horizontal="left"/>
    </xf>
    <xf numFmtId="0" fontId="10" fillId="23" borderId="11" xfId="0" applyFont="1" applyFill="1" applyBorder="1" applyAlignment="1">
      <alignment horizontal="left"/>
    </xf>
    <xf numFmtId="0" fontId="15" fillId="23" borderId="12" xfId="2" applyNumberFormat="1" applyFont="1" applyFill="1" applyBorder="1" applyAlignment="1" applyProtection="1">
      <alignment horizontal="left" vertical="top" wrapText="1"/>
    </xf>
    <xf numFmtId="0" fontId="15" fillId="23" borderId="7" xfId="2" applyNumberFormat="1" applyFont="1" applyFill="1" applyBorder="1" applyAlignment="1" applyProtection="1">
      <alignment horizontal="left" vertical="top" wrapText="1"/>
    </xf>
    <xf numFmtId="0" fontId="0" fillId="23" borderId="7" xfId="0" applyFill="1" applyBorder="1" applyAlignment="1">
      <alignment horizontal="left" vertical="top" wrapText="1"/>
    </xf>
    <xf numFmtId="49" fontId="31" fillId="16" borderId="6" xfId="0" applyNumberFormat="1" applyFont="1" applyFill="1" applyBorder="1" applyAlignment="1" applyProtection="1">
      <alignment horizontal="justify" vertical="top" wrapText="1"/>
      <protection locked="0"/>
    </xf>
    <xf numFmtId="0" fontId="31" fillId="16" borderId="0" xfId="0" applyFont="1" applyFill="1" applyAlignment="1" applyProtection="1">
      <alignment horizontal="justify" vertical="top" wrapText="1"/>
      <protection locked="0"/>
    </xf>
    <xf numFmtId="0" fontId="31" fillId="16" borderId="0" xfId="0" applyFont="1" applyFill="1" applyBorder="1" applyAlignment="1" applyProtection="1">
      <alignment horizontal="justify" vertical="top" wrapText="1"/>
      <protection locked="0"/>
    </xf>
    <xf numFmtId="49" fontId="31" fillId="16" borderId="78" xfId="0" applyNumberFormat="1" applyFont="1" applyFill="1" applyBorder="1" applyAlignment="1" applyProtection="1">
      <alignment horizontal="justify" vertical="top" wrapText="1"/>
      <protection locked="0"/>
    </xf>
    <xf numFmtId="0" fontId="31" fillId="16" borderId="62" xfId="0" applyFont="1" applyFill="1" applyBorder="1" applyAlignment="1" applyProtection="1">
      <alignment horizontal="justify" vertical="top" wrapText="1"/>
      <protection locked="0"/>
    </xf>
    <xf numFmtId="49" fontId="31" fillId="16" borderId="79" xfId="0" applyNumberFormat="1" applyFont="1" applyFill="1" applyBorder="1" applyAlignment="1" applyProtection="1">
      <alignment horizontal="justify" vertical="top" wrapText="1"/>
      <protection locked="0"/>
    </xf>
    <xf numFmtId="0" fontId="31" fillId="16" borderId="80" xfId="0" applyFont="1" applyFill="1" applyBorder="1" applyAlignment="1" applyProtection="1">
      <alignment horizontal="justify" vertical="top" wrapText="1"/>
      <protection locked="0"/>
    </xf>
    <xf numFmtId="0" fontId="31" fillId="16" borderId="0" xfId="0" applyFont="1" applyFill="1" applyBorder="1" applyAlignment="1" applyProtection="1">
      <alignment horizontal="left" vertical="top" wrapText="1"/>
      <protection locked="0"/>
    </xf>
    <xf numFmtId="0" fontId="0" fillId="6" borderId="28" xfId="0" applyFill="1" applyBorder="1" applyAlignment="1" applyProtection="1">
      <alignment horizontal="center"/>
      <protection locked="0"/>
    </xf>
    <xf numFmtId="0" fontId="0" fillId="6" borderId="29" xfId="0" applyFill="1" applyBorder="1" applyAlignment="1" applyProtection="1">
      <alignment horizontal="center"/>
      <protection locked="0"/>
    </xf>
    <xf numFmtId="0" fontId="0" fillId="6" borderId="30" xfId="0" applyFill="1" applyBorder="1" applyAlignment="1" applyProtection="1">
      <alignment horizontal="center"/>
      <protection locked="0"/>
    </xf>
    <xf numFmtId="0" fontId="15" fillId="2" borderId="7" xfId="2" applyFont="1" applyFill="1" applyBorder="1" applyAlignment="1" applyProtection="1">
      <alignment horizontal="center" vertical="center" wrapText="1"/>
    </xf>
    <xf numFmtId="0" fontId="15" fillId="2" borderId="0" xfId="2" applyFont="1" applyFill="1" applyBorder="1" applyAlignment="1" applyProtection="1">
      <alignment horizontal="center" vertical="center" wrapText="1"/>
    </xf>
    <xf numFmtId="0" fontId="0" fillId="12" borderId="20" xfId="0" applyFill="1" applyBorder="1" applyAlignment="1" applyProtection="1">
      <alignment horizontal="center"/>
      <protection locked="0"/>
    </xf>
    <xf numFmtId="0" fontId="0" fillId="12" borderId="0" xfId="0" applyFill="1" applyBorder="1" applyAlignment="1" applyProtection="1">
      <alignment horizontal="center"/>
      <protection locked="0"/>
    </xf>
    <xf numFmtId="0" fontId="0" fillId="12" borderId="26" xfId="0" applyFill="1" applyBorder="1" applyAlignment="1" applyProtection="1">
      <alignment horizontal="center"/>
      <protection locked="0"/>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10" fillId="7" borderId="9" xfId="0" applyFont="1" applyFill="1" applyBorder="1" applyAlignment="1">
      <alignment horizontal="left"/>
    </xf>
    <xf numFmtId="0" fontId="10" fillId="7" borderId="11" xfId="0" applyFont="1" applyFill="1" applyBorder="1" applyAlignment="1">
      <alignment horizontal="left"/>
    </xf>
    <xf numFmtId="0" fontId="18" fillId="7" borderId="28" xfId="0" applyFont="1" applyFill="1" applyBorder="1" applyAlignment="1" applyProtection="1">
      <alignment horizontal="center"/>
      <protection locked="0"/>
    </xf>
    <xf numFmtId="0" fontId="18" fillId="7" borderId="29" xfId="0" applyFont="1" applyFill="1" applyBorder="1" applyAlignment="1" applyProtection="1">
      <alignment horizontal="center"/>
      <protection locked="0"/>
    </xf>
    <xf numFmtId="0" fontId="18" fillId="7" borderId="30" xfId="0" applyFont="1" applyFill="1" applyBorder="1" applyAlignment="1" applyProtection="1">
      <alignment horizontal="center"/>
      <protection locked="0"/>
    </xf>
    <xf numFmtId="14" fontId="18" fillId="7" borderId="28" xfId="0" applyNumberFormat="1" applyFont="1" applyFill="1" applyBorder="1" applyAlignment="1" applyProtection="1">
      <alignment horizontal="center"/>
      <protection locked="0"/>
    </xf>
    <xf numFmtId="14" fontId="18" fillId="7" borderId="29" xfId="0" applyNumberFormat="1" applyFont="1" applyFill="1" applyBorder="1" applyAlignment="1" applyProtection="1">
      <alignment horizontal="center"/>
      <protection locked="0"/>
    </xf>
    <xf numFmtId="14" fontId="18" fillId="7" borderId="30" xfId="0" applyNumberFormat="1" applyFont="1" applyFill="1" applyBorder="1" applyAlignment="1" applyProtection="1">
      <alignment horizontal="center"/>
      <protection locked="0"/>
    </xf>
    <xf numFmtId="0" fontId="16" fillId="2" borderId="8" xfId="2" applyFont="1" applyFill="1" applyBorder="1" applyAlignment="1" applyProtection="1">
      <alignment horizontal="left" vertical="center" wrapText="1"/>
    </xf>
    <xf numFmtId="0" fontId="0" fillId="0" borderId="14" xfId="0" applyBorder="1" applyAlignment="1" applyProtection="1">
      <alignment horizontal="left" vertical="center" wrapText="1"/>
    </xf>
    <xf numFmtId="0" fontId="10" fillId="2" borderId="81" xfId="2" applyFont="1" applyFill="1" applyBorder="1" applyAlignment="1" applyProtection="1">
      <alignment vertical="center" wrapText="1"/>
    </xf>
    <xf numFmtId="0" fontId="10" fillId="2" borderId="82" xfId="2" applyFont="1" applyFill="1" applyBorder="1" applyAlignment="1" applyProtection="1">
      <alignment vertical="center" wrapText="1"/>
    </xf>
    <xf numFmtId="0" fontId="0" fillId="0" borderId="82" xfId="0" applyBorder="1" applyAlignment="1"/>
    <xf numFmtId="49" fontId="31" fillId="16" borderId="77" xfId="0" applyNumberFormat="1" applyFont="1" applyFill="1" applyBorder="1" applyAlignment="1" applyProtection="1">
      <alignment horizontal="justify" vertical="top" wrapText="1"/>
      <protection locked="0"/>
    </xf>
    <xf numFmtId="0" fontId="31" fillId="16" borderId="59" xfId="0" applyFont="1" applyFill="1" applyBorder="1" applyAlignment="1" applyProtection="1">
      <alignment horizontal="justify" vertical="top" wrapText="1"/>
      <protection locked="0"/>
    </xf>
    <xf numFmtId="0" fontId="12" fillId="0" borderId="0" xfId="0" applyFont="1" applyAlignment="1"/>
    <xf numFmtId="0" fontId="0" fillId="0" borderId="0" xfId="0" applyAlignment="1"/>
    <xf numFmtId="0" fontId="15" fillId="7" borderId="9" xfId="2" applyNumberFormat="1" applyFont="1" applyFill="1" applyBorder="1" applyAlignment="1" applyProtection="1">
      <alignment horizontal="left" vertical="top" wrapText="1"/>
    </xf>
    <xf numFmtId="0" fontId="15" fillId="7" borderId="5" xfId="2" applyNumberFormat="1" applyFont="1" applyFill="1" applyBorder="1" applyAlignment="1" applyProtection="1">
      <alignment horizontal="left" vertical="top" wrapText="1"/>
    </xf>
    <xf numFmtId="0" fontId="32" fillId="23" borderId="13" xfId="2" applyFont="1" applyFill="1" applyBorder="1" applyAlignment="1" applyProtection="1">
      <alignment horizontal="center" vertical="center" wrapText="1"/>
    </xf>
    <xf numFmtId="0" fontId="32" fillId="23" borderId="10" xfId="2" applyFont="1" applyFill="1" applyBorder="1" applyAlignment="1" applyProtection="1">
      <alignment horizontal="center" vertical="center" wrapText="1"/>
    </xf>
    <xf numFmtId="49" fontId="31" fillId="6" borderId="6" xfId="0" applyNumberFormat="1" applyFont="1" applyFill="1" applyBorder="1" applyAlignment="1" applyProtection="1">
      <alignment horizontal="left" vertical="top" wrapText="1"/>
      <protection locked="0"/>
    </xf>
    <xf numFmtId="49" fontId="31" fillId="6" borderId="0" xfId="0" applyNumberFormat="1" applyFont="1" applyFill="1" applyBorder="1" applyAlignment="1" applyProtection="1">
      <alignment horizontal="left" vertical="top" wrapText="1"/>
      <protection locked="0"/>
    </xf>
    <xf numFmtId="0" fontId="2" fillId="3" borderId="12" xfId="0" applyFont="1" applyFill="1" applyBorder="1" applyAlignment="1" applyProtection="1">
      <alignment vertical="top" wrapText="1"/>
      <protection locked="0"/>
    </xf>
    <xf numFmtId="0" fontId="2" fillId="3" borderId="7" xfId="0" applyFont="1" applyFill="1" applyBorder="1" applyAlignment="1" applyProtection="1">
      <alignment vertical="top" wrapText="1"/>
      <protection locked="0"/>
    </xf>
    <xf numFmtId="0" fontId="2" fillId="3" borderId="13" xfId="0" applyFont="1" applyFill="1" applyBorder="1" applyAlignment="1" applyProtection="1">
      <alignment vertical="top" wrapText="1"/>
      <protection locked="0"/>
    </xf>
    <xf numFmtId="0" fontId="2" fillId="3" borderId="3" xfId="0" applyFont="1" applyFill="1" applyBorder="1" applyAlignment="1" applyProtection="1">
      <alignment vertical="top" wrapText="1"/>
      <protection locked="0"/>
    </xf>
    <xf numFmtId="0" fontId="2" fillId="3" borderId="2" xfId="0" applyFont="1" applyFill="1" applyBorder="1" applyAlignment="1" applyProtection="1">
      <alignment vertical="top" wrapText="1"/>
      <protection locked="0"/>
    </xf>
    <xf numFmtId="0" fontId="2" fillId="3" borderId="4" xfId="0" applyFont="1" applyFill="1" applyBorder="1" applyAlignment="1" applyProtection="1">
      <alignment vertical="top" wrapText="1"/>
      <protection locked="0"/>
    </xf>
    <xf numFmtId="49" fontId="31" fillId="16" borderId="87" xfId="0" applyNumberFormat="1" applyFont="1" applyFill="1" applyBorder="1" applyAlignment="1" applyProtection="1">
      <alignment horizontal="left" vertical="top" wrapText="1"/>
      <protection locked="0"/>
    </xf>
    <xf numFmtId="49" fontId="31" fillId="16" borderId="29" xfId="0" applyNumberFormat="1" applyFont="1" applyFill="1" applyBorder="1" applyAlignment="1" applyProtection="1">
      <alignment horizontal="left" vertical="top" wrapText="1"/>
      <protection locked="0"/>
    </xf>
    <xf numFmtId="49" fontId="31" fillId="16" borderId="6" xfId="0" applyNumberFormat="1" applyFont="1" applyFill="1" applyBorder="1" applyAlignment="1" applyProtection="1">
      <alignment horizontal="left" vertical="top" wrapText="1"/>
      <protection locked="0"/>
    </xf>
    <xf numFmtId="49" fontId="31" fillId="16" borderId="0" xfId="0" applyNumberFormat="1" applyFont="1" applyFill="1" applyBorder="1" applyAlignment="1" applyProtection="1">
      <alignment horizontal="left" vertical="top" wrapText="1"/>
      <protection locked="0"/>
    </xf>
    <xf numFmtId="49" fontId="31" fillId="16" borderId="17" xfId="0" applyNumberFormat="1" applyFont="1" applyFill="1" applyBorder="1" applyAlignment="1" applyProtection="1">
      <alignment horizontal="left" vertical="top" wrapText="1"/>
      <protection locked="0"/>
    </xf>
    <xf numFmtId="49" fontId="31" fillId="16" borderId="18" xfId="0" applyNumberFormat="1" applyFont="1" applyFill="1" applyBorder="1" applyAlignment="1" applyProtection="1">
      <alignment horizontal="left" vertical="top" wrapText="1"/>
      <protection locked="0"/>
    </xf>
    <xf numFmtId="49" fontId="31" fillId="16" borderId="21" xfId="0" applyNumberFormat="1" applyFont="1" applyFill="1" applyBorder="1" applyAlignment="1" applyProtection="1">
      <alignment horizontal="left" vertical="top" wrapText="1"/>
      <protection locked="0"/>
    </xf>
    <xf numFmtId="0" fontId="15" fillId="7" borderId="12" xfId="2" applyFont="1" applyFill="1" applyBorder="1" applyAlignment="1" applyProtection="1">
      <alignment horizontal="left" wrapText="1"/>
    </xf>
    <xf numFmtId="0" fontId="15" fillId="7" borderId="31" xfId="2" applyFont="1" applyFill="1" applyBorder="1" applyAlignment="1" applyProtection="1">
      <alignment horizontal="left" wrapText="1"/>
    </xf>
    <xf numFmtId="0" fontId="15" fillId="7" borderId="6" xfId="2" applyFont="1" applyFill="1" applyBorder="1" applyAlignment="1" applyProtection="1">
      <alignment horizontal="left" wrapText="1"/>
    </xf>
    <xf numFmtId="0" fontId="15" fillId="7" borderId="26" xfId="2" applyFont="1" applyFill="1" applyBorder="1" applyAlignment="1" applyProtection="1">
      <alignment horizontal="left" wrapText="1"/>
    </xf>
    <xf numFmtId="0" fontId="15" fillId="7" borderId="3" xfId="2" applyFont="1" applyFill="1" applyBorder="1" applyAlignment="1" applyProtection="1">
      <alignment horizontal="left" wrapText="1"/>
    </xf>
    <xf numFmtId="0" fontId="15" fillId="7" borderId="32" xfId="2" applyFont="1" applyFill="1" applyBorder="1" applyAlignment="1" applyProtection="1">
      <alignment horizontal="left" wrapText="1"/>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0" fontId="2" fillId="3" borderId="1" xfId="0" applyFont="1" applyFill="1" applyBorder="1" applyAlignment="1" applyProtection="1">
      <alignment horizontal="left" vertical="top"/>
      <protection locked="0"/>
    </xf>
    <xf numFmtId="0" fontId="15" fillId="2" borderId="9" xfId="2" applyFont="1" applyFill="1" applyBorder="1" applyAlignment="1" applyProtection="1">
      <alignment vertical="center" wrapText="1"/>
    </xf>
    <xf numFmtId="0" fontId="15" fillId="2" borderId="5" xfId="2" applyFont="1" applyFill="1" applyBorder="1" applyAlignment="1" applyProtection="1">
      <alignment vertical="center" wrapText="1"/>
    </xf>
    <xf numFmtId="0" fontId="2" fillId="3" borderId="1" xfId="0" applyFont="1" applyFill="1" applyBorder="1" applyAlignment="1" applyProtection="1">
      <alignment vertical="top"/>
      <protection locked="0"/>
    </xf>
    <xf numFmtId="0" fontId="27" fillId="23" borderId="53" xfId="0" applyFont="1" applyFill="1" applyBorder="1" applyAlignment="1">
      <alignment horizontal="center" vertical="center" wrapText="1"/>
    </xf>
    <xf numFmtId="0" fontId="27" fillId="23" borderId="54" xfId="0" applyFont="1" applyFill="1" applyBorder="1" applyAlignment="1">
      <alignment horizontal="center" vertical="center" wrapText="1"/>
    </xf>
    <xf numFmtId="0" fontId="27" fillId="23" borderId="55" xfId="0" applyFont="1" applyFill="1" applyBorder="1" applyAlignment="1">
      <alignment horizontal="center" vertical="center" wrapText="1"/>
    </xf>
    <xf numFmtId="0" fontId="0" fillId="23" borderId="84" xfId="0" applyFill="1" applyBorder="1" applyAlignment="1">
      <alignment horizontal="center" vertical="center" wrapText="1"/>
    </xf>
    <xf numFmtId="0" fontId="0" fillId="23" borderId="0" xfId="0" applyFill="1" applyBorder="1" applyAlignment="1">
      <alignment horizontal="center" vertical="center" wrapText="1"/>
    </xf>
    <xf numFmtId="0" fontId="0" fillId="23" borderId="85" xfId="0" applyFill="1" applyBorder="1" applyAlignment="1">
      <alignment horizontal="center" vertical="center" wrapText="1"/>
    </xf>
    <xf numFmtId="0" fontId="0" fillId="23" borderId="56" xfId="0" applyFill="1" applyBorder="1" applyAlignment="1">
      <alignment horizontal="center" vertical="center" wrapText="1"/>
    </xf>
    <xf numFmtId="0" fontId="0" fillId="23" borderId="57" xfId="0" applyFill="1" applyBorder="1" applyAlignment="1">
      <alignment horizontal="center" vertical="center" wrapText="1"/>
    </xf>
    <xf numFmtId="0" fontId="0" fillId="23" borderId="58" xfId="0" applyFill="1" applyBorder="1" applyAlignment="1">
      <alignment horizontal="center" vertical="center" wrapText="1"/>
    </xf>
    <xf numFmtId="0" fontId="4" fillId="12" borderId="91" xfId="0" applyFont="1" applyFill="1" applyBorder="1" applyAlignment="1">
      <alignment horizontal="center" vertical="center" wrapText="1"/>
    </xf>
    <xf numFmtId="0" fontId="4" fillId="12" borderId="92" xfId="0" applyFont="1" applyFill="1" applyBorder="1" applyAlignment="1">
      <alignment horizontal="center" vertical="center" wrapText="1"/>
    </xf>
    <xf numFmtId="0" fontId="4" fillId="12" borderId="93" xfId="0" applyFont="1" applyFill="1" applyBorder="1" applyAlignment="1">
      <alignment horizontal="center" vertical="center" wrapText="1"/>
    </xf>
    <xf numFmtId="0" fontId="2" fillId="3" borderId="9" xfId="0" applyFont="1" applyFill="1" applyBorder="1" applyAlignment="1" applyProtection="1">
      <alignment vertical="top" wrapText="1"/>
      <protection locked="0"/>
    </xf>
    <xf numFmtId="0" fontId="2" fillId="3" borderId="11" xfId="0" applyFont="1" applyFill="1" applyBorder="1" applyAlignment="1" applyProtection="1">
      <alignment vertical="top" wrapText="1"/>
      <protection locked="0"/>
    </xf>
    <xf numFmtId="0" fontId="2" fillId="3" borderId="5" xfId="0" applyFont="1" applyFill="1" applyBorder="1" applyAlignment="1" applyProtection="1">
      <alignment vertical="top" wrapText="1"/>
      <protection locked="0"/>
    </xf>
    <xf numFmtId="49" fontId="2" fillId="3" borderId="9" xfId="2" applyNumberFormat="1" applyFont="1" applyFill="1" applyBorder="1" applyAlignment="1" applyProtection="1">
      <alignment vertical="top" wrapText="1"/>
      <protection locked="0"/>
    </xf>
    <xf numFmtId="49" fontId="2" fillId="0" borderId="11" xfId="0" applyNumberFormat="1" applyFont="1" applyBorder="1" applyAlignment="1">
      <alignment vertical="top" wrapText="1"/>
    </xf>
    <xf numFmtId="49" fontId="2" fillId="0" borderId="5" xfId="0" applyNumberFormat="1" applyFont="1" applyBorder="1" applyAlignment="1">
      <alignment vertical="top" wrapText="1"/>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0" fontId="15" fillId="2" borderId="9" xfId="2" applyFont="1" applyFill="1" applyBorder="1" applyAlignment="1" applyProtection="1">
      <alignment horizontal="left" vertical="center" wrapText="1"/>
    </xf>
    <xf numFmtId="0" fontId="17" fillId="0" borderId="5" xfId="0" applyFont="1" applyBorder="1" applyAlignment="1">
      <alignment horizontal="left" vertical="center" wrapText="1"/>
    </xf>
    <xf numFmtId="14" fontId="18" fillId="7" borderId="0" xfId="0" applyNumberFormat="1" applyFont="1" applyFill="1" applyBorder="1" applyAlignment="1" applyProtection="1">
      <alignment horizontal="center" wrapText="1"/>
      <protection locked="0"/>
    </xf>
    <xf numFmtId="0" fontId="0" fillId="7" borderId="0" xfId="0" applyFill="1" applyBorder="1" applyAlignment="1">
      <alignment horizontal="center" wrapText="1"/>
    </xf>
    <xf numFmtId="0" fontId="10" fillId="2" borderId="1" xfId="2" applyFont="1" applyFill="1" applyBorder="1" applyAlignment="1" applyProtection="1">
      <alignment vertical="center" wrapText="1"/>
    </xf>
    <xf numFmtId="0" fontId="10" fillId="2" borderId="8" xfId="2" applyFont="1" applyFill="1" applyBorder="1" applyAlignment="1" applyProtection="1">
      <alignment horizontal="left" vertical="center" wrapText="1"/>
    </xf>
    <xf numFmtId="0" fontId="10" fillId="2" borderId="15" xfId="2" applyFont="1" applyFill="1" applyBorder="1" applyAlignment="1" applyProtection="1">
      <alignment horizontal="left" vertical="center" wrapText="1"/>
    </xf>
    <xf numFmtId="0" fontId="0" fillId="6" borderId="28" xfId="0" applyFill="1" applyBorder="1" applyAlignment="1">
      <alignment horizontal="left"/>
    </xf>
    <xf numFmtId="0" fontId="0" fillId="6" borderId="29" xfId="0" applyFill="1" applyBorder="1" applyAlignment="1">
      <alignment horizontal="left"/>
    </xf>
    <xf numFmtId="0" fontId="0" fillId="6" borderId="30" xfId="0" applyFill="1" applyBorder="1" applyAlignment="1">
      <alignment horizontal="left"/>
    </xf>
    <xf numFmtId="49" fontId="0" fillId="6" borderId="71" xfId="0" applyNumberFormat="1" applyFill="1" applyBorder="1" applyAlignment="1" applyProtection="1">
      <alignment horizontal="center" vertical="top" wrapText="1"/>
      <protection locked="0"/>
    </xf>
    <xf numFmtId="49" fontId="0" fillId="6" borderId="61" xfId="0" applyNumberFormat="1" applyFill="1" applyBorder="1" applyAlignment="1" applyProtection="1">
      <alignment horizontal="center" vertical="top" wrapText="1"/>
      <protection locked="0"/>
    </xf>
    <xf numFmtId="49" fontId="0" fillId="6" borderId="99" xfId="0" applyNumberFormat="1" applyFill="1" applyBorder="1" applyAlignment="1" applyProtection="1">
      <alignment horizontal="center" vertical="top" wrapText="1"/>
      <protection locked="0"/>
    </xf>
    <xf numFmtId="49" fontId="2" fillId="6" borderId="42" xfId="0" applyNumberFormat="1" applyFont="1" applyFill="1" applyBorder="1" applyAlignment="1" applyProtection="1">
      <alignment horizontal="center" vertical="top" wrapText="1"/>
      <protection locked="0"/>
    </xf>
    <xf numFmtId="49" fontId="2" fillId="6" borderId="0" xfId="0" applyNumberFormat="1" applyFont="1" applyFill="1" applyBorder="1" applyAlignment="1" applyProtection="1">
      <alignment horizontal="center" vertical="top" wrapText="1"/>
      <protection locked="0"/>
    </xf>
    <xf numFmtId="0" fontId="41" fillId="2" borderId="28" xfId="2" applyFont="1" applyFill="1" applyBorder="1" applyAlignment="1" applyProtection="1">
      <alignment horizontal="center" vertical="center" wrapText="1"/>
    </xf>
    <xf numFmtId="0" fontId="41" fillId="2" borderId="29" xfId="2" applyFont="1" applyFill="1" applyBorder="1" applyAlignment="1" applyProtection="1">
      <alignment horizontal="center" vertical="center" wrapText="1"/>
    </xf>
    <xf numFmtId="0" fontId="41" fillId="2" borderId="30" xfId="2" applyFont="1" applyFill="1" applyBorder="1" applyAlignment="1" applyProtection="1">
      <alignment horizontal="center" vertical="center" wrapText="1"/>
    </xf>
    <xf numFmtId="0" fontId="2" fillId="0" borderId="0" xfId="3" applyFont="1" applyAlignment="1">
      <alignment horizontal="center"/>
    </xf>
    <xf numFmtId="0" fontId="15" fillId="18" borderId="38" xfId="3" applyFont="1" applyFill="1" applyBorder="1" applyAlignment="1" applyProtection="1">
      <alignment vertical="center" wrapText="1"/>
    </xf>
    <xf numFmtId="0" fontId="15" fillId="18" borderId="49" xfId="3" applyFont="1" applyFill="1" applyBorder="1" applyAlignment="1" applyProtection="1">
      <alignment vertical="center" wrapText="1"/>
    </xf>
    <xf numFmtId="0" fontId="10" fillId="23" borderId="16" xfId="2" applyNumberFormat="1" applyFont="1" applyFill="1" applyBorder="1" applyAlignment="1" applyProtection="1">
      <alignment horizontal="left" vertical="center" wrapText="1"/>
    </xf>
    <xf numFmtId="0" fontId="10" fillId="23" borderId="11" xfId="2" applyNumberFormat="1" applyFont="1" applyFill="1" applyBorder="1" applyAlignment="1" applyProtection="1">
      <alignment horizontal="left" vertical="center" wrapText="1"/>
    </xf>
    <xf numFmtId="0" fontId="15" fillId="8" borderId="16" xfId="2" applyNumberFormat="1" applyFont="1" applyFill="1" applyBorder="1" applyAlignment="1" applyProtection="1">
      <alignment horizontal="left" vertical="center" wrapText="1"/>
    </xf>
    <xf numFmtId="0" fontId="17" fillId="0" borderId="5" xfId="0" applyFont="1" applyBorder="1" applyAlignment="1" applyProtection="1">
      <alignment horizontal="left" vertical="center" wrapText="1"/>
    </xf>
    <xf numFmtId="0" fontId="15" fillId="8" borderId="39" xfId="2" applyNumberFormat="1" applyFont="1" applyFill="1" applyBorder="1" applyAlignment="1" applyProtection="1">
      <alignment horizontal="left" vertical="center" wrapText="1"/>
    </xf>
    <xf numFmtId="0" fontId="17" fillId="0" borderId="40" xfId="0" applyFont="1" applyBorder="1" applyAlignment="1" applyProtection="1">
      <alignment horizontal="left" vertical="center" wrapText="1"/>
    </xf>
    <xf numFmtId="0" fontId="10" fillId="2" borderId="0" xfId="3" applyFont="1" applyFill="1" applyBorder="1" applyAlignment="1" applyProtection="1">
      <alignment horizontal="left" vertical="center" wrapText="1"/>
    </xf>
    <xf numFmtId="0" fontId="2" fillId="0" borderId="10" xfId="0" applyFont="1" applyBorder="1" applyAlignment="1" applyProtection="1">
      <alignment horizontal="left" vertical="center" wrapText="1"/>
    </xf>
    <xf numFmtId="0" fontId="5" fillId="0" borderId="0" xfId="2" applyFont="1" applyAlignment="1" applyProtection="1">
      <alignment horizontal="center" vertical="top" wrapText="1"/>
    </xf>
    <xf numFmtId="0" fontId="6" fillId="15" borderId="6" xfId="3" applyFont="1" applyFill="1" applyBorder="1" applyAlignment="1" applyProtection="1">
      <alignment horizontal="left" vertical="top" wrapText="1"/>
    </xf>
    <xf numFmtId="0" fontId="6" fillId="15" borderId="0" xfId="3" applyFont="1" applyFill="1" applyBorder="1" applyAlignment="1" applyProtection="1">
      <alignment horizontal="left" vertical="top" wrapText="1"/>
    </xf>
    <xf numFmtId="0" fontId="2" fillId="0" borderId="10" xfId="0" applyFont="1" applyBorder="1" applyAlignment="1" applyProtection="1">
      <alignment vertical="top" wrapText="1"/>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2" fillId="6" borderId="0" xfId="0" applyFont="1" applyFill="1" applyAlignment="1" applyProtection="1">
      <alignment horizontal="center"/>
      <protection locked="0"/>
    </xf>
    <xf numFmtId="0" fontId="10" fillId="23" borderId="31" xfId="3" applyFont="1" applyFill="1" applyBorder="1" applyAlignment="1" applyProtection="1">
      <alignment horizontal="left" vertical="center" wrapText="1"/>
    </xf>
    <xf numFmtId="0" fontId="2" fillId="23" borderId="27" xfId="0" applyFont="1" applyFill="1" applyBorder="1" applyAlignment="1" applyProtection="1">
      <alignment horizontal="left" vertical="center" wrapText="1"/>
    </xf>
    <xf numFmtId="0" fontId="2" fillId="9" borderId="20" xfId="0" applyFont="1" applyFill="1" applyBorder="1" applyAlignment="1" applyProtection="1">
      <alignment vertical="top" wrapText="1"/>
      <protection locked="0"/>
    </xf>
    <xf numFmtId="0" fontId="2" fillId="9" borderId="0" xfId="0" applyFont="1" applyFill="1" applyBorder="1" applyAlignment="1" applyProtection="1">
      <alignment vertical="top"/>
      <protection locked="0"/>
    </xf>
    <xf numFmtId="0" fontId="10" fillId="2" borderId="12" xfId="3" applyFont="1" applyFill="1" applyBorder="1" applyAlignment="1">
      <alignment horizontal="left" vertical="center" wrapText="1"/>
    </xf>
    <xf numFmtId="0" fontId="2" fillId="0" borderId="13" xfId="0" applyFont="1" applyBorder="1" applyAlignment="1">
      <alignment horizontal="left" vertical="center" wrapText="1"/>
    </xf>
    <xf numFmtId="0" fontId="2" fillId="6" borderId="0" xfId="0" applyFont="1" applyFill="1" applyAlignment="1" applyProtection="1">
      <alignment vertical="top" wrapText="1"/>
      <protection locked="0"/>
    </xf>
    <xf numFmtId="0" fontId="6" fillId="20" borderId="3" xfId="3" applyFont="1" applyFill="1" applyBorder="1" applyAlignment="1" applyProtection="1">
      <alignment vertical="top" wrapText="1"/>
    </xf>
    <xf numFmtId="0" fontId="2" fillId="20" borderId="2" xfId="0" applyFont="1" applyFill="1" applyBorder="1" applyAlignment="1" applyProtection="1">
      <alignment vertical="top" wrapText="1"/>
    </xf>
    <xf numFmtId="0" fontId="2" fillId="20" borderId="2" xfId="0" applyFont="1" applyFill="1" applyBorder="1" applyAlignment="1" applyProtection="1"/>
    <xf numFmtId="0" fontId="10" fillId="23" borderId="0" xfId="3" applyFont="1" applyFill="1" applyBorder="1" applyAlignment="1" applyProtection="1">
      <alignment horizontal="left" vertical="center" wrapText="1"/>
    </xf>
    <xf numFmtId="0" fontId="2" fillId="23" borderId="10" xfId="0" applyFont="1" applyFill="1" applyBorder="1" applyAlignment="1" applyProtection="1">
      <alignment horizontal="left" vertical="center" wrapText="1"/>
    </xf>
    <xf numFmtId="0" fontId="10" fillId="23" borderId="12" xfId="3" applyFont="1" applyFill="1" applyBorder="1" applyAlignment="1" applyProtection="1">
      <alignment horizontal="left" vertical="center" wrapText="1"/>
    </xf>
    <xf numFmtId="0" fontId="2" fillId="23" borderId="13" xfId="0" applyFont="1" applyFill="1" applyBorder="1" applyAlignment="1" applyProtection="1">
      <alignment horizontal="left" vertical="center" wrapText="1"/>
    </xf>
    <xf numFmtId="0" fontId="10" fillId="23" borderId="13" xfId="3" applyFont="1" applyFill="1" applyBorder="1" applyAlignment="1" applyProtection="1">
      <alignment horizontal="center" vertical="center" wrapText="1"/>
    </xf>
    <xf numFmtId="0" fontId="2" fillId="23" borderId="10" xfId="0" applyFont="1" applyFill="1" applyBorder="1" applyAlignment="1" applyProtection="1">
      <alignment horizontal="center" vertical="center" wrapText="1"/>
    </xf>
    <xf numFmtId="0" fontId="15" fillId="8" borderId="0" xfId="2" applyNumberFormat="1" applyFont="1" applyFill="1" applyBorder="1" applyAlignment="1" applyProtection="1">
      <alignment horizontal="left" vertical="center" wrapText="1"/>
    </xf>
    <xf numFmtId="0" fontId="17" fillId="0" borderId="0" xfId="0" applyFont="1" applyAlignment="1" applyProtection="1">
      <alignment horizontal="left" vertical="center" wrapText="1"/>
    </xf>
    <xf numFmtId="0" fontId="2" fillId="23" borderId="11" xfId="0" applyFont="1" applyFill="1" applyBorder="1" applyAlignment="1" applyProtection="1">
      <alignment wrapText="1"/>
    </xf>
    <xf numFmtId="0" fontId="10" fillId="23" borderId="3" xfId="3" applyFont="1" applyFill="1" applyBorder="1" applyAlignment="1" applyProtection="1">
      <alignment horizontal="center" vertical="center" wrapText="1"/>
    </xf>
    <xf numFmtId="0" fontId="10" fillId="23" borderId="4" xfId="3" applyFont="1" applyFill="1" applyBorder="1" applyAlignment="1" applyProtection="1">
      <alignment horizontal="center" vertical="center" wrapText="1"/>
    </xf>
    <xf numFmtId="0" fontId="4" fillId="0" borderId="0" xfId="3" applyFont="1" applyAlignment="1">
      <alignment horizontal="justify" vertical="top" wrapText="1"/>
    </xf>
    <xf numFmtId="0" fontId="4" fillId="0" borderId="0" xfId="3" applyFont="1" applyAlignment="1">
      <alignment horizontal="justify" wrapText="1"/>
    </xf>
    <xf numFmtId="49" fontId="2" fillId="10" borderId="6" xfId="4" applyNumberFormat="1" applyFont="1" applyFill="1" applyBorder="1" applyAlignment="1" applyProtection="1">
      <alignment horizontal="left" vertical="top" wrapText="1"/>
      <protection locked="0"/>
    </xf>
    <xf numFmtId="49" fontId="2" fillId="10" borderId="0" xfId="4" applyNumberFormat="1" applyFont="1" applyFill="1" applyBorder="1" applyAlignment="1" applyProtection="1">
      <alignment horizontal="left" vertical="top" wrapText="1"/>
      <protection locked="0"/>
    </xf>
    <xf numFmtId="0" fontId="15" fillId="23" borderId="0" xfId="3" applyFont="1" applyFill="1" applyBorder="1" applyAlignment="1" applyProtection="1">
      <alignment horizontal="center" vertical="center"/>
    </xf>
    <xf numFmtId="0" fontId="42" fillId="23" borderId="16" xfId="2" applyNumberFormat="1" applyFont="1" applyFill="1" applyBorder="1" applyAlignment="1" applyProtection="1">
      <alignment horizontal="center" vertical="center" wrapText="1"/>
    </xf>
    <xf numFmtId="0" fontId="27" fillId="23" borderId="11" xfId="3" applyFont="1" applyFill="1" applyBorder="1" applyAlignment="1" applyProtection="1">
      <alignment horizontal="center" vertical="center" wrapText="1"/>
    </xf>
    <xf numFmtId="49" fontId="32" fillId="23" borderId="11" xfId="3" applyNumberFormat="1" applyFont="1" applyFill="1" applyBorder="1" applyAlignment="1" applyProtection="1">
      <alignment horizontal="center" vertical="top" wrapText="1"/>
    </xf>
    <xf numFmtId="164" fontId="36" fillId="6" borderId="12" xfId="4" applyNumberFormat="1" applyFont="1" applyFill="1" applyBorder="1" applyAlignment="1" applyProtection="1">
      <alignment horizontal="center" vertical="center" wrapText="1"/>
    </xf>
    <xf numFmtId="164" fontId="36" fillId="6" borderId="7" xfId="4" applyNumberFormat="1" applyFont="1" applyFill="1" applyBorder="1" applyAlignment="1" applyProtection="1">
      <alignment horizontal="center" vertical="center" wrapText="1"/>
    </xf>
    <xf numFmtId="0" fontId="22" fillId="2" borderId="8" xfId="3" applyFont="1" applyFill="1" applyBorder="1" applyAlignment="1" applyProtection="1">
      <alignment horizontal="center" vertical="center" wrapText="1"/>
    </xf>
    <xf numFmtId="0" fontId="31" fillId="0" borderId="14" xfId="3" applyFont="1" applyBorder="1" applyAlignment="1" applyProtection="1">
      <alignment horizontal="center" vertical="center" wrapText="1"/>
    </xf>
    <xf numFmtId="0" fontId="31" fillId="0" borderId="15" xfId="3" applyFont="1" applyBorder="1" applyAlignment="1" applyProtection="1">
      <alignment horizontal="center" vertical="center" wrapText="1"/>
    </xf>
    <xf numFmtId="49" fontId="2" fillId="10" borderId="22" xfId="4" applyNumberFormat="1" applyFont="1" applyFill="1" applyBorder="1" applyAlignment="1" applyProtection="1">
      <alignment horizontal="left" vertical="top" wrapText="1"/>
      <protection locked="0"/>
    </xf>
    <xf numFmtId="49" fontId="2" fillId="10" borderId="18" xfId="4" applyNumberFormat="1" applyFont="1" applyFill="1" applyBorder="1" applyAlignment="1" applyProtection="1">
      <alignment horizontal="left" vertical="top" wrapText="1"/>
      <protection locked="0"/>
    </xf>
    <xf numFmtId="49" fontId="2" fillId="10" borderId="20" xfId="4" applyNumberFormat="1" applyFont="1" applyFill="1" applyBorder="1" applyAlignment="1" applyProtection="1">
      <alignment horizontal="left" vertical="top" wrapText="1"/>
      <protection locked="0"/>
    </xf>
    <xf numFmtId="49" fontId="2" fillId="10" borderId="23" xfId="4" applyNumberFormat="1" applyFont="1" applyFill="1" applyBorder="1" applyAlignment="1" applyProtection="1">
      <alignment horizontal="left" vertical="top" wrapText="1"/>
      <protection locked="0"/>
    </xf>
    <xf numFmtId="49" fontId="2" fillId="10" borderId="21" xfId="4" applyNumberFormat="1" applyFont="1" applyFill="1" applyBorder="1" applyAlignment="1" applyProtection="1">
      <alignment horizontal="left" vertical="top" wrapText="1"/>
      <protection locked="0"/>
    </xf>
    <xf numFmtId="0" fontId="45" fillId="6" borderId="9" xfId="2" applyFont="1" applyFill="1" applyBorder="1" applyAlignment="1" applyProtection="1">
      <alignment horizontal="left" vertical="center" wrapText="1"/>
    </xf>
    <xf numFmtId="0" fontId="45" fillId="6" borderId="11" xfId="2" applyFont="1" applyFill="1" applyBorder="1" applyAlignment="1" applyProtection="1">
      <alignment horizontal="left" vertical="center" wrapText="1"/>
    </xf>
    <xf numFmtId="0" fontId="45" fillId="6" borderId="5" xfId="2" applyFont="1" applyFill="1" applyBorder="1" applyAlignment="1" applyProtection="1">
      <alignment horizontal="left" vertical="center"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5"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5" fillId="2" borderId="34" xfId="2" applyFont="1" applyFill="1" applyBorder="1" applyAlignment="1" applyProtection="1">
      <alignment horizontal="center" vertical="center" wrapText="1"/>
    </xf>
    <xf numFmtId="0" fontId="15" fillId="2" borderId="35" xfId="2" applyFont="1" applyFill="1" applyBorder="1" applyAlignment="1" applyProtection="1">
      <alignment horizontal="center" vertical="center" wrapText="1"/>
    </xf>
    <xf numFmtId="0" fontId="15" fillId="2" borderId="18" xfId="2" applyFont="1" applyFill="1" applyBorder="1" applyAlignment="1" applyProtection="1">
      <alignment horizontal="center" vertical="center" wrapText="1"/>
    </xf>
    <xf numFmtId="0" fontId="15" fillId="2" borderId="2" xfId="2" applyFont="1" applyFill="1" applyBorder="1" applyAlignment="1" applyProtection="1">
      <alignment horizontal="center" vertical="center" wrapText="1"/>
    </xf>
    <xf numFmtId="0" fontId="15" fillId="2" borderId="22" xfId="2" applyFont="1" applyFill="1" applyBorder="1" applyAlignment="1" applyProtection="1">
      <alignment horizontal="center" vertical="center" wrapText="1"/>
    </xf>
    <xf numFmtId="0" fontId="15" fillId="2" borderId="20" xfId="2" applyFont="1" applyFill="1" applyBorder="1" applyAlignment="1" applyProtection="1">
      <alignment horizontal="center" vertical="center" wrapText="1"/>
    </xf>
    <xf numFmtId="0" fontId="15" fillId="2" borderId="19" xfId="2" applyFont="1" applyFill="1" applyBorder="1" applyAlignment="1" applyProtection="1">
      <alignment horizontal="center" vertical="center" wrapText="1"/>
    </xf>
    <xf numFmtId="0" fontId="2" fillId="0" borderId="0" xfId="3" applyAlignment="1">
      <alignment wrapText="1"/>
    </xf>
    <xf numFmtId="0" fontId="15" fillId="4" borderId="61" xfId="2" applyNumberFormat="1" applyFont="1" applyFill="1" applyBorder="1" applyAlignment="1" applyProtection="1">
      <alignment horizontal="left" vertical="center" wrapText="1"/>
    </xf>
    <xf numFmtId="0" fontId="2" fillId="5" borderId="0" xfId="3" applyFont="1" applyFill="1" applyBorder="1" applyAlignment="1" applyProtection="1">
      <alignment horizontal="center" vertical="center" wrapText="1"/>
      <protection locked="0"/>
    </xf>
    <xf numFmtId="0" fontId="2" fillId="5" borderId="42" xfId="3" applyFont="1" applyFill="1" applyBorder="1" applyAlignment="1" applyProtection="1">
      <alignment horizontal="center" vertical="center" wrapText="1"/>
      <protection locked="0"/>
    </xf>
    <xf numFmtId="0" fontId="15" fillId="4" borderId="71" xfId="2" applyNumberFormat="1" applyFont="1" applyFill="1" applyBorder="1" applyAlignment="1" applyProtection="1">
      <alignment horizontal="left" vertical="center" wrapText="1"/>
    </xf>
    <xf numFmtId="0" fontId="15" fillId="4" borderId="42" xfId="2" applyNumberFormat="1" applyFont="1" applyFill="1" applyBorder="1" applyAlignment="1" applyProtection="1">
      <alignment horizontal="center" vertical="center" wrapText="1"/>
    </xf>
    <xf numFmtId="0" fontId="15" fillId="4" borderId="0" xfId="2" applyNumberFormat="1" applyFont="1" applyFill="1" applyBorder="1" applyAlignment="1" applyProtection="1">
      <alignment horizontal="center" vertical="center" wrapText="1"/>
    </xf>
    <xf numFmtId="0" fontId="2" fillId="5" borderId="42" xfId="3" applyFont="1" applyFill="1" applyBorder="1" applyAlignment="1" applyProtection="1">
      <alignment vertical="top" wrapText="1"/>
      <protection locked="0"/>
    </xf>
    <xf numFmtId="0" fontId="2" fillId="5" borderId="0" xfId="3" applyFont="1" applyFill="1" applyBorder="1" applyAlignment="1" applyProtection="1">
      <alignment vertical="top" wrapText="1"/>
      <protection locked="0"/>
    </xf>
    <xf numFmtId="0" fontId="21" fillId="7" borderId="0" xfId="3" applyFont="1" applyFill="1" applyBorder="1" applyAlignment="1" applyProtection="1">
      <alignment vertical="top" wrapText="1"/>
    </xf>
    <xf numFmtId="0" fontId="21" fillId="0" borderId="0" xfId="0" applyFont="1" applyAlignment="1" applyProtection="1">
      <alignment vertical="top" wrapText="1"/>
    </xf>
    <xf numFmtId="0" fontId="0" fillId="0" borderId="0" xfId="0" applyAlignment="1" applyProtection="1">
      <alignment vertical="top" wrapText="1"/>
    </xf>
    <xf numFmtId="49" fontId="2" fillId="3" borderId="12" xfId="3" applyNumberFormat="1" applyFont="1" applyFill="1" applyBorder="1" applyAlignment="1" applyProtection="1">
      <alignment horizontal="left" vertical="top" wrapText="1"/>
      <protection locked="0"/>
    </xf>
    <xf numFmtId="49" fontId="2" fillId="3" borderId="7" xfId="3" applyNumberFormat="1" applyFont="1" applyFill="1" applyBorder="1" applyAlignment="1" applyProtection="1">
      <alignment horizontal="left" vertical="top" wrapText="1"/>
      <protection locked="0"/>
    </xf>
    <xf numFmtId="49" fontId="2" fillId="3" borderId="6" xfId="3" applyNumberFormat="1" applyFont="1" applyFill="1" applyBorder="1" applyAlignment="1" applyProtection="1">
      <alignment horizontal="left" vertical="top" wrapText="1"/>
      <protection locked="0"/>
    </xf>
    <xf numFmtId="49" fontId="2" fillId="3" borderId="0" xfId="3" applyNumberFormat="1" applyFont="1" applyFill="1" applyBorder="1" applyAlignment="1" applyProtection="1">
      <alignment horizontal="left" vertical="top" wrapText="1"/>
      <protection locked="0"/>
    </xf>
    <xf numFmtId="49" fontId="2" fillId="3" borderId="3" xfId="3" applyNumberFormat="1" applyFont="1" applyFill="1" applyBorder="1" applyAlignment="1" applyProtection="1">
      <alignment horizontal="left" vertical="top" wrapText="1"/>
      <protection locked="0"/>
    </xf>
    <xf numFmtId="49" fontId="2" fillId="3" borderId="2" xfId="3" applyNumberFormat="1" applyFont="1" applyFill="1" applyBorder="1" applyAlignment="1" applyProtection="1">
      <alignment horizontal="left" vertical="top" wrapText="1"/>
      <protection locked="0"/>
    </xf>
    <xf numFmtId="0" fontId="2" fillId="9" borderId="75" xfId="3" applyFont="1" applyFill="1" applyBorder="1" applyAlignment="1" applyProtection="1">
      <alignment horizontal="center" vertical="center" wrapText="1"/>
    </xf>
    <xf numFmtId="0" fontId="0" fillId="9" borderId="76" xfId="0" applyFill="1" applyBorder="1" applyAlignment="1" applyProtection="1">
      <alignment horizontal="center" vertical="center" wrapText="1"/>
    </xf>
    <xf numFmtId="0" fontId="15" fillId="8" borderId="74" xfId="2" applyNumberFormat="1" applyFont="1" applyFill="1" applyBorder="1" applyAlignment="1" applyProtection="1">
      <alignment horizontal="left" vertical="center" wrapText="1"/>
    </xf>
    <xf numFmtId="0" fontId="15" fillId="8" borderId="61" xfId="2" applyNumberFormat="1" applyFont="1" applyFill="1" applyBorder="1" applyAlignment="1" applyProtection="1">
      <alignment horizontal="left" vertical="center" wrapText="1"/>
    </xf>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3</xdr:row>
      <xdr:rowOff>142875</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12</xdr:row>
          <xdr:rowOff>47625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12</xdr:row>
          <xdr:rowOff>57150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247650</xdr:colOff>
      <xdr:row>0</xdr:row>
      <xdr:rowOff>123825</xdr:rowOff>
    </xdr:from>
    <xdr:to>
      <xdr:col>0</xdr:col>
      <xdr:colOff>1133475</xdr:colOff>
      <xdr:row>4</xdr:row>
      <xdr:rowOff>57150</xdr:rowOff>
    </xdr:to>
    <xdr:pic>
      <xdr:nvPicPr>
        <xdr:cNvPr id="2"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7650" y="1238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 name="Line 2"/>
        <xdr:cNvSpPr>
          <a:spLocks noChangeShapeType="1"/>
        </xdr:cNvSpPr>
      </xdr:nvSpPr>
      <xdr:spPr bwMode="auto">
        <a:xfrm>
          <a:off x="1581150" y="581025"/>
          <a:ext cx="605790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39050"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615661"/>
          <a:ext cx="54898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0" y="25717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254000</xdr:colOff>
      <xdr:row>103</xdr:row>
      <xdr:rowOff>95251</xdr:rowOff>
    </xdr:from>
    <xdr:to>
      <xdr:col>5</xdr:col>
      <xdr:colOff>796925</xdr:colOff>
      <xdr:row>141</xdr:row>
      <xdr:rowOff>10585</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54000" y="29210001"/>
          <a:ext cx="6533092" cy="574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FP/GOVall/GOV/009%20Portfolio%20Management/003%20Portfolio%20Reporting/0003%202015-16/0002%20Q1%202015-16%20Report/Commissioning%20Template/Q1%202015-16%20BICC%20Blank%20Template%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rguha\AppData\Local\Microsoft\Windows\Temporary%20Internet%20Files\Content.Outlook\1R9X0OCV\160119%20Q3%2015-16%20HS2%20GJ%20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rguha\AppData\Local\Microsoft\Windows\Temporary%20Internet%20Files\Content.Outlook\U4DS8VQL\Q3%2015-16%20HS2%20BICC%20Portfolio%20re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virago\u\Lon2\RGUHA\My%20Documents\02%20Reporting\BICC%20Tier%201%20Portfolio%20Report\Q1%2016-17%20BICC%20HS2%20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and Assurance"/>
      <sheetName val="Dropdown lists"/>
    </sheetNames>
    <sheetDataSet>
      <sheetData sheetId="0" refreshError="1"/>
      <sheetData sheetId="1"/>
      <sheetData sheetId="2" refreshError="1"/>
      <sheetData sheetId="3" refreshError="1"/>
      <sheetData sheetId="4">
        <row r="2">
          <cell r="A2" t="str">
            <v xml:space="preserve">High Speed Rail </v>
          </cell>
          <cell r="D2" t="str">
            <v xml:space="preserve">Yes </v>
          </cell>
          <cell r="G2" t="str">
            <v>Q1 Apr - Jun</v>
          </cell>
          <cell r="H2" t="str">
            <v>ICT Development and Refresh</v>
          </cell>
          <cell r="I2" t="str">
            <v>No</v>
          </cell>
          <cell r="J2" t="str">
            <v>Green</v>
          </cell>
        </row>
        <row r="3">
          <cell r="A3" t="str">
            <v xml:space="preserve">Rail Executive </v>
          </cell>
          <cell r="D3" t="str">
            <v>No</v>
          </cell>
          <cell r="G3" t="str">
            <v>Q2 Jul - Sept</v>
          </cell>
          <cell r="H3" t="str">
            <v xml:space="preserve">Infrastructure </v>
          </cell>
          <cell r="I3" t="str">
            <v>Increase</v>
          </cell>
          <cell r="J3" t="str">
            <v>Amber Green</v>
          </cell>
        </row>
        <row r="4">
          <cell r="A4" t="str">
            <v xml:space="preserve">Roads Traffic and Local </v>
          </cell>
          <cell r="G4" t="str">
            <v>Q3 Oct - Dec</v>
          </cell>
          <cell r="H4" t="str">
            <v>Public Service Delivery Reform</v>
          </cell>
          <cell r="I4" t="str">
            <v>Decrease</v>
          </cell>
          <cell r="J4" t="str">
            <v xml:space="preserve">Amber </v>
          </cell>
        </row>
        <row r="5">
          <cell r="A5" t="str">
            <v>International, Science and Environment</v>
          </cell>
          <cell r="G5" t="str">
            <v>Q4 Jan - Mar</v>
          </cell>
          <cell r="H5" t="str">
            <v>Government Operations Reform</v>
          </cell>
          <cell r="J5" t="str">
            <v>Amber Red</v>
          </cell>
        </row>
        <row r="6">
          <cell r="A6" t="str">
            <v xml:space="preserve">Resource and Strategy </v>
          </cell>
          <cell r="H6" t="str">
            <v xml:space="preserve">Digital </v>
          </cell>
          <cell r="J6" t="str">
            <v>Red</v>
          </cell>
        </row>
        <row r="7">
          <cell r="A7" t="str">
            <v xml:space="preserve">Non-Group </v>
          </cell>
          <cell r="H7" t="str">
            <v>Procurement</v>
          </cell>
        </row>
        <row r="8">
          <cell r="H8" t="str">
            <v>Transformation Project</v>
          </cell>
        </row>
        <row r="9">
          <cell r="H9" t="str">
            <v xml:space="preserve">Other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and Assurance"/>
      <sheetName val="Dropdown lists"/>
    </sheetNames>
    <sheetDataSet>
      <sheetData sheetId="0"/>
      <sheetData sheetId="1"/>
      <sheetData sheetId="2"/>
      <sheetData sheetId="3"/>
      <sheetData sheetId="4">
        <row r="2">
          <cell r="A2" t="str">
            <v xml:space="preserve">High Speed Rail </v>
          </cell>
          <cell r="D2" t="str">
            <v xml:space="preserve">Yes </v>
          </cell>
          <cell r="G2" t="str">
            <v>Q1 Apr - Jun</v>
          </cell>
          <cell r="H2" t="str">
            <v>ICT Development and Refresh</v>
          </cell>
          <cell r="I2" t="str">
            <v>No</v>
          </cell>
          <cell r="J2" t="str">
            <v>Green</v>
          </cell>
        </row>
        <row r="3">
          <cell r="A3" t="str">
            <v xml:space="preserve">Rail Executive </v>
          </cell>
          <cell r="D3" t="str">
            <v>No</v>
          </cell>
          <cell r="G3" t="str">
            <v>Q2 Jul - Sept</v>
          </cell>
          <cell r="H3" t="str">
            <v xml:space="preserve">Infrastructure </v>
          </cell>
          <cell r="I3" t="str">
            <v>Increase</v>
          </cell>
          <cell r="J3" t="str">
            <v>Amber Green</v>
          </cell>
        </row>
        <row r="4">
          <cell r="A4" t="str">
            <v xml:space="preserve">Roads Traffic and Local </v>
          </cell>
          <cell r="G4" t="str">
            <v>Q3 Oct - Dec</v>
          </cell>
          <cell r="H4" t="str">
            <v>Public Service Delivery Reform</v>
          </cell>
          <cell r="I4" t="str">
            <v>Decrease</v>
          </cell>
          <cell r="J4" t="str">
            <v xml:space="preserve">Amber </v>
          </cell>
        </row>
        <row r="5">
          <cell r="A5" t="str">
            <v>International, Science and Environment</v>
          </cell>
          <cell r="G5" t="str">
            <v>Q4 Jan - Mar</v>
          </cell>
          <cell r="H5" t="str">
            <v>Government Operations Reform</v>
          </cell>
          <cell r="J5" t="str">
            <v>Amber Red</v>
          </cell>
        </row>
        <row r="6">
          <cell r="A6" t="str">
            <v xml:space="preserve">Resource and Strategy </v>
          </cell>
          <cell r="H6" t="str">
            <v xml:space="preserve">Digital </v>
          </cell>
          <cell r="J6" t="str">
            <v>Red</v>
          </cell>
        </row>
        <row r="7">
          <cell r="A7" t="str">
            <v xml:space="preserve">Non-Group </v>
          </cell>
          <cell r="H7" t="str">
            <v>Procurement</v>
          </cell>
        </row>
        <row r="8">
          <cell r="H8" t="str">
            <v>Transformation Project</v>
          </cell>
        </row>
        <row r="9">
          <cell r="H9" t="str">
            <v xml:space="preserve">Other </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
      <sheetName val="Finance &amp; Benefits P1"/>
      <sheetName val="Finance &amp; Benefits P2"/>
      <sheetName val="Milestones and Assurance"/>
      <sheetName val="Dropdown list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trlProp" Target="../ctrlProps/ctrlProp2.xml"/><Relationship Id="rId5" Type="http://schemas.openxmlformats.org/officeDocument/2006/relationships/printerSettings" Target="../printerSettings/printerSettings5.bin"/><Relationship Id="rId10" Type="http://schemas.openxmlformats.org/officeDocument/2006/relationships/ctrlProp" Target="../ctrlProps/ctrlProp1.xml"/><Relationship Id="rId4" Type="http://schemas.openxmlformats.org/officeDocument/2006/relationships/printerSettings" Target="../printerSettings/printerSettings4.bin"/><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gov.uk/government/publications/procurement-policy-note-1615-procuring-steel-in-major-projects" TargetMode="External"/><Relationship Id="rId1" Type="http://schemas.openxmlformats.org/officeDocument/2006/relationships/hyperlink" Target="https://www.gov.uk/government/publications/procurement-policy-note-1615-procuring-steel-in-major-projects"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7" Type="http://schemas.openxmlformats.org/officeDocument/2006/relationships/drawing" Target="../drawings/drawing4.xml"/><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6" Type="http://schemas.openxmlformats.org/officeDocument/2006/relationships/printerSettings" Target="../printerSettings/printerSettings15.bin"/><Relationship Id="rId5" Type="http://schemas.openxmlformats.org/officeDocument/2006/relationships/printerSettings" Target="../printerSettings/printerSettings14.bin"/><Relationship Id="rId4"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printerSettings" Target="../printerSettings/printerSettings21.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2"/>
  <sheetViews>
    <sheetView showGridLines="0" tabSelected="1" topLeftCell="A4" zoomScaleNormal="100" workbookViewId="0">
      <selection activeCell="C10" sqref="C10:E10"/>
    </sheetView>
  </sheetViews>
  <sheetFormatPr defaultRowHeight="12.75" x14ac:dyDescent="0.2"/>
  <cols>
    <col min="1" max="1" width="19" customWidth="1"/>
    <col min="2" max="2" width="2" customWidth="1"/>
    <col min="3" max="3" width="19.5703125" customWidth="1"/>
    <col min="4" max="4" width="2" style="5" customWidth="1"/>
    <col min="5" max="5" width="30.42578125" style="3" customWidth="1"/>
    <col min="6" max="6" width="13.42578125" style="3" customWidth="1"/>
    <col min="7" max="7" width="1.28515625" customWidth="1"/>
    <col min="8" max="8" width="23.140625" style="3" customWidth="1"/>
    <col min="9" max="9" width="12" style="3"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6" t="s">
        <v>44</v>
      </c>
    </row>
    <row r="5" spans="1:21" ht="21" customHeight="1" thickBot="1" x14ac:dyDescent="0.3">
      <c r="A5" s="22" t="s">
        <v>54</v>
      </c>
      <c r="B5" s="15"/>
      <c r="C5" s="15"/>
      <c r="D5" s="16"/>
      <c r="E5" s="15"/>
      <c r="F5" s="15"/>
      <c r="T5" s="3" t="s">
        <v>10</v>
      </c>
    </row>
    <row r="6" spans="1:21" ht="23.25" customHeight="1" thickBot="1" x14ac:dyDescent="0.3">
      <c r="A6" s="22" t="s">
        <v>246</v>
      </c>
      <c r="B6" s="15"/>
      <c r="C6" s="15"/>
      <c r="D6" s="16"/>
      <c r="E6" s="15"/>
      <c r="F6" s="598"/>
      <c r="H6" s="628" t="s">
        <v>107</v>
      </c>
      <c r="I6" s="629"/>
      <c r="J6" s="84"/>
      <c r="K6" s="282" t="s">
        <v>210</v>
      </c>
      <c r="L6" s="2"/>
      <c r="M6" s="290"/>
      <c r="N6" s="290"/>
      <c r="O6" s="290"/>
      <c r="P6" s="290"/>
      <c r="Q6" s="290"/>
      <c r="R6" s="654"/>
      <c r="S6" s="655"/>
      <c r="T6" s="655"/>
      <c r="U6" s="655"/>
    </row>
    <row r="7" spans="1:21" ht="14.25" customHeight="1" thickBot="1" x14ac:dyDescent="0.25">
      <c r="A7" s="2"/>
      <c r="E7" s="2"/>
      <c r="F7" s="599"/>
      <c r="H7" s="145" t="s">
        <v>131</v>
      </c>
      <c r="I7" s="2"/>
      <c r="J7" s="2"/>
      <c r="K7" s="20"/>
      <c r="L7" s="2"/>
      <c r="M7" s="296"/>
      <c r="N7" s="296"/>
      <c r="O7" s="296"/>
      <c r="P7" s="296"/>
      <c r="Q7" s="296"/>
      <c r="R7" s="151"/>
      <c r="S7" s="151"/>
      <c r="T7" s="289"/>
      <c r="U7" s="151"/>
    </row>
    <row r="8" spans="1:21" s="1" customFormat="1" ht="15" hidden="1" customHeight="1" thickBot="1" x14ac:dyDescent="0.25">
      <c r="A8" s="17" t="s">
        <v>5</v>
      </c>
      <c r="B8" s="6"/>
      <c r="C8" s="7"/>
      <c r="D8" s="8"/>
      <c r="E8" s="6"/>
      <c r="F8" s="599"/>
      <c r="G8" s="6"/>
      <c r="J8" s="9"/>
      <c r="M8" s="43"/>
      <c r="N8" s="43"/>
      <c r="O8" s="43"/>
      <c r="P8"/>
      <c r="Q8"/>
      <c r="R8" s="290"/>
      <c r="S8" s="290"/>
      <c r="T8" s="151"/>
      <c r="U8" s="290"/>
    </row>
    <row r="9" spans="1:21" ht="6.75" hidden="1" customHeight="1" thickBot="1" x14ac:dyDescent="0.25">
      <c r="A9" s="18"/>
      <c r="B9" s="10"/>
      <c r="C9" s="10"/>
      <c r="D9" s="11"/>
      <c r="E9" s="12"/>
      <c r="F9" s="599"/>
      <c r="G9" s="10"/>
      <c r="H9" s="18"/>
      <c r="I9" s="9"/>
      <c r="J9" s="9"/>
      <c r="K9" s="18"/>
      <c r="L9" s="287"/>
      <c r="M9" s="640" t="s">
        <v>171</v>
      </c>
      <c r="N9" s="641"/>
      <c r="O9" s="641"/>
      <c r="P9" s="641"/>
      <c r="Q9" s="642"/>
      <c r="R9" s="151"/>
      <c r="S9" s="151"/>
      <c r="T9" s="291"/>
      <c r="U9" s="151"/>
    </row>
    <row r="10" spans="1:21" ht="26.25" thickBot="1" x14ac:dyDescent="0.25">
      <c r="A10" s="345" t="s">
        <v>216</v>
      </c>
      <c r="B10" s="10"/>
      <c r="C10" s="630" t="s">
        <v>457</v>
      </c>
      <c r="D10" s="630"/>
      <c r="E10" s="630"/>
      <c r="F10" s="599"/>
      <c r="G10" s="10"/>
      <c r="H10" s="21" t="s">
        <v>1</v>
      </c>
      <c r="I10" s="77"/>
      <c r="J10" s="9"/>
      <c r="K10" s="50" t="s">
        <v>45</v>
      </c>
      <c r="L10" s="288"/>
      <c r="M10" s="640" t="s">
        <v>171</v>
      </c>
      <c r="N10" s="641"/>
      <c r="O10" s="641"/>
      <c r="P10" s="641"/>
      <c r="Q10" s="642"/>
      <c r="R10" s="151"/>
      <c r="S10" s="151"/>
      <c r="T10" s="292"/>
      <c r="U10" s="151"/>
    </row>
    <row r="11" spans="1:21" ht="6.75" customHeight="1" thickBot="1" x14ac:dyDescent="0.25">
      <c r="A11" s="18"/>
      <c r="B11" s="10"/>
      <c r="C11" s="10"/>
      <c r="D11" s="11"/>
      <c r="E11" s="12"/>
      <c r="F11" s="599"/>
      <c r="G11" s="10"/>
      <c r="H11" s="9"/>
      <c r="I11" s="9"/>
      <c r="J11" s="9"/>
      <c r="K11" s="9"/>
      <c r="L11" s="293"/>
      <c r="M11" s="631" t="s">
        <v>404</v>
      </c>
      <c r="N11" s="632"/>
      <c r="O11" s="632"/>
      <c r="P11" s="632"/>
      <c r="Q11" s="633"/>
      <c r="R11" s="297"/>
      <c r="T11" s="4" t="s">
        <v>13</v>
      </c>
    </row>
    <row r="12" spans="1:21" ht="13.5" customHeight="1" thickBot="1" x14ac:dyDescent="0.25">
      <c r="A12" s="326" t="s">
        <v>283</v>
      </c>
      <c r="B12" s="10"/>
      <c r="C12" s="324">
        <v>1903</v>
      </c>
      <c r="D12" s="325"/>
      <c r="E12" s="390"/>
      <c r="F12" s="599"/>
      <c r="G12" s="10"/>
      <c r="H12" s="21" t="s">
        <v>2</v>
      </c>
      <c r="I12" s="77"/>
      <c r="J12" s="9"/>
      <c r="K12" s="21" t="s">
        <v>3</v>
      </c>
      <c r="L12" s="189"/>
      <c r="M12" s="634"/>
      <c r="N12" s="635"/>
      <c r="O12" s="635"/>
      <c r="P12" s="635"/>
      <c r="Q12" s="636"/>
      <c r="R12" s="297"/>
      <c r="T12" s="4" t="s">
        <v>12</v>
      </c>
    </row>
    <row r="13" spans="1:21" ht="8.25" customHeight="1" thickBot="1" x14ac:dyDescent="0.25">
      <c r="A13" s="18"/>
      <c r="B13" s="10"/>
      <c r="C13" s="10"/>
      <c r="D13" s="11"/>
      <c r="E13" s="12"/>
      <c r="F13" s="599"/>
      <c r="G13" s="10"/>
      <c r="H13" s="543"/>
      <c r="I13" s="513"/>
      <c r="J13" s="513"/>
      <c r="K13" s="513"/>
      <c r="L13" s="513"/>
      <c r="M13" s="637"/>
      <c r="N13" s="638"/>
      <c r="O13" s="638"/>
      <c r="P13" s="638"/>
      <c r="Q13" s="639"/>
      <c r="R13" s="297"/>
      <c r="T13" s="4"/>
    </row>
    <row r="14" spans="1:21" ht="24" customHeight="1" thickBot="1" x14ac:dyDescent="0.25">
      <c r="A14" s="345" t="s">
        <v>207</v>
      </c>
      <c r="B14" s="10"/>
      <c r="C14" s="627" t="s">
        <v>77</v>
      </c>
      <c r="D14" s="627"/>
      <c r="E14" s="627"/>
      <c r="F14" s="599"/>
      <c r="G14" s="10"/>
      <c r="H14" s="529" t="s">
        <v>55</v>
      </c>
      <c r="I14" s="529" t="s">
        <v>20</v>
      </c>
      <c r="J14" s="521" t="s">
        <v>336</v>
      </c>
      <c r="K14" s="522"/>
      <c r="L14" s="523"/>
      <c r="M14" s="294"/>
      <c r="N14" s="151"/>
      <c r="O14" s="295"/>
      <c r="T14" s="4"/>
    </row>
    <row r="15" spans="1:21" ht="13.5" customHeight="1" thickBot="1" x14ac:dyDescent="0.25">
      <c r="A15" s="18"/>
      <c r="B15" s="10"/>
      <c r="C15" s="10"/>
      <c r="D15" s="11"/>
      <c r="E15" s="12"/>
      <c r="F15" s="599"/>
      <c r="G15" s="10"/>
      <c r="H15" s="529"/>
      <c r="I15" s="529" t="s">
        <v>21</v>
      </c>
      <c r="J15" s="521"/>
      <c r="K15" s="522"/>
      <c r="L15" s="523"/>
      <c r="M15" s="148"/>
      <c r="N15" s="150"/>
      <c r="O15" s="149"/>
      <c r="P15" s="151"/>
      <c r="Q15" s="38"/>
      <c r="R15" s="38"/>
      <c r="T15" s="4"/>
    </row>
    <row r="16" spans="1:21" ht="41.25" customHeight="1" thickBot="1" x14ac:dyDescent="0.25">
      <c r="A16" s="422" t="s">
        <v>362</v>
      </c>
      <c r="B16" s="423"/>
      <c r="C16" s="649"/>
      <c r="D16" s="650"/>
      <c r="E16" s="651"/>
      <c r="F16" s="599"/>
      <c r="G16" s="10"/>
      <c r="H16" s="529"/>
      <c r="I16" s="529" t="s">
        <v>22</v>
      </c>
      <c r="J16" s="524"/>
      <c r="K16" s="525"/>
      <c r="L16" s="526"/>
      <c r="M16" s="10"/>
      <c r="N16" s="10"/>
      <c r="O16" s="10"/>
      <c r="T16" s="4" t="s">
        <v>13</v>
      </c>
      <c r="U16" s="45"/>
    </row>
    <row r="17" spans="1:33" ht="22.5" customHeight="1" thickBot="1" x14ac:dyDescent="0.25">
      <c r="A17" s="422" t="s">
        <v>363</v>
      </c>
      <c r="B17" s="424"/>
      <c r="C17" s="649"/>
      <c r="D17" s="650"/>
      <c r="E17" s="651"/>
      <c r="F17" s="599"/>
      <c r="G17" s="10"/>
      <c r="H17" s="62" t="s">
        <v>284</v>
      </c>
      <c r="I17" s="393" t="s">
        <v>323</v>
      </c>
      <c r="J17" s="530" t="s">
        <v>285</v>
      </c>
      <c r="K17" s="531"/>
      <c r="L17" s="534">
        <v>1</v>
      </c>
      <c r="M17" s="10"/>
      <c r="N17" s="10"/>
      <c r="O17" s="10"/>
      <c r="T17" s="4" t="s">
        <v>19</v>
      </c>
      <c r="U17" s="47"/>
      <c r="V17" s="46"/>
    </row>
    <row r="18" spans="1:33" ht="13.5" customHeight="1" thickBot="1" x14ac:dyDescent="0.25">
      <c r="D18"/>
      <c r="E18"/>
      <c r="F18" s="599"/>
      <c r="H18" s="62" t="s">
        <v>286</v>
      </c>
      <c r="I18" s="393"/>
      <c r="J18" s="532"/>
      <c r="K18" s="533"/>
      <c r="L18" s="535"/>
      <c r="M18" s="10"/>
      <c r="N18" s="10"/>
      <c r="O18" s="10"/>
      <c r="T18" s="4"/>
      <c r="U18" s="47"/>
      <c r="V18" s="48"/>
    </row>
    <row r="19" spans="1:33" ht="13.5" customHeight="1" thickBot="1" x14ac:dyDescent="0.25">
      <c r="A19" s="527" t="s">
        <v>23</v>
      </c>
      <c r="C19" s="529" t="s">
        <v>20</v>
      </c>
      <c r="D19" s="13"/>
      <c r="E19" s="14" t="s">
        <v>247</v>
      </c>
      <c r="F19" s="599"/>
      <c r="H19" s="652" t="s">
        <v>106</v>
      </c>
      <c r="I19" s="653"/>
      <c r="J19" s="646"/>
      <c r="K19" s="647"/>
      <c r="L19" s="648"/>
      <c r="M19" s="10"/>
      <c r="N19" s="10"/>
      <c r="O19" s="10"/>
      <c r="T19" s="4"/>
      <c r="U19" s="47"/>
      <c r="V19" s="48"/>
    </row>
    <row r="20" spans="1:33" ht="13.5" customHeight="1" thickBot="1" x14ac:dyDescent="0.25">
      <c r="A20" s="527"/>
      <c r="B20" s="10"/>
      <c r="C20" s="529" t="s">
        <v>21</v>
      </c>
      <c r="D20" s="13"/>
      <c r="E20" s="14" t="s">
        <v>248</v>
      </c>
      <c r="F20" s="599"/>
      <c r="M20" s="10"/>
      <c r="N20" s="10"/>
      <c r="O20" s="10"/>
      <c r="T20" s="4"/>
      <c r="U20" s="47"/>
      <c r="V20" s="48"/>
    </row>
    <row r="21" spans="1:33" ht="18.75" customHeight="1" thickBot="1" x14ac:dyDescent="0.25">
      <c r="A21" s="527"/>
      <c r="B21" s="10"/>
      <c r="C21" s="529" t="s">
        <v>22</v>
      </c>
      <c r="D21" s="13"/>
      <c r="E21" s="273" t="s">
        <v>249</v>
      </c>
      <c r="F21" s="599"/>
      <c r="G21" s="10"/>
      <c r="M21" s="10"/>
      <c r="N21" s="10"/>
      <c r="O21" s="10"/>
      <c r="T21" s="4"/>
      <c r="U21" s="47"/>
      <c r="V21" s="48"/>
    </row>
    <row r="22" spans="1:33" ht="15.75" customHeight="1" thickBot="1" x14ac:dyDescent="0.25">
      <c r="A22" s="527"/>
      <c r="B22" s="10"/>
      <c r="C22" s="62" t="s">
        <v>287</v>
      </c>
      <c r="D22" s="13"/>
      <c r="E22" s="374">
        <v>41275</v>
      </c>
      <c r="F22" s="599"/>
      <c r="G22" s="10"/>
      <c r="H22" s="18"/>
      <c r="I22" s="19"/>
      <c r="J22" s="12"/>
      <c r="K22" s="11"/>
      <c r="L22" s="13"/>
      <c r="M22" s="10"/>
      <c r="N22" s="10"/>
      <c r="O22" s="10"/>
      <c r="T22" s="4"/>
      <c r="U22" s="47"/>
      <c r="V22" s="48"/>
    </row>
    <row r="23" spans="1:33" ht="27.75" customHeight="1" thickBot="1" x14ac:dyDescent="0.25">
      <c r="A23" s="527"/>
      <c r="B23" s="10"/>
      <c r="C23" s="62" t="s">
        <v>56</v>
      </c>
      <c r="D23" s="13"/>
      <c r="E23" s="374">
        <v>42265</v>
      </c>
      <c r="F23" s="599"/>
      <c r="G23" s="10"/>
      <c r="H23" s="656" t="s">
        <v>24</v>
      </c>
      <c r="I23" s="344" t="s">
        <v>20</v>
      </c>
      <c r="J23" s="643" t="s">
        <v>255</v>
      </c>
      <c r="K23" s="644"/>
      <c r="L23" s="645"/>
      <c r="M23" s="10"/>
      <c r="N23" s="10"/>
      <c r="O23" s="10"/>
      <c r="T23" s="4"/>
      <c r="U23" s="47"/>
      <c r="V23" s="48"/>
    </row>
    <row r="24" spans="1:33" ht="27.75" customHeight="1" thickBot="1" x14ac:dyDescent="0.25">
      <c r="A24" s="527"/>
      <c r="B24" s="10"/>
      <c r="C24" s="62" t="s">
        <v>288</v>
      </c>
      <c r="D24" s="13"/>
      <c r="E24" s="391">
        <v>42766</v>
      </c>
      <c r="F24" s="599"/>
      <c r="G24" s="10"/>
      <c r="H24" s="656"/>
      <c r="I24" s="344" t="s">
        <v>21</v>
      </c>
      <c r="J24" s="643" t="s">
        <v>254</v>
      </c>
      <c r="K24" s="644"/>
      <c r="L24" s="645"/>
      <c r="M24" s="10"/>
      <c r="N24" s="10"/>
      <c r="O24" s="10"/>
      <c r="T24" s="4"/>
      <c r="U24" s="47"/>
      <c r="V24" s="48"/>
    </row>
    <row r="25" spans="1:33" ht="27" customHeight="1" thickBot="1" x14ac:dyDescent="0.25">
      <c r="A25" s="527"/>
      <c r="B25" s="10"/>
      <c r="C25" s="62" t="s">
        <v>289</v>
      </c>
      <c r="D25" s="13"/>
      <c r="E25" s="392">
        <v>1</v>
      </c>
      <c r="F25" s="599"/>
      <c r="G25" s="10"/>
      <c r="H25" s="656"/>
      <c r="I25" s="657" t="s">
        <v>22</v>
      </c>
      <c r="J25" s="606" t="s">
        <v>253</v>
      </c>
      <c r="K25" s="607"/>
      <c r="L25" s="608"/>
      <c r="M25" s="70"/>
      <c r="N25" s="70"/>
      <c r="O25" s="70"/>
      <c r="P25" s="70"/>
      <c r="Q25" s="70"/>
      <c r="T25" s="4"/>
      <c r="U25" s="47"/>
      <c r="V25" s="48"/>
    </row>
    <row r="26" spans="1:33" ht="27.75" customHeight="1" thickBot="1" x14ac:dyDescent="0.25">
      <c r="A26" s="527"/>
      <c r="B26" s="10"/>
      <c r="C26" s="62" t="s">
        <v>80</v>
      </c>
      <c r="D26" s="13"/>
      <c r="E26" s="321" t="s">
        <v>11</v>
      </c>
      <c r="F26" s="599"/>
      <c r="G26" s="10"/>
      <c r="H26" s="656"/>
      <c r="I26" s="658"/>
      <c r="J26" s="609"/>
      <c r="K26" s="610"/>
      <c r="L26" s="611"/>
      <c r="M26" s="92"/>
      <c r="N26" s="92"/>
      <c r="O26" s="92"/>
      <c r="P26" s="92"/>
      <c r="Q26" s="92"/>
      <c r="S26" s="38"/>
      <c r="T26" s="69"/>
      <c r="U26" s="100"/>
      <c r="V26" s="101"/>
      <c r="W26" s="38"/>
      <c r="X26" s="38"/>
      <c r="Y26" s="38"/>
      <c r="Z26" s="38"/>
      <c r="AA26" s="38"/>
      <c r="AB26" s="38"/>
      <c r="AC26" s="38"/>
      <c r="AD26" s="38"/>
      <c r="AE26" s="38"/>
      <c r="AF26" s="38"/>
      <c r="AG26" s="38"/>
    </row>
    <row r="27" spans="1:33" ht="39" thickBot="1" x14ac:dyDescent="0.25">
      <c r="A27" s="527"/>
      <c r="B27" s="10"/>
      <c r="C27" s="518" t="s">
        <v>82</v>
      </c>
      <c r="D27" s="13"/>
      <c r="E27" s="516"/>
      <c r="F27" s="599"/>
      <c r="G27" s="10"/>
      <c r="H27" s="520" t="s">
        <v>18</v>
      </c>
      <c r="I27" s="39" t="s">
        <v>26</v>
      </c>
      <c r="J27" s="515" t="s">
        <v>135</v>
      </c>
      <c r="K27" s="544"/>
      <c r="L27" s="9"/>
      <c r="M27" s="93"/>
      <c r="N27" s="93"/>
      <c r="O27" s="93"/>
      <c r="P27" s="93"/>
      <c r="Q27" s="93"/>
      <c r="S27" s="38"/>
      <c r="T27" s="69"/>
      <c r="U27" s="100"/>
      <c r="V27" s="101"/>
      <c r="W27" s="38"/>
      <c r="X27" s="38"/>
      <c r="Y27" s="38"/>
      <c r="Z27" s="38"/>
      <c r="AA27" s="38"/>
      <c r="AB27" s="38"/>
      <c r="AC27" s="38"/>
      <c r="AD27" s="38"/>
      <c r="AE27" s="38"/>
      <c r="AF27" s="38"/>
      <c r="AG27" s="38"/>
    </row>
    <row r="28" spans="1:33" ht="13.5" customHeight="1" thickBot="1" x14ac:dyDescent="0.25">
      <c r="A28" s="528"/>
      <c r="B28" s="10"/>
      <c r="C28" s="519"/>
      <c r="D28" s="13"/>
      <c r="E28" s="517"/>
      <c r="F28" s="599"/>
      <c r="G28" s="10"/>
      <c r="H28" s="545"/>
      <c r="I28" s="39" t="s">
        <v>17</v>
      </c>
      <c r="J28" s="514">
        <v>42219</v>
      </c>
      <c r="K28" s="546"/>
      <c r="L28" s="90"/>
      <c r="M28" s="95"/>
      <c r="N28" s="95"/>
      <c r="O28" s="95"/>
      <c r="P28" s="95"/>
      <c r="Q28" s="95"/>
      <c r="R28" s="70"/>
      <c r="S28" s="38"/>
      <c r="T28" s="69"/>
      <c r="U28" s="100"/>
      <c r="V28" s="101"/>
      <c r="W28" s="38"/>
      <c r="X28" s="38"/>
      <c r="Y28" s="38"/>
      <c r="Z28" s="38"/>
      <c r="AA28" s="38"/>
      <c r="AB28" s="38"/>
      <c r="AC28" s="38"/>
      <c r="AD28" s="38"/>
      <c r="AE28" s="38"/>
      <c r="AF28" s="38"/>
      <c r="AG28" s="38"/>
    </row>
    <row r="29" spans="1:33" ht="13.5" customHeight="1" thickBot="1" x14ac:dyDescent="0.25">
      <c r="F29" s="599"/>
      <c r="G29" s="10"/>
      <c r="H29" s="308"/>
      <c r="I29" s="309"/>
      <c r="J29" s="310"/>
      <c r="K29" s="311"/>
      <c r="L29" s="91"/>
      <c r="M29" s="95"/>
      <c r="N29" s="95"/>
      <c r="O29" s="95"/>
      <c r="P29" s="95"/>
      <c r="Q29" s="95"/>
      <c r="R29" s="92"/>
      <c r="S29" s="38"/>
      <c r="T29" s="102"/>
      <c r="U29" s="100"/>
      <c r="V29" s="600"/>
      <c r="W29" s="601"/>
      <c r="X29" s="625"/>
      <c r="Y29" s="626"/>
      <c r="Z29" s="78"/>
      <c r="AA29" s="38"/>
      <c r="AB29" s="38"/>
      <c r="AC29" s="38"/>
      <c r="AD29" s="38"/>
      <c r="AE29" s="38"/>
      <c r="AF29" s="38"/>
      <c r="AG29" s="38"/>
    </row>
    <row r="30" spans="1:33" s="38" customFormat="1" ht="13.5" customHeight="1" thickBot="1" x14ac:dyDescent="0.25">
      <c r="A30" s="304"/>
      <c r="B30" s="151"/>
      <c r="C30" s="305"/>
      <c r="D30" s="306"/>
      <c r="E30" s="307"/>
      <c r="F30" s="599"/>
      <c r="G30" s="148"/>
      <c r="H30" s="540" t="s">
        <v>256</v>
      </c>
      <c r="I30" s="541" t="s">
        <v>257</v>
      </c>
      <c r="J30" s="538"/>
      <c r="K30" s="538"/>
      <c r="L30" s="91"/>
      <c r="M30" s="95"/>
      <c r="N30" s="95"/>
      <c r="O30" s="95"/>
      <c r="P30" s="95"/>
      <c r="Q30" s="95"/>
      <c r="R30" s="92"/>
      <c r="T30" s="102"/>
      <c r="U30" s="100"/>
      <c r="V30" s="301"/>
      <c r="W30" s="302"/>
      <c r="X30" s="303"/>
      <c r="Y30" s="303"/>
      <c r="Z30" s="78"/>
    </row>
    <row r="31" spans="1:33" s="38" customFormat="1" ht="13.5" customHeight="1" thickBot="1" x14ac:dyDescent="0.25">
      <c r="A31" s="304"/>
      <c r="B31" s="151"/>
      <c r="C31" s="305"/>
      <c r="D31" s="306"/>
      <c r="E31" s="307"/>
      <c r="F31" s="599"/>
      <c r="G31" s="148"/>
      <c r="L31" s="538"/>
      <c r="M31" s="538"/>
      <c r="N31" s="538"/>
      <c r="O31" s="538"/>
      <c r="P31" s="538"/>
      <c r="Q31" s="538"/>
      <c r="R31" s="538"/>
      <c r="T31" s="102"/>
      <c r="U31" s="100"/>
      <c r="V31" s="301"/>
      <c r="W31" s="302"/>
      <c r="X31" s="303"/>
      <c r="Y31" s="303"/>
      <c r="Z31" s="78"/>
    </row>
    <row r="32" spans="1:33" ht="13.5" customHeight="1" thickBot="1" x14ac:dyDescent="0.25">
      <c r="F32" s="599"/>
      <c r="G32" s="10"/>
      <c r="H32" s="542"/>
      <c r="I32" s="541"/>
      <c r="J32" s="538"/>
      <c r="K32" s="538"/>
      <c r="L32" s="538"/>
      <c r="M32" s="538"/>
      <c r="N32" s="538"/>
      <c r="O32" s="538"/>
      <c r="P32" s="538"/>
      <c r="Q32" s="538"/>
      <c r="R32" s="538"/>
      <c r="S32" s="38"/>
      <c r="T32" s="102"/>
      <c r="U32" s="100"/>
      <c r="V32" s="619"/>
      <c r="W32" s="620"/>
      <c r="X32" s="577"/>
      <c r="Y32" s="578"/>
      <c r="Z32" s="578"/>
      <c r="AA32" s="578"/>
      <c r="AB32" s="578"/>
      <c r="AC32" s="578"/>
      <c r="AD32" s="578"/>
      <c r="AE32" s="578"/>
      <c r="AF32" s="579"/>
      <c r="AG32" s="38"/>
    </row>
    <row r="33" spans="1:33" ht="6.75" customHeight="1" thickBot="1" x14ac:dyDescent="0.25">
      <c r="A33" s="591" t="s">
        <v>93</v>
      </c>
      <c r="B33" s="11"/>
      <c r="C33" s="604" t="s">
        <v>351</v>
      </c>
      <c r="D33" s="605"/>
      <c r="E33" s="605"/>
      <c r="F33" s="323"/>
      <c r="H33" s="85"/>
      <c r="I33" s="86"/>
      <c r="J33" s="94"/>
      <c r="K33" s="95"/>
      <c r="L33" s="95"/>
      <c r="M33" s="95"/>
      <c r="N33" s="95"/>
      <c r="O33" s="95"/>
      <c r="P33" s="95"/>
      <c r="Q33" s="95"/>
      <c r="R33" s="96"/>
      <c r="S33" s="38"/>
      <c r="T33" s="38"/>
      <c r="U33" s="103"/>
      <c r="V33" s="621"/>
      <c r="W33" s="622"/>
      <c r="X33" s="577"/>
      <c r="Y33" s="578"/>
      <c r="Z33" s="578"/>
      <c r="AA33" s="578"/>
      <c r="AB33" s="578"/>
      <c r="AC33" s="578"/>
      <c r="AD33" s="578"/>
      <c r="AE33" s="578"/>
      <c r="AF33" s="579"/>
      <c r="AG33" s="38"/>
    </row>
    <row r="34" spans="1:33" ht="13.5" customHeight="1" thickBot="1" x14ac:dyDescent="0.25">
      <c r="A34" s="592"/>
      <c r="B34" s="11"/>
      <c r="C34" s="604"/>
      <c r="D34" s="605"/>
      <c r="E34" s="605"/>
      <c r="F34" s="323"/>
      <c r="H34" s="593" t="s">
        <v>137</v>
      </c>
      <c r="I34" s="538" t="s">
        <v>250</v>
      </c>
      <c r="J34" s="538"/>
      <c r="K34" s="538"/>
      <c r="L34" s="538"/>
      <c r="M34" s="538"/>
      <c r="N34" s="538"/>
      <c r="O34" s="538"/>
      <c r="P34" s="538"/>
      <c r="Q34" s="538"/>
      <c r="R34" s="539"/>
      <c r="S34" s="38"/>
      <c r="T34" s="38"/>
      <c r="U34" s="38"/>
      <c r="V34" s="621"/>
      <c r="W34" s="622"/>
      <c r="X34" s="577"/>
      <c r="Y34" s="578"/>
      <c r="Z34" s="578"/>
      <c r="AA34" s="578"/>
      <c r="AB34" s="578"/>
      <c r="AC34" s="578"/>
      <c r="AD34" s="578"/>
      <c r="AE34" s="578"/>
      <c r="AF34" s="579"/>
      <c r="AG34" s="38"/>
    </row>
    <row r="35" spans="1:33" ht="13.5" customHeight="1" thickBot="1" x14ac:dyDescent="0.25">
      <c r="A35" s="592"/>
      <c r="B35" s="11"/>
      <c r="C35" s="604"/>
      <c r="D35" s="605"/>
      <c r="E35" s="605"/>
      <c r="F35" s="323"/>
      <c r="G35" s="44"/>
      <c r="H35" s="594"/>
      <c r="I35" s="538"/>
      <c r="J35" s="538"/>
      <c r="K35" s="538"/>
      <c r="L35" s="538"/>
      <c r="M35" s="538"/>
      <c r="N35" s="538"/>
      <c r="O35" s="538"/>
      <c r="P35" s="538"/>
      <c r="Q35" s="538"/>
      <c r="R35" s="539"/>
      <c r="S35" s="38"/>
      <c r="T35" s="69"/>
      <c r="U35" s="38"/>
      <c r="V35" s="621"/>
      <c r="W35" s="622"/>
      <c r="X35" s="577"/>
      <c r="Y35" s="578"/>
      <c r="Z35" s="578"/>
      <c r="AA35" s="578"/>
      <c r="AB35" s="578"/>
      <c r="AC35" s="578"/>
      <c r="AD35" s="578"/>
      <c r="AE35" s="578"/>
      <c r="AF35" s="579"/>
      <c r="AG35" s="38"/>
    </row>
    <row r="36" spans="1:33" ht="13.5" customHeight="1" thickBot="1" x14ac:dyDescent="0.25">
      <c r="A36" s="592"/>
      <c r="B36" s="11"/>
      <c r="C36" s="604"/>
      <c r="D36" s="605"/>
      <c r="E36" s="605"/>
      <c r="F36" s="323"/>
      <c r="G36" s="44"/>
      <c r="H36" s="595"/>
      <c r="I36" s="538"/>
      <c r="J36" s="538"/>
      <c r="K36" s="538"/>
      <c r="L36" s="538"/>
      <c r="M36" s="538"/>
      <c r="N36" s="538"/>
      <c r="O36" s="538"/>
      <c r="P36" s="538"/>
      <c r="Q36" s="538"/>
      <c r="R36" s="539"/>
      <c r="S36" s="38"/>
      <c r="T36" s="38"/>
      <c r="U36" s="38"/>
      <c r="V36" s="621"/>
      <c r="W36" s="622"/>
      <c r="X36" s="577"/>
      <c r="Y36" s="578"/>
      <c r="Z36" s="578"/>
      <c r="AA36" s="578"/>
      <c r="AB36" s="578"/>
      <c r="AC36" s="578"/>
      <c r="AD36" s="578"/>
      <c r="AE36" s="578"/>
      <c r="AF36" s="579"/>
      <c r="AG36" s="38"/>
    </row>
    <row r="37" spans="1:33" ht="10.5" customHeight="1" thickBot="1" x14ac:dyDescent="0.25">
      <c r="A37" s="592"/>
      <c r="B37" s="10"/>
      <c r="C37" s="604"/>
      <c r="D37" s="605"/>
      <c r="E37" s="605"/>
      <c r="F37" s="323"/>
      <c r="G37" s="44"/>
      <c r="H37" s="595"/>
      <c r="I37" s="538"/>
      <c r="J37" s="538"/>
      <c r="K37" s="538"/>
      <c r="L37" s="538"/>
      <c r="M37" s="538"/>
      <c r="N37" s="538"/>
      <c r="O37" s="538"/>
      <c r="P37" s="538"/>
      <c r="Q37" s="538"/>
      <c r="R37" s="539"/>
      <c r="S37" s="38"/>
      <c r="T37" s="38"/>
      <c r="U37" s="38"/>
      <c r="V37" s="621"/>
      <c r="W37" s="622"/>
      <c r="X37" s="577"/>
      <c r="Y37" s="578"/>
      <c r="Z37" s="578"/>
      <c r="AA37" s="578"/>
      <c r="AB37" s="578"/>
      <c r="AC37" s="578"/>
      <c r="AD37" s="578"/>
      <c r="AE37" s="578"/>
      <c r="AF37" s="579"/>
      <c r="AG37" s="38"/>
    </row>
    <row r="38" spans="1:33" ht="12.75" customHeight="1" thickBot="1" x14ac:dyDescent="0.25">
      <c r="A38" s="602" t="s">
        <v>290</v>
      </c>
      <c r="B38" s="44"/>
      <c r="C38" s="618" t="s">
        <v>303</v>
      </c>
      <c r="D38" s="618"/>
      <c r="E38" s="618"/>
      <c r="F38" s="323"/>
      <c r="G38" s="44"/>
      <c r="H38" s="298"/>
      <c r="I38" s="538"/>
      <c r="J38" s="538"/>
      <c r="K38" s="538"/>
      <c r="L38" s="538"/>
      <c r="M38" s="538"/>
      <c r="N38" s="538"/>
      <c r="O38" s="538"/>
      <c r="P38" s="538"/>
      <c r="Q38" s="538"/>
      <c r="R38" s="539"/>
      <c r="S38" s="38"/>
      <c r="T38" s="38"/>
      <c r="U38" s="38"/>
      <c r="V38" s="621"/>
      <c r="W38" s="622"/>
      <c r="X38" s="577"/>
      <c r="Y38" s="578"/>
      <c r="Z38" s="578"/>
      <c r="AA38" s="578"/>
      <c r="AB38" s="578"/>
      <c r="AC38" s="578"/>
      <c r="AD38" s="578"/>
      <c r="AE38" s="578"/>
      <c r="AF38" s="579"/>
      <c r="AG38" s="38"/>
    </row>
    <row r="39" spans="1:33" ht="12.75" customHeight="1" thickBot="1" x14ac:dyDescent="0.25">
      <c r="A39" s="603"/>
      <c r="B39" s="10"/>
      <c r="C39" s="612" t="s">
        <v>304</v>
      </c>
      <c r="D39" s="613"/>
      <c r="E39" s="613"/>
      <c r="F39" s="323"/>
      <c r="G39" s="44"/>
      <c r="H39" s="298"/>
      <c r="I39" s="538"/>
      <c r="J39" s="538"/>
      <c r="K39" s="538"/>
      <c r="L39" s="538"/>
      <c r="M39" s="538"/>
      <c r="N39" s="538"/>
      <c r="O39" s="538"/>
      <c r="P39" s="538"/>
      <c r="Q39" s="538"/>
      <c r="R39" s="539"/>
      <c r="S39" s="38"/>
      <c r="T39" s="38"/>
      <c r="U39" s="38"/>
      <c r="V39" s="621"/>
      <c r="W39" s="622"/>
      <c r="X39" s="577"/>
      <c r="Y39" s="578"/>
      <c r="Z39" s="578"/>
      <c r="AA39" s="578"/>
      <c r="AB39" s="578"/>
      <c r="AC39" s="578"/>
      <c r="AD39" s="578"/>
      <c r="AE39" s="578"/>
      <c r="AF39" s="579"/>
      <c r="AG39" s="38"/>
    </row>
    <row r="40" spans="1:33" ht="12.75" customHeight="1" thickBot="1" x14ac:dyDescent="0.25">
      <c r="A40" s="603"/>
      <c r="B40" s="10"/>
      <c r="C40" s="612" t="s">
        <v>291</v>
      </c>
      <c r="D40" s="613"/>
      <c r="E40" s="613"/>
      <c r="F40" s="323"/>
      <c r="G40" s="44"/>
      <c r="H40" s="298"/>
      <c r="I40" s="538"/>
      <c r="J40" s="538"/>
      <c r="K40" s="538"/>
      <c r="L40" s="538"/>
      <c r="M40" s="538"/>
      <c r="N40" s="538"/>
      <c r="O40" s="538"/>
      <c r="P40" s="538"/>
      <c r="Q40" s="538"/>
      <c r="R40" s="539"/>
      <c r="S40" s="38"/>
      <c r="T40" s="38"/>
      <c r="U40" s="38"/>
      <c r="V40" s="621"/>
      <c r="W40" s="622"/>
      <c r="X40" s="577"/>
      <c r="Y40" s="578"/>
      <c r="Z40" s="578"/>
      <c r="AA40" s="578"/>
      <c r="AB40" s="578"/>
      <c r="AC40" s="578"/>
      <c r="AD40" s="578"/>
      <c r="AE40" s="578"/>
      <c r="AF40" s="579"/>
      <c r="AG40" s="38"/>
    </row>
    <row r="41" spans="1:33" ht="12.75" customHeight="1" thickBot="1" x14ac:dyDescent="0.25">
      <c r="A41" s="603"/>
      <c r="B41" s="10"/>
      <c r="C41" s="614" t="s">
        <v>291</v>
      </c>
      <c r="D41" s="615"/>
      <c r="E41" s="615"/>
      <c r="F41" s="323"/>
      <c r="G41" s="44"/>
      <c r="H41" s="298"/>
      <c r="I41" s="538"/>
      <c r="J41" s="538"/>
      <c r="K41" s="538"/>
      <c r="L41" s="538"/>
      <c r="M41" s="538"/>
      <c r="N41" s="538"/>
      <c r="O41" s="538"/>
      <c r="P41" s="538"/>
      <c r="Q41" s="538"/>
      <c r="R41" s="539"/>
      <c r="S41" s="38"/>
      <c r="T41" s="38"/>
      <c r="U41" s="38"/>
      <c r="V41" s="621"/>
      <c r="W41" s="622"/>
      <c r="X41" s="577"/>
      <c r="Y41" s="578"/>
      <c r="Z41" s="578"/>
      <c r="AA41" s="578"/>
      <c r="AB41" s="578"/>
      <c r="AC41" s="578"/>
      <c r="AD41" s="578"/>
      <c r="AE41" s="578"/>
      <c r="AF41" s="579"/>
      <c r="AG41" s="38"/>
    </row>
    <row r="42" spans="1:33" ht="12.75" customHeight="1" thickBot="1" x14ac:dyDescent="0.25">
      <c r="A42" s="603"/>
      <c r="B42" s="10"/>
      <c r="C42" s="616"/>
      <c r="D42" s="617"/>
      <c r="E42" s="617"/>
      <c r="F42" s="323"/>
      <c r="G42" s="44"/>
      <c r="H42" s="298"/>
      <c r="I42" s="538"/>
      <c r="J42" s="538"/>
      <c r="K42" s="538"/>
      <c r="L42" s="538"/>
      <c r="M42" s="538"/>
      <c r="N42" s="538"/>
      <c r="O42" s="538"/>
      <c r="P42" s="538"/>
      <c r="Q42" s="538"/>
      <c r="R42" s="539"/>
      <c r="S42" s="38"/>
      <c r="T42" s="38"/>
      <c r="U42" s="38"/>
      <c r="V42" s="621"/>
      <c r="W42" s="622"/>
      <c r="X42" s="577"/>
      <c r="Y42" s="578"/>
      <c r="Z42" s="578"/>
      <c r="AA42" s="578"/>
      <c r="AB42" s="578"/>
      <c r="AC42" s="578"/>
      <c r="AD42" s="578"/>
      <c r="AE42" s="578"/>
      <c r="AF42" s="579"/>
      <c r="AG42" s="38"/>
    </row>
    <row r="43" spans="1:33" ht="12.75" customHeight="1" thickBot="1" x14ac:dyDescent="0.25">
      <c r="A43" s="603"/>
      <c r="B43" s="10"/>
      <c r="C43" s="612"/>
      <c r="D43" s="613"/>
      <c r="E43" s="613"/>
      <c r="F43" s="323"/>
      <c r="G43" s="44"/>
      <c r="H43" s="274"/>
      <c r="I43" s="275"/>
      <c r="J43" s="276"/>
      <c r="K43" s="75"/>
      <c r="L43" s="76"/>
      <c r="M43" s="97"/>
      <c r="N43" s="97"/>
      <c r="O43" s="97"/>
      <c r="P43" s="98"/>
      <c r="Q43" s="92"/>
      <c r="R43" s="96"/>
      <c r="S43" s="38"/>
      <c r="T43" s="38"/>
      <c r="U43" s="38"/>
      <c r="V43" s="621"/>
      <c r="W43" s="622"/>
      <c r="X43" s="577"/>
      <c r="Y43" s="578"/>
      <c r="Z43" s="578"/>
      <c r="AA43" s="578"/>
      <c r="AB43" s="578"/>
      <c r="AC43" s="578"/>
      <c r="AD43" s="578"/>
      <c r="AE43" s="578"/>
      <c r="AF43" s="579"/>
      <c r="AG43" s="38"/>
    </row>
    <row r="44" spans="1:33" ht="13.5" customHeight="1" thickBot="1" x14ac:dyDescent="0.25">
      <c r="A44" s="67"/>
      <c r="B44" s="10"/>
      <c r="C44" s="74"/>
      <c r="D44" s="75"/>
      <c r="E44" s="76"/>
      <c r="F44" s="276"/>
      <c r="G44" s="44"/>
      <c r="H44" s="572" t="s">
        <v>103</v>
      </c>
      <c r="I44" s="662" t="s">
        <v>11</v>
      </c>
      <c r="J44" s="665"/>
      <c r="K44" s="666"/>
      <c r="L44" s="666"/>
      <c r="M44" s="666"/>
      <c r="N44" s="666"/>
      <c r="O44" s="666"/>
      <c r="P44" s="666"/>
      <c r="Q44" s="666"/>
      <c r="R44" s="666"/>
      <c r="S44" s="38"/>
      <c r="T44" s="38"/>
      <c r="U44" s="38"/>
      <c r="V44" s="621"/>
      <c r="W44" s="622"/>
      <c r="X44" s="577"/>
      <c r="Y44" s="578"/>
      <c r="Z44" s="578"/>
      <c r="AA44" s="578"/>
      <c r="AB44" s="578"/>
      <c r="AC44" s="578"/>
      <c r="AD44" s="578"/>
      <c r="AE44" s="578"/>
      <c r="AF44" s="579"/>
      <c r="AG44" s="38"/>
    </row>
    <row r="45" spans="1:33" ht="24.75" customHeight="1" thickTop="1" thickBot="1" x14ac:dyDescent="0.25">
      <c r="A45" s="547" t="s">
        <v>403</v>
      </c>
      <c r="B45" s="10"/>
      <c r="C45" s="596" t="s">
        <v>275</v>
      </c>
      <c r="D45" s="597"/>
      <c r="E45" s="597"/>
      <c r="F45" s="428" t="s">
        <v>238</v>
      </c>
      <c r="G45" s="35"/>
      <c r="H45" s="573"/>
      <c r="I45" s="663"/>
      <c r="J45" s="665"/>
      <c r="K45" s="666"/>
      <c r="L45" s="666"/>
      <c r="M45" s="666"/>
      <c r="N45" s="666"/>
      <c r="O45" s="666"/>
      <c r="P45" s="666"/>
      <c r="Q45" s="666"/>
      <c r="R45" s="666"/>
      <c r="S45" s="38"/>
      <c r="T45" s="38"/>
      <c r="U45" s="104"/>
      <c r="V45" s="623"/>
      <c r="W45" s="624"/>
      <c r="X45" s="580"/>
      <c r="Y45" s="581"/>
      <c r="Z45" s="581"/>
      <c r="AA45" s="581"/>
      <c r="AB45" s="581"/>
      <c r="AC45" s="581"/>
      <c r="AD45" s="581"/>
      <c r="AE45" s="581"/>
      <c r="AF45" s="582"/>
      <c r="AG45" s="38"/>
    </row>
    <row r="46" spans="1:33" ht="30" customHeight="1" thickBot="1" x14ac:dyDescent="0.25">
      <c r="A46" s="548"/>
      <c r="B46" s="10"/>
      <c r="C46" s="561" t="s">
        <v>276</v>
      </c>
      <c r="D46" s="562"/>
      <c r="E46" s="563"/>
      <c r="F46" s="428" t="s">
        <v>238</v>
      </c>
      <c r="G46" s="35"/>
      <c r="H46" s="573"/>
      <c r="I46" s="664"/>
      <c r="J46" s="665"/>
      <c r="K46" s="666"/>
      <c r="L46" s="666"/>
      <c r="M46" s="666"/>
      <c r="N46" s="666"/>
      <c r="O46" s="666"/>
      <c r="P46" s="666"/>
      <c r="Q46" s="666"/>
      <c r="R46" s="666"/>
      <c r="S46" s="38"/>
      <c r="T46" s="38"/>
      <c r="U46" s="38"/>
      <c r="V46" s="79"/>
      <c r="W46" s="79"/>
      <c r="X46" s="80"/>
      <c r="Y46" s="80"/>
      <c r="Z46" s="80"/>
      <c r="AA46" s="81"/>
      <c r="AB46" s="81"/>
      <c r="AC46" s="81"/>
      <c r="AD46" s="82"/>
      <c r="AE46" s="38"/>
      <c r="AF46" s="38"/>
      <c r="AG46" s="38"/>
    </row>
    <row r="47" spans="1:33" ht="31.5" customHeight="1" thickTop="1" thickBot="1" x14ac:dyDescent="0.25">
      <c r="A47" s="548"/>
      <c r="B47" s="10"/>
      <c r="C47" s="564" t="s">
        <v>277</v>
      </c>
      <c r="D47" s="565"/>
      <c r="E47" s="565"/>
      <c r="F47" s="428" t="s">
        <v>238</v>
      </c>
      <c r="G47" s="35"/>
      <c r="I47" s="99"/>
      <c r="K47" s="72"/>
      <c r="L47" s="73"/>
      <c r="M47" s="70"/>
      <c r="N47" s="70"/>
      <c r="O47" s="70"/>
      <c r="P47" s="70"/>
      <c r="Q47" s="70"/>
      <c r="R47" s="88"/>
      <c r="S47" s="38"/>
      <c r="T47" s="38"/>
      <c r="U47" s="38"/>
      <c r="V47" s="583"/>
      <c r="W47" s="584"/>
      <c r="X47" s="585"/>
      <c r="Y47" s="586"/>
      <c r="Z47" s="586"/>
      <c r="AA47" s="586"/>
      <c r="AB47" s="586"/>
      <c r="AC47" s="586"/>
      <c r="AD47" s="586"/>
      <c r="AE47" s="586"/>
      <c r="AF47" s="587"/>
      <c r="AG47" s="38"/>
    </row>
    <row r="48" spans="1:33" ht="41.25" customHeight="1" thickTop="1" thickBot="1" x14ac:dyDescent="0.25">
      <c r="A48" s="548"/>
      <c r="B48" s="10"/>
      <c r="C48" s="566" t="s">
        <v>278</v>
      </c>
      <c r="D48" s="567"/>
      <c r="E48" s="567"/>
      <c r="F48" s="428" t="s">
        <v>238</v>
      </c>
      <c r="G48" s="35"/>
      <c r="H48" s="343" t="s">
        <v>264</v>
      </c>
      <c r="I48" s="426" t="s">
        <v>172</v>
      </c>
      <c r="K48" s="314"/>
      <c r="L48" s="73"/>
      <c r="M48" s="70"/>
      <c r="N48" s="70"/>
      <c r="O48" s="70"/>
      <c r="P48" s="70"/>
      <c r="Q48" s="70"/>
      <c r="R48" s="156"/>
      <c r="S48" s="38"/>
      <c r="T48" s="38"/>
      <c r="U48" s="38"/>
      <c r="V48" s="152"/>
      <c r="W48" s="153"/>
      <c r="X48" s="154"/>
      <c r="Y48" s="155"/>
      <c r="Z48" s="155"/>
      <c r="AA48" s="155"/>
      <c r="AB48" s="155"/>
      <c r="AC48" s="155"/>
      <c r="AD48" s="155"/>
      <c r="AE48" s="155"/>
      <c r="AF48" s="156"/>
      <c r="AG48" s="38"/>
    </row>
    <row r="49" spans="1:33" ht="15" customHeight="1" thickTop="1" thickBot="1" x14ac:dyDescent="0.25">
      <c r="A49" s="548"/>
      <c r="B49" s="10"/>
      <c r="C49" s="561"/>
      <c r="D49" s="562"/>
      <c r="E49" s="563"/>
      <c r="F49" s="428"/>
      <c r="G49" s="35"/>
      <c r="H49" s="190"/>
      <c r="K49" s="277"/>
      <c r="L49" s="73"/>
      <c r="M49" s="70"/>
      <c r="N49" s="70"/>
      <c r="O49" s="70"/>
      <c r="P49" s="70"/>
      <c r="Q49" s="70"/>
      <c r="R49" s="434"/>
      <c r="S49" s="38"/>
      <c r="T49" s="38"/>
      <c r="U49" s="38"/>
      <c r="V49" s="583"/>
      <c r="W49" s="584"/>
      <c r="X49" s="588"/>
      <c r="Y49" s="589"/>
      <c r="Z49" s="589"/>
      <c r="AA49" s="589"/>
      <c r="AB49" s="589"/>
      <c r="AC49" s="589"/>
      <c r="AD49" s="589"/>
      <c r="AE49" s="589"/>
      <c r="AF49" s="590"/>
      <c r="AG49" s="38"/>
    </row>
    <row r="50" spans="1:33" ht="14.25" customHeight="1" thickTop="1" thickBot="1" x14ac:dyDescent="0.25">
      <c r="A50" s="548"/>
      <c r="B50" s="10"/>
      <c r="C50" s="566"/>
      <c r="D50" s="567"/>
      <c r="E50" s="567"/>
      <c r="F50" s="428"/>
      <c r="G50" s="328"/>
      <c r="H50" s="327" t="s">
        <v>102</v>
      </c>
      <c r="I50" s="395"/>
      <c r="J50" s="71"/>
      <c r="K50" s="72"/>
      <c r="L50" s="667" t="s">
        <v>402</v>
      </c>
      <c r="M50" s="668"/>
      <c r="N50" s="668"/>
      <c r="O50" s="668"/>
      <c r="P50" s="668"/>
      <c r="Q50" s="668"/>
      <c r="R50" s="668"/>
      <c r="S50" s="669"/>
      <c r="T50" s="38"/>
      <c r="U50" s="38"/>
      <c r="V50" s="38"/>
      <c r="W50" s="38"/>
      <c r="X50" s="38"/>
      <c r="Y50" s="38"/>
      <c r="Z50" s="38"/>
      <c r="AA50" s="38"/>
      <c r="AB50" s="38"/>
      <c r="AC50" s="38"/>
      <c r="AD50" s="38"/>
      <c r="AE50" s="38"/>
      <c r="AF50" s="38"/>
      <c r="AG50" s="38"/>
    </row>
    <row r="51" spans="1:33" ht="15" customHeight="1" thickTop="1" thickBot="1" x14ac:dyDescent="0.25">
      <c r="A51" s="548"/>
      <c r="B51" s="10"/>
      <c r="C51" s="566"/>
      <c r="D51" s="567"/>
      <c r="E51" s="567"/>
      <c r="F51" s="428"/>
      <c r="G51" s="328"/>
      <c r="H51" s="394" t="s">
        <v>94</v>
      </c>
      <c r="I51" s="569" t="s">
        <v>97</v>
      </c>
      <c r="J51" s="570"/>
      <c r="K51" s="570"/>
      <c r="L51" s="659"/>
      <c r="M51" s="660"/>
      <c r="N51" s="660"/>
      <c r="O51" s="660"/>
      <c r="P51" s="660"/>
      <c r="Q51" s="660"/>
      <c r="R51" s="660"/>
      <c r="S51" s="661"/>
      <c r="T51" s="38"/>
      <c r="U51" s="38"/>
      <c r="V51" s="38"/>
      <c r="W51" s="38"/>
      <c r="X51" s="38"/>
      <c r="Y51" s="38"/>
      <c r="Z51" s="38"/>
      <c r="AA51" s="38"/>
      <c r="AB51" s="38"/>
      <c r="AC51" s="38"/>
      <c r="AD51" s="38"/>
      <c r="AE51" s="38"/>
      <c r="AF51" s="38"/>
      <c r="AG51" s="38"/>
    </row>
    <row r="52" spans="1:33" ht="15" customHeight="1" thickTop="1" thickBot="1" x14ac:dyDescent="0.25">
      <c r="A52" s="548"/>
      <c r="B52" s="92"/>
      <c r="C52" s="566"/>
      <c r="D52" s="567"/>
      <c r="E52" s="567"/>
      <c r="F52" s="428"/>
      <c r="H52" s="394" t="s">
        <v>95</v>
      </c>
      <c r="I52" s="574" t="s">
        <v>100</v>
      </c>
      <c r="J52" s="575"/>
      <c r="K52" s="576"/>
      <c r="L52" s="659"/>
      <c r="M52" s="660"/>
      <c r="N52" s="660"/>
      <c r="O52" s="660"/>
      <c r="P52" s="660"/>
      <c r="Q52" s="660"/>
      <c r="R52" s="660"/>
      <c r="S52" s="661"/>
      <c r="T52" s="38"/>
      <c r="U52" s="38"/>
      <c r="V52" s="38"/>
      <c r="W52" s="38"/>
      <c r="X52" s="38"/>
      <c r="Y52" s="38"/>
      <c r="Z52" s="38"/>
      <c r="AA52" s="38"/>
      <c r="AB52" s="38"/>
      <c r="AC52" s="38"/>
      <c r="AD52" s="38"/>
      <c r="AE52" s="38"/>
      <c r="AF52" s="38"/>
      <c r="AG52" s="38"/>
    </row>
    <row r="53" spans="1:33" ht="14.25" thickTop="1" thickBot="1" x14ac:dyDescent="0.25">
      <c r="A53" s="548"/>
      <c r="B53" s="92"/>
      <c r="C53" s="566"/>
      <c r="D53" s="567"/>
      <c r="E53" s="567"/>
      <c r="F53" s="428"/>
      <c r="H53" s="394" t="s">
        <v>96</v>
      </c>
      <c r="I53" s="569"/>
      <c r="J53" s="570"/>
      <c r="K53" s="571"/>
      <c r="L53" s="659"/>
      <c r="M53" s="660"/>
      <c r="N53" s="660"/>
      <c r="O53" s="660"/>
      <c r="P53" s="660"/>
      <c r="Q53" s="660"/>
      <c r="R53" s="660"/>
      <c r="S53" s="661"/>
      <c r="T53" s="38"/>
      <c r="U53" s="38"/>
      <c r="V53" s="38"/>
      <c r="W53" s="38"/>
      <c r="X53" s="38"/>
      <c r="Y53" s="38"/>
      <c r="Z53" s="38"/>
      <c r="AA53" s="38"/>
      <c r="AB53" s="38"/>
      <c r="AC53" s="38"/>
      <c r="AD53" s="38"/>
      <c r="AE53" s="38"/>
      <c r="AF53" s="38"/>
      <c r="AG53" s="38"/>
    </row>
    <row r="54" spans="1:33" ht="13.5" customHeight="1" thickTop="1" thickBot="1" x14ac:dyDescent="0.25">
      <c r="A54" s="510" t="s">
        <v>25</v>
      </c>
      <c r="B54" s="511"/>
      <c r="C54" s="427" t="s">
        <v>108</v>
      </c>
      <c r="E54" s="315"/>
      <c r="H54"/>
      <c r="I54"/>
      <c r="J54"/>
      <c r="K54"/>
      <c r="L54"/>
      <c r="M54" s="512"/>
      <c r="N54" s="512"/>
      <c r="O54" s="512"/>
      <c r="P54" s="512"/>
      <c r="Q54" s="512"/>
      <c r="R54" s="512"/>
      <c r="T54" s="38"/>
      <c r="U54" s="38"/>
      <c r="V54" s="38"/>
      <c r="W54" s="38"/>
      <c r="X54" s="38"/>
      <c r="Y54" s="38"/>
      <c r="Z54" s="38"/>
      <c r="AA54" s="38"/>
      <c r="AB54" s="38"/>
      <c r="AC54" s="38"/>
      <c r="AD54" s="38"/>
      <c r="AE54" s="38"/>
      <c r="AF54" s="38"/>
      <c r="AG54" s="38"/>
    </row>
    <row r="55" spans="1:33" ht="30" customHeight="1" x14ac:dyDescent="0.2">
      <c r="A55" s="558" t="s">
        <v>217</v>
      </c>
      <c r="B55" s="559"/>
      <c r="C55" s="560"/>
      <c r="D55" s="95"/>
      <c r="E55" s="568" t="s">
        <v>436</v>
      </c>
      <c r="F55" s="568"/>
      <c r="G55" s="568"/>
      <c r="H55" s="568"/>
      <c r="I55" s="568"/>
      <c r="J55" s="568"/>
      <c r="K55" s="568"/>
      <c r="L55" s="568"/>
      <c r="M55" s="568"/>
      <c r="N55" s="568"/>
      <c r="O55" s="568"/>
      <c r="P55" s="568"/>
      <c r="Q55" s="568"/>
      <c r="R55" s="568"/>
      <c r="S55" s="568"/>
      <c r="T55" s="2" t="s">
        <v>53</v>
      </c>
      <c r="U55" s="38"/>
      <c r="V55" s="38"/>
      <c r="W55" s="38"/>
      <c r="X55" s="38"/>
      <c r="Y55" s="38"/>
    </row>
    <row r="56" spans="1:33" ht="300.75" customHeight="1" x14ac:dyDescent="0.2">
      <c r="T56" s="3" t="s">
        <v>8</v>
      </c>
    </row>
    <row r="57" spans="1:33" ht="13.5" thickBot="1" x14ac:dyDescent="0.25">
      <c r="A57" s="40"/>
      <c r="B57" s="40"/>
      <c r="C57" s="42"/>
      <c r="D57" s="42"/>
      <c r="E57" s="42"/>
      <c r="F57" s="42"/>
      <c r="G57" s="43"/>
      <c r="H57" s="43"/>
      <c r="I57" s="43"/>
      <c r="J57" s="41"/>
      <c r="K57"/>
      <c r="L57"/>
      <c r="R57" s="70"/>
    </row>
    <row r="58" spans="1:33" ht="13.5" thickBot="1" x14ac:dyDescent="0.25">
      <c r="A58" s="556" t="s">
        <v>14</v>
      </c>
      <c r="B58" s="557"/>
      <c r="C58" s="429"/>
      <c r="D58" s="105"/>
      <c r="E58" s="87"/>
      <c r="F58" s="271"/>
      <c r="G58" s="87"/>
      <c r="H58" s="87"/>
      <c r="I58" s="87"/>
      <c r="J58" s="87"/>
      <c r="K58" s="87"/>
      <c r="L58" s="88"/>
      <c r="R58" s="70"/>
    </row>
    <row r="59" spans="1:33" ht="16.5" customHeight="1" thickBot="1" x14ac:dyDescent="0.25">
      <c r="A59" s="556" t="s">
        <v>15</v>
      </c>
      <c r="B59" s="557"/>
      <c r="C59" s="430"/>
      <c r="D59" s="106"/>
      <c r="E59" s="89"/>
      <c r="F59" s="272"/>
      <c r="G59" s="89"/>
      <c r="H59" s="89"/>
      <c r="I59" s="146"/>
      <c r="J59" s="146"/>
      <c r="L59" s="147"/>
    </row>
    <row r="62" spans="1:33" x14ac:dyDescent="0.2">
      <c r="A62" s="2"/>
    </row>
  </sheetData>
  <sheetProtection formatCells="0"/>
  <customSheetViews>
    <customSheetView guid="{2D752ECD-5218-42BC-A29A-28D67717E7DA}" showGridLines="0" fitToPage="1" hiddenRows="1" hiddenColumns="1" topLeftCell="A60">
      <selection activeCell="E57" sqref="E57:L64"/>
      <pageMargins left="0.75" right="0.75" top="1" bottom="1" header="0.5" footer="0.5"/>
      <pageSetup paperSize="8" scale="66" orientation="portrait" r:id="rId1"/>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2"/>
      <headerFooter alignWithMargins="0"/>
    </customSheetView>
    <customSheetView guid="{65D441C0-43DC-484E-B470-8121591FEB4A}" showGridLines="0" fitToPage="1" hiddenRows="1" hiddenColumns="1" topLeftCell="A46">
      <selection activeCell="E57" sqref="E57:L64"/>
      <pageMargins left="0.75" right="0.75" top="1" bottom="1" header="0.5" footer="0.5"/>
      <pageSetup paperSize="8" scale="66" orientation="portrait" r:id="rId3"/>
      <headerFooter alignWithMargins="0"/>
    </customSheetView>
    <customSheetView guid="{96031CE6-29E5-4372-9832-94535AF1017C}" showPageBreaks="1" showGridLines="0" fitToPage="1" printArea="1" hiddenRows="1" hiddenColumns="1">
      <selection activeCell="U26" sqref="U26"/>
      <pageMargins left="0.75" right="0.75" top="1" bottom="1" header="0.5" footer="0.5"/>
      <pageSetup paperSize="8" scale="66" orientation="portrait" r:id="rId4"/>
      <headerFooter alignWithMargins="0"/>
    </customSheetView>
    <customSheetView guid="{5B96ACAF-89A4-4529-A945-487D76E192F5}" showPageBreaks="1" showGridLines="0" fitToPage="1" printArea="1" hiddenRows="1" hiddenColumns="1" topLeftCell="A51">
      <selection activeCell="E57" sqref="E57:L64"/>
      <pageMargins left="0.75" right="0.75" top="1" bottom="1" header="0.5" footer="0.5"/>
      <pageSetup paperSize="8" scale="66" orientation="portrait" r:id="rId5"/>
      <headerFooter alignWithMargins="0"/>
    </customSheetView>
    <customSheetView guid="{254A1637-D3D5-4DD6-8B27-9AEDC428793B}" showPageBreaks="1" showGridLines="0" fitToPage="1" printArea="1" hiddenRows="1" hiddenColumns="1" topLeftCell="E22">
      <selection activeCell="I31" sqref="I31:M32"/>
      <pageMargins left="0.75" right="0.75" top="1" bottom="1" header="0.5" footer="0.5"/>
      <pageSetup paperSize="8" scale="66" orientation="portrait" r:id="rId6"/>
      <headerFooter alignWithMargins="0"/>
    </customSheetView>
  </customSheetViews>
  <mergeCells count="58">
    <mergeCell ref="L53:S53"/>
    <mergeCell ref="I44:I46"/>
    <mergeCell ref="J44:R46"/>
    <mergeCell ref="L50:S50"/>
    <mergeCell ref="L51:S51"/>
    <mergeCell ref="L52:S52"/>
    <mergeCell ref="X29:Y29"/>
    <mergeCell ref="C14:E14"/>
    <mergeCell ref="H6:I6"/>
    <mergeCell ref="C10:E10"/>
    <mergeCell ref="M11:Q13"/>
    <mergeCell ref="M9:Q9"/>
    <mergeCell ref="M10:Q10"/>
    <mergeCell ref="J23:L23"/>
    <mergeCell ref="J24:L24"/>
    <mergeCell ref="J19:L19"/>
    <mergeCell ref="C16:E16"/>
    <mergeCell ref="C17:E17"/>
    <mergeCell ref="H19:I19"/>
    <mergeCell ref="R6:U6"/>
    <mergeCell ref="H23:H26"/>
    <mergeCell ref="I25:I26"/>
    <mergeCell ref="A33:A37"/>
    <mergeCell ref="H34:H37"/>
    <mergeCell ref="C45:E45"/>
    <mergeCell ref="F6:F32"/>
    <mergeCell ref="V29:W29"/>
    <mergeCell ref="A38:A43"/>
    <mergeCell ref="C33:E37"/>
    <mergeCell ref="J25:L26"/>
    <mergeCell ref="C40:E40"/>
    <mergeCell ref="C41:E41"/>
    <mergeCell ref="C42:E42"/>
    <mergeCell ref="C43:E43"/>
    <mergeCell ref="C38:E38"/>
    <mergeCell ref="C39:E39"/>
    <mergeCell ref="V32:W45"/>
    <mergeCell ref="X32:AF45"/>
    <mergeCell ref="V47:W47"/>
    <mergeCell ref="X47:AF47"/>
    <mergeCell ref="V49:W49"/>
    <mergeCell ref="X49:AF49"/>
    <mergeCell ref="A58:B58"/>
    <mergeCell ref="A59:B59"/>
    <mergeCell ref="A55:C55"/>
    <mergeCell ref="C46:E46"/>
    <mergeCell ref="C47:E47"/>
    <mergeCell ref="C48:E48"/>
    <mergeCell ref="C49:E49"/>
    <mergeCell ref="C50:E50"/>
    <mergeCell ref="C51:E51"/>
    <mergeCell ref="C52:E52"/>
    <mergeCell ref="C53:E53"/>
    <mergeCell ref="E55:S55"/>
    <mergeCell ref="I53:K53"/>
    <mergeCell ref="H44:H46"/>
    <mergeCell ref="I51:K51"/>
    <mergeCell ref="I52:K52"/>
  </mergeCells>
  <phoneticPr fontId="4" type="noConversion"/>
  <dataValidations xWindow="279" yWindow="688" count="26">
    <dataValidation type="textLength" errorStyle="warning" operator="lessThanOrEqual" allowBlank="1" showInputMessage="1" showErrorMessage="1" error="Please do not exceed 1000 characters (inc spaces), approx 150 words in your commentary. Extended narrative may be edited by the BICC portfolio office." sqref="M27:Q30 J33:R33 R43 X32:AF45">
      <formula1>1000</formula1>
    </dataValidation>
    <dataValidation type="list" allowBlank="1" showInputMessage="1" showErrorMessage="1" sqref="E18">
      <formula1>$T$16:$T$35</formula1>
    </dataValidation>
    <dataValidation type="list" allowBlank="1" showInputMessage="1" showErrorMessage="1" sqref="C14:E14">
      <formula1>DfTGroup</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3:L43 F44">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allowBlank="1" showInputMessage="1" showErrorMessage="1" prompt="These should be entered as a specific item sourced from the most recent business case." sqref="A45"/>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34"/>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4:H36"/>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55"/>
    <dataValidation allowBlank="1" showInputMessage="1" showErrorMessage="1" prompt="If project supports the delivery of government policy/strategic objectives, please state couple of lines stating which policy or objectives it supports." sqref="A33:A37"/>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3 F33:F43">
      <formula1>1000</formula1>
    </dataValidation>
    <dataValidation type="list" allowBlank="1" showInputMessage="1" showErrorMessage="1" sqref="C54">
      <formula1>ragrating</formula1>
    </dataValidation>
    <dataValidation allowBlank="1" showInputMessage="1" showErrorMessage="1" prompt="Please insert the percentage of PD time spent on the project e.g. 18hrs of the a 36 hour week = 50%" sqref="L17:L18"/>
    <dataValidation allowBlank="1" showInputMessage="1" showErrorMessage="1" prompt="Please insert the percentage of SRO time spent on the project e.g. 18hrs of the a 36 hour week = 50%" sqref="E25"/>
    <dataValidation allowBlank="1" showInputMessage="1" showErrorMessage="1" promptTitle="SDP" prompt="Please indicate which SDP objective this project/programme contributes to" sqref="A38"/>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7001</formula1>
    </dataValidation>
    <dataValidation type="list" allowBlank="1" showInputMessage="1" showErrorMessage="1" sqref="X29:X31">
      <formula1>$T$55:$T$56</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4" location="Summary!A16" tooltip="Select the Group responsible for the project/programme." display="Group"/>
    <hyperlink ref="H23:H26" location="Summary!A32" tooltip="Provide the name, telephone number and email address of a working contact for the project, for any queries on the report." display="Working contact"/>
    <hyperlink ref="H14:H16" location="Summary!A28" tooltip="Provide the name, telephone number and email address of Programme Director. If there is a change in Programme Director since the last quarter put explanation in Project Roles Comments box." display="Programme Director/Manager"/>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66" orientation="portrait" r:id="rId7"/>
  <headerFooter alignWithMargins="0"/>
  <drawing r:id="rId8"/>
  <legacyDrawing r:id="rId9"/>
  <mc:AlternateContent xmlns:mc="http://schemas.openxmlformats.org/markup-compatibility/2006">
    <mc:Choice Requires="x14">
      <controls>
        <mc:AlternateContent xmlns:mc="http://schemas.openxmlformats.org/markup-compatibility/2006">
          <mc:Choice Requires="x14">
            <control shapeId="1025" r:id="rId10" name="Check Box 1">
              <controlPr defaultSize="0" autoFill="0" autoLine="0" autoPict="0">
                <anchor moveWithCells="1">
                  <from>
                    <xdr:col>8</xdr:col>
                    <xdr:colOff>28575</xdr:colOff>
                    <xdr:row>6</xdr:row>
                    <xdr:rowOff>85725</xdr:rowOff>
                  </from>
                  <to>
                    <xdr:col>8</xdr:col>
                    <xdr:colOff>333375</xdr:colOff>
                    <xdr:row>9</xdr:row>
                    <xdr:rowOff>219075</xdr:rowOff>
                  </to>
                </anchor>
              </controlPr>
            </control>
          </mc:Choice>
        </mc:AlternateContent>
        <mc:AlternateContent xmlns:mc="http://schemas.openxmlformats.org/markup-compatibility/2006">
          <mc:Choice Requires="x14">
            <control shapeId="1028" r:id="rId11" name="Check Box 4">
              <controlPr defaultSize="0" autoFill="0" autoLine="0" autoPict="0">
                <anchor moveWithCells="1">
                  <from>
                    <xdr:col>11</xdr:col>
                    <xdr:colOff>19050</xdr:colOff>
                    <xdr:row>10</xdr:row>
                    <xdr:rowOff>0</xdr:rowOff>
                  </from>
                  <to>
                    <xdr:col>11</xdr:col>
                    <xdr:colOff>323850</xdr:colOff>
                    <xdr:row>12</xdr:row>
                    <xdr:rowOff>47625</xdr:rowOff>
                  </to>
                </anchor>
              </controlPr>
            </control>
          </mc:Choice>
        </mc:AlternateContent>
        <mc:AlternateContent xmlns:mc="http://schemas.openxmlformats.org/markup-compatibility/2006">
          <mc:Choice Requires="x14">
            <control shapeId="1029" r:id="rId12" name="Check Box 5">
              <controlPr defaultSize="0" autoFill="0" autoLine="0" autoPict="0">
                <anchor moveWithCells="1">
                  <from>
                    <xdr:col>8</xdr:col>
                    <xdr:colOff>28575</xdr:colOff>
                    <xdr:row>10</xdr:row>
                    <xdr:rowOff>0</xdr:rowOff>
                  </from>
                  <to>
                    <xdr:col>8</xdr:col>
                    <xdr:colOff>333375</xdr:colOff>
                    <xdr:row>12</xdr:row>
                    <xdr:rowOff>57150</xdr:rowOff>
                  </to>
                </anchor>
              </controlPr>
            </control>
          </mc:Choice>
        </mc:AlternateContent>
        <mc:AlternateContent xmlns:mc="http://schemas.openxmlformats.org/markup-compatibility/2006">
          <mc:Choice Requires="x14">
            <control shapeId="1030" r:id="rId13"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7">
        <x14:dataValidation type="list" allowBlank="1" showInputMessage="1" showErrorMessage="1">
          <x14:formula1>
            <xm:f>'Dropdown lists'!$H$2:$H$10</xm:f>
          </x14:formula1>
          <xm:sqref>I51:K53</xm:sqref>
        </x14:dataValidation>
        <x14:dataValidation type="list" allowBlank="1" showInputMessage="1" showErrorMessage="1">
          <x14:formula1>
            <xm:f>'Dropdown lists'!$B$2:$B$5</xm:f>
          </x14:formula1>
          <xm:sqref>J27:K27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F45:F53</xm:sqref>
        </x14:dataValidation>
        <x14:dataValidation type="list" operator="lessThan" allowBlank="1" showInputMessage="1" showErrorMessage="1" promptTitle="Strategic/Government policy " prompt="If project supports the delivery of government policy/strategic objectives, please state couple of lines stating which policy or objectives it supports.">
          <x14:formula1>
            <xm:f>'Dropdown lists'!$P$2:$P$8</xm:f>
          </x14:formula1>
          <xm:sqref>C38:E43</xm:sqref>
        </x14:dataValidation>
        <x14:dataValidation type="list" allowBlank="1" showInputMessage="1" showErrorMessage="1">
          <x14:formula1>
            <xm:f>'Dropdown lists'!$D$2:$D$3</xm:f>
          </x14:formula1>
          <xm:sqref>E26</xm:sqref>
        </x14:dataValidation>
        <x14:dataValidation type="list" allowBlank="1" showInputMessage="1" showErrorMessage="1">
          <x14:formula1>
            <xm:f>'Dropdown lists'!$Q$2:$Q$25</xm:f>
          </x14:formula1>
          <xm:sqref>E27:E28 J19:L19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5"/>
  <sheetViews>
    <sheetView showGridLines="0" topLeftCell="A28" zoomScaleNormal="100" workbookViewId="0">
      <selection activeCell="C17" sqref="C17"/>
    </sheetView>
  </sheetViews>
  <sheetFormatPr defaultColWidth="9.140625" defaultRowHeight="12.75" x14ac:dyDescent="0.2"/>
  <cols>
    <col min="1" max="1" width="23.42578125" style="2" customWidth="1"/>
    <col min="2" max="2" width="19.7109375" style="2" customWidth="1"/>
    <col min="3" max="10" width="14.28515625" style="2" customWidth="1"/>
    <col min="11" max="11" width="13.42578125" style="2" customWidth="1"/>
    <col min="12" max="12" width="12.7109375" style="2" customWidth="1"/>
    <col min="13" max="13" width="11.5703125" style="2" customWidth="1"/>
    <col min="14" max="14" width="9.140625" style="2"/>
    <col min="15" max="15" width="11" style="2" hidden="1" customWidth="1"/>
    <col min="16" max="16" width="14.140625" style="2" customWidth="1"/>
    <col min="17" max="17" width="14" style="2" customWidth="1"/>
    <col min="18" max="16384" width="9.140625" style="2"/>
  </cols>
  <sheetData>
    <row r="1" spans="1:15" x14ac:dyDescent="0.2">
      <c r="D1" s="438" t="s">
        <v>43</v>
      </c>
    </row>
    <row r="4" spans="1:15" x14ac:dyDescent="0.2">
      <c r="O4" s="2" t="s">
        <v>6</v>
      </c>
    </row>
    <row r="5" spans="1:15" x14ac:dyDescent="0.2">
      <c r="O5" s="2" t="s">
        <v>8</v>
      </c>
    </row>
    <row r="6" spans="1:15" x14ac:dyDescent="0.2">
      <c r="A6" s="439" t="s">
        <v>242</v>
      </c>
      <c r="O6" s="2" t="s">
        <v>9</v>
      </c>
    </row>
    <row r="7" spans="1:15" ht="10.5" customHeight="1" thickBot="1" x14ac:dyDescent="0.25">
      <c r="A7" s="438"/>
    </row>
    <row r="8" spans="1:15" s="26" customFormat="1" ht="27" customHeight="1" thickBot="1" x14ac:dyDescent="0.25">
      <c r="A8" s="671" t="s">
        <v>129</v>
      </c>
      <c r="B8" s="672"/>
      <c r="E8" s="670"/>
      <c r="F8" s="670"/>
      <c r="G8" s="670"/>
    </row>
    <row r="9" spans="1:15" s="118" customFormat="1" ht="2.25" customHeight="1" thickBot="1" x14ac:dyDescent="0.25">
      <c r="A9" s="440"/>
      <c r="B9" s="440"/>
      <c r="E9" s="670"/>
      <c r="F9" s="670"/>
      <c r="G9" s="670"/>
    </row>
    <row r="10" spans="1:15" ht="19.5" customHeight="1" thickBot="1" x14ac:dyDescent="0.25">
      <c r="A10" s="673" t="s">
        <v>229</v>
      </c>
      <c r="B10" s="674"/>
      <c r="C10" s="376" t="s">
        <v>108</v>
      </c>
      <c r="E10" s="670"/>
      <c r="F10" s="670"/>
      <c r="G10" s="670"/>
    </row>
    <row r="11" spans="1:15" ht="8.25" customHeight="1" x14ac:dyDescent="0.2">
      <c r="A11" s="375"/>
      <c r="B11" s="411"/>
      <c r="C11" s="411"/>
      <c r="D11" s="411"/>
      <c r="E11" s="670"/>
      <c r="F11" s="670"/>
      <c r="G11" s="670"/>
    </row>
    <row r="12" spans="1:15" s="26" customFormat="1" ht="11.25" customHeight="1" x14ac:dyDescent="0.2">
      <c r="A12" s="346" t="s">
        <v>57</v>
      </c>
      <c r="B12" s="57"/>
    </row>
    <row r="13" spans="1:15" s="26" customFormat="1" ht="3" customHeight="1" thickBot="1" x14ac:dyDescent="0.25">
      <c r="A13" s="25"/>
    </row>
    <row r="14" spans="1:15" s="26" customFormat="1" ht="29.25" customHeight="1" thickBot="1" x14ac:dyDescent="0.25">
      <c r="A14" s="157" t="s">
        <v>138</v>
      </c>
      <c r="B14" s="61" t="s">
        <v>31</v>
      </c>
      <c r="D14" s="675" t="s">
        <v>83</v>
      </c>
      <c r="E14" s="676"/>
      <c r="F14" s="61" t="s">
        <v>31</v>
      </c>
      <c r="G14" s="396" t="s">
        <v>292</v>
      </c>
      <c r="H14" s="441">
        <v>42309</v>
      </c>
    </row>
    <row r="15" spans="1:15" s="26" customFormat="1" ht="59.25" customHeight="1" thickBot="1" x14ac:dyDescent="0.25">
      <c r="A15" s="157" t="s">
        <v>139</v>
      </c>
      <c r="B15" s="61" t="s">
        <v>31</v>
      </c>
      <c r="D15" s="675" t="s">
        <v>84</v>
      </c>
      <c r="E15" s="676"/>
      <c r="F15" s="61" t="s">
        <v>340</v>
      </c>
    </row>
    <row r="16" spans="1:15" s="26" customFormat="1" ht="18" customHeight="1" thickBot="1" x14ac:dyDescent="0.25">
      <c r="A16" s="158"/>
      <c r="B16" s="159"/>
      <c r="D16" s="675" t="s">
        <v>140</v>
      </c>
      <c r="E16" s="676"/>
      <c r="F16" s="61" t="s">
        <v>328</v>
      </c>
    </row>
    <row r="17" spans="1:16" s="26" customFormat="1" ht="28.5" customHeight="1" thickBot="1" x14ac:dyDescent="0.25">
      <c r="D17" s="677" t="s">
        <v>141</v>
      </c>
      <c r="E17" s="678"/>
      <c r="F17" s="442">
        <v>42283</v>
      </c>
    </row>
    <row r="18" spans="1:16" s="118" customFormat="1" ht="28.5" customHeight="1" thickBot="1" x14ac:dyDescent="0.25">
      <c r="A18" s="443" t="s">
        <v>144</v>
      </c>
      <c r="B18" s="117"/>
      <c r="D18" s="158"/>
      <c r="E18" s="161"/>
      <c r="F18" s="444"/>
    </row>
    <row r="19" spans="1:16" s="118" customFormat="1" ht="27.75" customHeight="1" thickBot="1" x14ac:dyDescent="0.25">
      <c r="A19" s="482" t="s">
        <v>151</v>
      </c>
      <c r="B19" s="482" t="s">
        <v>152</v>
      </c>
      <c r="C19" s="60" t="s">
        <v>153</v>
      </c>
      <c r="D19" s="482" t="s">
        <v>181</v>
      </c>
      <c r="E19" s="60" t="s">
        <v>154</v>
      </c>
      <c r="F19" s="444"/>
    </row>
    <row r="20" spans="1:16" s="26" customFormat="1" ht="15" customHeight="1" thickBot="1" x14ac:dyDescent="0.25">
      <c r="A20" s="482" t="s">
        <v>145</v>
      </c>
      <c r="B20" s="312" t="s">
        <v>337</v>
      </c>
      <c r="D20" s="158"/>
      <c r="E20" s="161"/>
      <c r="F20" s="444"/>
    </row>
    <row r="21" spans="1:16" s="26" customFormat="1" ht="18" customHeight="1" thickBot="1" x14ac:dyDescent="0.25">
      <c r="A21" s="482" t="s">
        <v>146</v>
      </c>
      <c r="B21" s="60" t="s">
        <v>338</v>
      </c>
      <c r="D21" s="573" t="s">
        <v>348</v>
      </c>
      <c r="E21" s="573"/>
      <c r="F21" s="687" t="s">
        <v>10</v>
      </c>
      <c r="G21" s="681" t="s">
        <v>349</v>
      </c>
      <c r="H21" s="681"/>
      <c r="I21" s="681"/>
    </row>
    <row r="22" spans="1:16" s="26" customFormat="1" ht="17.25" customHeight="1" thickBot="1" x14ac:dyDescent="0.25">
      <c r="A22" s="482" t="s">
        <v>147</v>
      </c>
      <c r="B22" s="60" t="s">
        <v>148</v>
      </c>
      <c r="D22" s="573"/>
      <c r="E22" s="573"/>
      <c r="F22" s="687"/>
      <c r="G22" s="681"/>
      <c r="H22" s="681"/>
      <c r="I22" s="681"/>
    </row>
    <row r="23" spans="1:16" ht="12.75" customHeight="1" thickBot="1" x14ac:dyDescent="0.25">
      <c r="A23" s="482" t="s">
        <v>209</v>
      </c>
      <c r="B23" s="483" t="s">
        <v>339</v>
      </c>
    </row>
    <row r="24" spans="1:16" ht="18.75" customHeight="1" thickBot="1" x14ac:dyDescent="0.25">
      <c r="A24" s="435" t="s">
        <v>414</v>
      </c>
      <c r="B24" s="509"/>
    </row>
    <row r="25" spans="1:16" s="26" customFormat="1" ht="21" customHeight="1" thickBot="1" x14ac:dyDescent="0.25">
      <c r="A25" s="682" t="s">
        <v>211</v>
      </c>
      <c r="B25" s="683"/>
      <c r="C25" s="684"/>
      <c r="D25" s="347"/>
      <c r="E25" s="56"/>
      <c r="F25" s="56"/>
      <c r="G25" s="56"/>
    </row>
    <row r="26" spans="1:16" s="112" customFormat="1" ht="96" customHeight="1" thickBot="1" x14ac:dyDescent="0.25">
      <c r="A26" s="445" t="s">
        <v>27</v>
      </c>
      <c r="B26" s="446" t="s">
        <v>415</v>
      </c>
      <c r="C26" s="348" t="s">
        <v>112</v>
      </c>
      <c r="D26" s="348" t="s">
        <v>113</v>
      </c>
      <c r="E26" s="348" t="s">
        <v>114</v>
      </c>
      <c r="F26" s="349" t="s">
        <v>252</v>
      </c>
      <c r="G26" s="464" t="s">
        <v>420</v>
      </c>
      <c r="H26" s="113"/>
      <c r="I26" s="114"/>
      <c r="J26" s="114"/>
      <c r="K26" s="114"/>
      <c r="L26" s="115"/>
      <c r="M26" s="116"/>
      <c r="N26" s="116"/>
      <c r="O26" s="116"/>
      <c r="P26" s="116"/>
    </row>
    <row r="27" spans="1:16" s="26" customFormat="1" ht="15" customHeight="1" thickBot="1" x14ac:dyDescent="0.25">
      <c r="A27" s="685" t="s">
        <v>416</v>
      </c>
      <c r="B27" s="350" t="s">
        <v>73</v>
      </c>
      <c r="C27" s="465">
        <v>569.70000000000005</v>
      </c>
      <c r="D27" s="465">
        <v>26.1</v>
      </c>
      <c r="E27" s="60">
        <v>0</v>
      </c>
      <c r="F27" s="353">
        <f>SUM(C27:E27)</f>
        <v>595.80000000000007</v>
      </c>
      <c r="G27" s="465">
        <v>0</v>
      </c>
      <c r="H27" s="65"/>
      <c r="I27" s="58"/>
      <c r="J27" s="58"/>
      <c r="K27" s="58"/>
      <c r="L27" s="56"/>
      <c r="M27" s="57"/>
      <c r="N27" s="57"/>
      <c r="O27" s="57"/>
      <c r="P27" s="57"/>
    </row>
    <row r="28" spans="1:16" s="26" customFormat="1" ht="15" customHeight="1" thickBot="1" x14ac:dyDescent="0.25">
      <c r="A28" s="686"/>
      <c r="B28" s="350" t="s">
        <v>74</v>
      </c>
      <c r="C28" s="465">
        <v>508</v>
      </c>
      <c r="D28" s="465">
        <v>23.9</v>
      </c>
      <c r="E28" s="60">
        <v>0</v>
      </c>
      <c r="F28" s="353">
        <f>SUM(C28:E28)</f>
        <v>531.9</v>
      </c>
      <c r="G28" s="465">
        <v>0</v>
      </c>
      <c r="H28" s="65"/>
      <c r="I28" s="58"/>
      <c r="J28" s="58"/>
      <c r="K28" s="58"/>
      <c r="L28" s="56"/>
      <c r="M28" s="57"/>
      <c r="N28" s="57"/>
      <c r="O28" s="57"/>
      <c r="P28" s="57"/>
    </row>
    <row r="29" spans="1:16" s="26" customFormat="1" ht="27" customHeight="1" thickBot="1" x14ac:dyDescent="0.25">
      <c r="A29" s="496" t="s">
        <v>417</v>
      </c>
      <c r="B29" s="431"/>
      <c r="C29" s="466" t="s">
        <v>81</v>
      </c>
      <c r="D29" s="466" t="s">
        <v>81</v>
      </c>
      <c r="E29" s="483"/>
      <c r="F29" s="433" t="s">
        <v>10</v>
      </c>
      <c r="G29" s="466"/>
      <c r="H29" s="65"/>
      <c r="I29" s="316"/>
      <c r="J29" s="58"/>
      <c r="K29" s="58"/>
      <c r="L29" s="56"/>
      <c r="M29" s="57"/>
      <c r="N29" s="57"/>
      <c r="O29" s="57"/>
      <c r="P29" s="57"/>
    </row>
    <row r="30" spans="1:16" ht="15" customHeight="1" thickBot="1" x14ac:dyDescent="0.25">
      <c r="A30" s="685" t="s">
        <v>75</v>
      </c>
      <c r="B30" s="350" t="s">
        <v>73</v>
      </c>
      <c r="C30" s="465">
        <v>144.19999999999999</v>
      </c>
      <c r="D30" s="465">
        <v>6</v>
      </c>
      <c r="E30" s="60">
        <v>0</v>
      </c>
      <c r="F30" s="353">
        <f>SUM(C30:E30)</f>
        <v>150.19999999999999</v>
      </c>
      <c r="G30" s="465">
        <v>0</v>
      </c>
      <c r="H30" s="64"/>
    </row>
    <row r="31" spans="1:16" ht="15" customHeight="1" thickBot="1" x14ac:dyDescent="0.25">
      <c r="A31" s="686"/>
      <c r="B31" s="350" t="s">
        <v>142</v>
      </c>
      <c r="C31" s="465">
        <v>144.19999999999999</v>
      </c>
      <c r="D31" s="465">
        <v>6</v>
      </c>
      <c r="E31" s="60">
        <v>0</v>
      </c>
      <c r="F31" s="353">
        <f t="shared" ref="F31:F43" si="0">SUM(C31:E31)</f>
        <v>150.19999999999999</v>
      </c>
      <c r="G31" s="465">
        <v>0</v>
      </c>
      <c r="H31" s="64"/>
    </row>
    <row r="32" spans="1:16" ht="15" customHeight="1" thickBot="1" x14ac:dyDescent="0.25">
      <c r="A32" s="685" t="s">
        <v>85</v>
      </c>
      <c r="B32" s="350" t="s">
        <v>73</v>
      </c>
      <c r="C32" s="465">
        <v>169</v>
      </c>
      <c r="D32" s="465">
        <v>6</v>
      </c>
      <c r="E32" s="60">
        <v>0</v>
      </c>
      <c r="F32" s="353">
        <f t="shared" si="0"/>
        <v>175</v>
      </c>
      <c r="G32" s="465">
        <v>0</v>
      </c>
      <c r="H32" s="64"/>
    </row>
    <row r="33" spans="1:9" ht="15" customHeight="1" thickBot="1" x14ac:dyDescent="0.25">
      <c r="A33" s="686"/>
      <c r="B33" s="350" t="s">
        <v>142</v>
      </c>
      <c r="C33" s="465">
        <v>169</v>
      </c>
      <c r="D33" s="465">
        <v>6</v>
      </c>
      <c r="E33" s="60">
        <v>0</v>
      </c>
      <c r="F33" s="353">
        <f t="shared" si="0"/>
        <v>175</v>
      </c>
      <c r="G33" s="465">
        <v>0</v>
      </c>
      <c r="H33" s="64"/>
    </row>
    <row r="34" spans="1:9" ht="15" customHeight="1" thickBot="1" x14ac:dyDescent="0.25">
      <c r="A34" s="685" t="s">
        <v>86</v>
      </c>
      <c r="B34" s="350" t="s">
        <v>73</v>
      </c>
      <c r="C34" s="465">
        <v>117</v>
      </c>
      <c r="D34" s="465">
        <v>6</v>
      </c>
      <c r="E34" s="60">
        <v>0</v>
      </c>
      <c r="F34" s="353">
        <f t="shared" si="0"/>
        <v>123</v>
      </c>
      <c r="G34" s="465">
        <v>0</v>
      </c>
      <c r="H34" s="64"/>
    </row>
    <row r="35" spans="1:9" ht="15" customHeight="1" thickBot="1" x14ac:dyDescent="0.25">
      <c r="A35" s="686"/>
      <c r="B35" s="350" t="s">
        <v>142</v>
      </c>
      <c r="C35" s="465">
        <v>117</v>
      </c>
      <c r="D35" s="465">
        <v>6</v>
      </c>
      <c r="E35" s="60">
        <v>0</v>
      </c>
      <c r="F35" s="353">
        <f t="shared" si="0"/>
        <v>123</v>
      </c>
      <c r="G35" s="465">
        <v>0</v>
      </c>
      <c r="H35" s="64"/>
    </row>
    <row r="36" spans="1:9" ht="15" customHeight="1" thickBot="1" x14ac:dyDescent="0.25">
      <c r="A36" s="685" t="s">
        <v>88</v>
      </c>
      <c r="B36" s="350" t="s">
        <v>73</v>
      </c>
      <c r="C36" s="465">
        <v>93.8</v>
      </c>
      <c r="D36" s="465">
        <v>6</v>
      </c>
      <c r="E36" s="60">
        <v>0</v>
      </c>
      <c r="F36" s="353">
        <f t="shared" si="0"/>
        <v>99.8</v>
      </c>
      <c r="G36" s="465">
        <v>0</v>
      </c>
      <c r="H36" s="64"/>
    </row>
    <row r="37" spans="1:9" ht="15" customHeight="1" thickBot="1" x14ac:dyDescent="0.25">
      <c r="A37" s="686"/>
      <c r="B37" s="350" t="s">
        <v>142</v>
      </c>
      <c r="C37" s="465">
        <v>93.8</v>
      </c>
      <c r="D37" s="465">
        <v>6</v>
      </c>
      <c r="E37" s="60">
        <v>0</v>
      </c>
      <c r="F37" s="353">
        <f t="shared" si="0"/>
        <v>99.8</v>
      </c>
      <c r="G37" s="465">
        <v>0</v>
      </c>
      <c r="H37" s="64"/>
    </row>
    <row r="38" spans="1:9" ht="15" customHeight="1" thickBot="1" x14ac:dyDescent="0.25">
      <c r="A38" s="685" t="s">
        <v>418</v>
      </c>
      <c r="B38" s="350" t="s">
        <v>73</v>
      </c>
      <c r="C38" s="465"/>
      <c r="D38" s="465"/>
      <c r="E38" s="465"/>
      <c r="F38" s="478">
        <f t="shared" si="0"/>
        <v>0</v>
      </c>
      <c r="G38" s="465">
        <v>0</v>
      </c>
      <c r="H38" s="64"/>
    </row>
    <row r="39" spans="1:9" ht="15" customHeight="1" thickBot="1" x14ac:dyDescent="0.25">
      <c r="A39" s="686"/>
      <c r="B39" s="350" t="s">
        <v>142</v>
      </c>
      <c r="C39" s="465"/>
      <c r="D39" s="465"/>
      <c r="E39" s="465"/>
      <c r="F39" s="478">
        <f t="shared" si="0"/>
        <v>0</v>
      </c>
      <c r="G39" s="465">
        <v>0</v>
      </c>
      <c r="H39" s="64"/>
    </row>
    <row r="40" spans="1:9" ht="15" customHeight="1" thickBot="1" x14ac:dyDescent="0.25">
      <c r="A40" s="685" t="s">
        <v>419</v>
      </c>
      <c r="B40" s="350" t="s">
        <v>73</v>
      </c>
      <c r="C40" s="465"/>
      <c r="D40" s="465"/>
      <c r="E40" s="465"/>
      <c r="F40" s="478">
        <f t="shared" si="0"/>
        <v>0</v>
      </c>
      <c r="G40" s="465"/>
      <c r="H40" s="108"/>
    </row>
    <row r="41" spans="1:9" ht="15" customHeight="1" thickBot="1" x14ac:dyDescent="0.25">
      <c r="A41" s="686"/>
      <c r="B41" s="350" t="s">
        <v>142</v>
      </c>
      <c r="C41" s="465"/>
      <c r="D41" s="465"/>
      <c r="E41" s="465"/>
      <c r="F41" s="478">
        <f t="shared" si="0"/>
        <v>0</v>
      </c>
      <c r="G41" s="465"/>
      <c r="H41" s="108"/>
    </row>
    <row r="42" spans="1:9" ht="15" customHeight="1" thickBot="1" x14ac:dyDescent="0.25">
      <c r="A42" s="685" t="s">
        <v>76</v>
      </c>
      <c r="B42" s="350" t="s">
        <v>73</v>
      </c>
      <c r="C42" s="60">
        <v>0</v>
      </c>
      <c r="D42" s="60">
        <v>0</v>
      </c>
      <c r="E42" s="60">
        <v>0</v>
      </c>
      <c r="F42" s="353">
        <f t="shared" si="0"/>
        <v>0</v>
      </c>
      <c r="G42" s="465"/>
      <c r="H42" s="108"/>
    </row>
    <row r="43" spans="1:9" ht="15" customHeight="1" thickBot="1" x14ac:dyDescent="0.25">
      <c r="A43" s="686"/>
      <c r="B43" s="350" t="s">
        <v>142</v>
      </c>
      <c r="C43" s="60">
        <v>0</v>
      </c>
      <c r="D43" s="60">
        <v>0</v>
      </c>
      <c r="E43" s="60">
        <v>0</v>
      </c>
      <c r="F43" s="353">
        <f t="shared" si="0"/>
        <v>0</v>
      </c>
      <c r="G43" s="465"/>
      <c r="H43" s="64"/>
    </row>
    <row r="44" spans="1:9" ht="25.5" customHeight="1" thickBot="1" x14ac:dyDescent="0.25">
      <c r="A44" s="688" t="s">
        <v>109</v>
      </c>
      <c r="B44" s="351" t="s">
        <v>73</v>
      </c>
      <c r="C44" s="109">
        <f>SUM(C27+C30+C32+C34+C36+C38+C40+C42)</f>
        <v>1093.7</v>
      </c>
      <c r="D44" s="109">
        <f t="shared" ref="D44:E45" si="1">SUM(D27+D30+D32+D34+D36+D38+D40+D42)</f>
        <v>50.1</v>
      </c>
      <c r="E44" s="109">
        <f t="shared" si="1"/>
        <v>0</v>
      </c>
      <c r="F44" s="192">
        <f>SUM(C44:E44)</f>
        <v>1143.8</v>
      </c>
      <c r="G44" s="467">
        <f>SUM(G27+G30+G32+G34+G36+G38+G40+G42)</f>
        <v>0</v>
      </c>
      <c r="H44" s="107"/>
    </row>
    <row r="45" spans="1:9" ht="27" customHeight="1" thickBot="1" x14ac:dyDescent="0.25">
      <c r="A45" s="689"/>
      <c r="B45" s="352" t="s">
        <v>155</v>
      </c>
      <c r="C45" s="110">
        <f>SUM(C28+C31+C33+C35+C37+C39+C41+C43)</f>
        <v>1032</v>
      </c>
      <c r="D45" s="110">
        <f t="shared" si="1"/>
        <v>47.9</v>
      </c>
      <c r="E45" s="110">
        <f t="shared" si="1"/>
        <v>0</v>
      </c>
      <c r="F45" s="120">
        <f>SUM(C45:E45)</f>
        <v>1079.9000000000001</v>
      </c>
      <c r="G45" s="468">
        <f>SUM(G28+G31+G33+G35+G37+G39+G41+G43)</f>
        <v>0</v>
      </c>
      <c r="H45" s="107"/>
    </row>
    <row r="46" spans="1:9" ht="33" customHeight="1" thickBot="1" x14ac:dyDescent="0.25">
      <c r="A46" s="679" t="s">
        <v>143</v>
      </c>
      <c r="B46" s="680"/>
      <c r="C46" s="278"/>
      <c r="D46" s="437"/>
      <c r="E46" s="278"/>
      <c r="F46" s="160"/>
      <c r="G46" s="278"/>
      <c r="H46" s="107"/>
    </row>
    <row r="47" spans="1:9" ht="21.75" customHeight="1" x14ac:dyDescent="0.2">
      <c r="A47" s="692" t="s">
        <v>183</v>
      </c>
      <c r="B47" s="693"/>
      <c r="C47" s="355" t="s">
        <v>334</v>
      </c>
      <c r="H47" s="107"/>
    </row>
    <row r="48" spans="1:9" ht="104.25" customHeight="1" x14ac:dyDescent="0.2">
      <c r="I48" s="447"/>
    </row>
    <row r="49" spans="1:16" s="26" customFormat="1" ht="24" customHeight="1" x14ac:dyDescent="0.2">
      <c r="A49" s="111" t="s">
        <v>111</v>
      </c>
      <c r="B49" s="694" t="s">
        <v>455</v>
      </c>
      <c r="C49" s="694"/>
      <c r="D49" s="694"/>
      <c r="E49" s="694"/>
      <c r="F49" s="694"/>
      <c r="G49" s="694"/>
    </row>
    <row r="50" spans="1:16" s="118" customFormat="1" ht="27" customHeight="1" thickBot="1" x14ac:dyDescent="0.25">
      <c r="A50" s="695" t="s">
        <v>281</v>
      </c>
      <c r="B50" s="696"/>
      <c r="C50" s="696"/>
      <c r="D50" s="696"/>
      <c r="E50" s="696"/>
      <c r="F50" s="697"/>
      <c r="G50" s="697"/>
      <c r="H50" s="117"/>
      <c r="I50" s="117"/>
      <c r="J50" s="117"/>
      <c r="K50" s="117"/>
    </row>
    <row r="51" spans="1:16" s="118" customFormat="1" ht="96.75" thickBot="1" x14ac:dyDescent="0.25">
      <c r="A51" s="445" t="s">
        <v>28</v>
      </c>
      <c r="B51" s="436" t="s">
        <v>427</v>
      </c>
      <c r="C51" s="348" t="s">
        <v>115</v>
      </c>
      <c r="D51" s="354" t="s">
        <v>116</v>
      </c>
      <c r="E51" s="348" t="s">
        <v>117</v>
      </c>
      <c r="F51" s="349" t="s">
        <v>251</v>
      </c>
      <c r="G51" s="464" t="s">
        <v>426</v>
      </c>
      <c r="H51" s="117"/>
      <c r="I51" s="117"/>
      <c r="J51" s="117"/>
    </row>
    <row r="52" spans="1:16" s="118" customFormat="1" ht="15" customHeight="1" thickBot="1" x14ac:dyDescent="0.25">
      <c r="A52" s="685" t="s">
        <v>416</v>
      </c>
      <c r="B52" s="350" t="s">
        <v>73</v>
      </c>
      <c r="C52" s="60">
        <v>0</v>
      </c>
      <c r="D52" s="475">
        <v>1303</v>
      </c>
      <c r="E52" s="60">
        <v>0</v>
      </c>
      <c r="F52" s="353">
        <f>SUM(C52:E52)</f>
        <v>1303</v>
      </c>
      <c r="G52" s="465">
        <v>0</v>
      </c>
      <c r="H52" s="117"/>
      <c r="I52" s="117"/>
      <c r="J52" s="117"/>
    </row>
    <row r="53" spans="1:16" s="102" customFormat="1" ht="15" customHeight="1" thickBot="1" x14ac:dyDescent="0.25">
      <c r="A53" s="686"/>
      <c r="B53" s="350" t="s">
        <v>74</v>
      </c>
      <c r="C53" s="60">
        <v>0</v>
      </c>
      <c r="D53" s="475">
        <v>930.1</v>
      </c>
      <c r="E53" s="60">
        <v>0</v>
      </c>
      <c r="F53" s="353">
        <f>SUM(C53:E53)</f>
        <v>930.1</v>
      </c>
      <c r="G53" s="465">
        <v>0</v>
      </c>
    </row>
    <row r="54" spans="1:16" s="26" customFormat="1" ht="30.75" customHeight="1" thickBot="1" x14ac:dyDescent="0.25">
      <c r="A54" s="496" t="s">
        <v>421</v>
      </c>
      <c r="B54" s="431"/>
      <c r="C54" s="483"/>
      <c r="D54" s="476" t="s">
        <v>11</v>
      </c>
      <c r="E54" s="432"/>
      <c r="F54" s="432"/>
      <c r="G54" s="476"/>
      <c r="N54" s="57"/>
      <c r="O54" s="57"/>
      <c r="P54" s="57"/>
    </row>
    <row r="55" spans="1:16" s="102" customFormat="1" ht="15" customHeight="1" thickBot="1" x14ac:dyDescent="0.25">
      <c r="A55" s="685" t="s">
        <v>422</v>
      </c>
      <c r="B55" s="350" t="s">
        <v>73</v>
      </c>
      <c r="C55" s="60">
        <v>0</v>
      </c>
      <c r="D55" s="475">
        <v>778</v>
      </c>
      <c r="E55" s="60">
        <v>0</v>
      </c>
      <c r="F55" s="353">
        <f>SUM(C55:E55)</f>
        <v>778</v>
      </c>
      <c r="G55" s="465">
        <v>0</v>
      </c>
    </row>
    <row r="56" spans="1:16" s="102" customFormat="1" ht="15" customHeight="1" thickBot="1" x14ac:dyDescent="0.25">
      <c r="A56" s="686"/>
      <c r="B56" s="350" t="s">
        <v>142</v>
      </c>
      <c r="C56" s="60">
        <v>0</v>
      </c>
      <c r="D56" s="475">
        <v>778</v>
      </c>
      <c r="E56" s="60">
        <v>0</v>
      </c>
      <c r="F56" s="353">
        <f t="shared" ref="F56:F68" si="2">SUM(C56:E56)</f>
        <v>778</v>
      </c>
      <c r="G56" s="465">
        <v>0</v>
      </c>
    </row>
    <row r="57" spans="1:16" s="102" customFormat="1" ht="15" customHeight="1" thickBot="1" x14ac:dyDescent="0.25">
      <c r="A57" s="685" t="s">
        <v>85</v>
      </c>
      <c r="B57" s="350" t="s">
        <v>73</v>
      </c>
      <c r="C57" s="60">
        <v>0</v>
      </c>
      <c r="D57" s="475">
        <v>1674</v>
      </c>
      <c r="E57" s="60">
        <v>0</v>
      </c>
      <c r="F57" s="353">
        <f t="shared" si="2"/>
        <v>1674</v>
      </c>
      <c r="G57" s="465">
        <v>0</v>
      </c>
    </row>
    <row r="58" spans="1:16" s="102" customFormat="1" ht="15" customHeight="1" thickBot="1" x14ac:dyDescent="0.25">
      <c r="A58" s="686"/>
      <c r="B58" s="350" t="s">
        <v>142</v>
      </c>
      <c r="C58" s="60">
        <v>0</v>
      </c>
      <c r="D58" s="475">
        <v>1674</v>
      </c>
      <c r="E58" s="60">
        <v>0</v>
      </c>
      <c r="F58" s="353">
        <f t="shared" si="2"/>
        <v>1674</v>
      </c>
      <c r="G58" s="465">
        <v>0</v>
      </c>
    </row>
    <row r="59" spans="1:16" s="102" customFormat="1" ht="15" customHeight="1" thickBot="1" x14ac:dyDescent="0.25">
      <c r="A59" s="496" t="s">
        <v>86</v>
      </c>
      <c r="B59" s="350" t="s">
        <v>73</v>
      </c>
      <c r="C59" s="60">
        <v>0</v>
      </c>
      <c r="D59" s="475">
        <v>2856</v>
      </c>
      <c r="E59" s="60">
        <v>0</v>
      </c>
      <c r="F59" s="353">
        <f t="shared" si="2"/>
        <v>2856</v>
      </c>
      <c r="G59" s="465">
        <v>0</v>
      </c>
    </row>
    <row r="60" spans="1:16" s="102" customFormat="1" ht="15" customHeight="1" thickBot="1" x14ac:dyDescent="0.25">
      <c r="A60" s="497"/>
      <c r="B60" s="350" t="s">
        <v>142</v>
      </c>
      <c r="C60" s="60">
        <v>0</v>
      </c>
      <c r="D60" s="475">
        <v>2856</v>
      </c>
      <c r="E60" s="60">
        <v>0</v>
      </c>
      <c r="F60" s="353">
        <f t="shared" si="2"/>
        <v>2856</v>
      </c>
      <c r="G60" s="465">
        <v>0</v>
      </c>
    </row>
    <row r="61" spans="1:16" s="102" customFormat="1" ht="15" customHeight="1" thickBot="1" x14ac:dyDescent="0.25">
      <c r="A61" s="496" t="s">
        <v>88</v>
      </c>
      <c r="B61" s="350" t="s">
        <v>73</v>
      </c>
      <c r="C61" s="60">
        <v>0</v>
      </c>
      <c r="D61" s="475">
        <v>4769</v>
      </c>
      <c r="E61" s="60">
        <v>0</v>
      </c>
      <c r="F61" s="353">
        <f t="shared" si="2"/>
        <v>4769</v>
      </c>
      <c r="G61" s="465">
        <v>0</v>
      </c>
    </row>
    <row r="62" spans="1:16" s="102" customFormat="1" ht="15" customHeight="1" thickBot="1" x14ac:dyDescent="0.25">
      <c r="A62" s="497"/>
      <c r="B62" s="350" t="s">
        <v>142</v>
      </c>
      <c r="C62" s="60">
        <v>0</v>
      </c>
      <c r="D62" s="475">
        <v>4769</v>
      </c>
      <c r="E62" s="60">
        <v>0</v>
      </c>
      <c r="F62" s="353">
        <f t="shared" si="2"/>
        <v>4769</v>
      </c>
      <c r="G62" s="465">
        <v>0</v>
      </c>
    </row>
    <row r="63" spans="1:16" s="102" customFormat="1" ht="15" customHeight="1" thickBot="1" x14ac:dyDescent="0.25">
      <c r="A63" s="496" t="s">
        <v>418</v>
      </c>
      <c r="B63" s="350" t="s">
        <v>73</v>
      </c>
      <c r="C63" s="60">
        <v>0</v>
      </c>
      <c r="D63" s="465">
        <v>4757</v>
      </c>
      <c r="E63" s="60">
        <v>0</v>
      </c>
      <c r="F63" s="353">
        <f t="shared" si="2"/>
        <v>4757</v>
      </c>
      <c r="G63" s="465">
        <v>0</v>
      </c>
    </row>
    <row r="64" spans="1:16" s="102" customFormat="1" ht="15" customHeight="1" thickBot="1" x14ac:dyDescent="0.25">
      <c r="A64" s="497"/>
      <c r="B64" s="350" t="s">
        <v>142</v>
      </c>
      <c r="C64" s="60">
        <v>0</v>
      </c>
      <c r="D64" s="465">
        <v>4757</v>
      </c>
      <c r="E64" s="60">
        <v>0</v>
      </c>
      <c r="F64" s="353">
        <f t="shared" si="2"/>
        <v>4757</v>
      </c>
      <c r="G64" s="465">
        <v>0</v>
      </c>
    </row>
    <row r="65" spans="1:10" s="102" customFormat="1" ht="15" customHeight="1" thickBot="1" x14ac:dyDescent="0.25">
      <c r="A65" s="496" t="s">
        <v>419</v>
      </c>
      <c r="B65" s="350" t="s">
        <v>73</v>
      </c>
      <c r="C65" s="465"/>
      <c r="D65" s="475"/>
      <c r="E65" s="465"/>
      <c r="F65" s="353">
        <f t="shared" si="2"/>
        <v>0</v>
      </c>
      <c r="G65" s="465">
        <v>0</v>
      </c>
    </row>
    <row r="66" spans="1:10" s="102" customFormat="1" ht="15" customHeight="1" thickBot="1" x14ac:dyDescent="0.25">
      <c r="A66" s="497"/>
      <c r="B66" s="350" t="s">
        <v>142</v>
      </c>
      <c r="C66" s="465"/>
      <c r="D66" s="475"/>
      <c r="E66" s="465"/>
      <c r="F66" s="353">
        <f t="shared" si="2"/>
        <v>0</v>
      </c>
      <c r="G66" s="465">
        <v>0</v>
      </c>
    </row>
    <row r="67" spans="1:10" s="102" customFormat="1" ht="15" customHeight="1" thickBot="1" x14ac:dyDescent="0.25">
      <c r="A67" s="685" t="s">
        <v>76</v>
      </c>
      <c r="B67" s="350" t="s">
        <v>73</v>
      </c>
      <c r="C67" s="60">
        <v>0</v>
      </c>
      <c r="D67" s="475">
        <v>0</v>
      </c>
      <c r="E67" s="60">
        <v>0</v>
      </c>
      <c r="F67" s="353">
        <f t="shared" si="2"/>
        <v>0</v>
      </c>
      <c r="G67" s="465">
        <v>0</v>
      </c>
    </row>
    <row r="68" spans="1:10" s="118" customFormat="1" ht="15" customHeight="1" thickBot="1" x14ac:dyDescent="0.25">
      <c r="A68" s="686"/>
      <c r="B68" s="350" t="s">
        <v>142</v>
      </c>
      <c r="C68" s="60">
        <v>0</v>
      </c>
      <c r="D68" s="475">
        <v>0</v>
      </c>
      <c r="E68" s="60">
        <v>0</v>
      </c>
      <c r="F68" s="353">
        <f t="shared" si="2"/>
        <v>0</v>
      </c>
      <c r="G68" s="465">
        <v>0</v>
      </c>
    </row>
    <row r="69" spans="1:10" s="118" customFormat="1" ht="19.5" customHeight="1" thickBot="1" x14ac:dyDescent="0.25">
      <c r="A69" s="688" t="s">
        <v>109</v>
      </c>
      <c r="B69" s="351" t="s">
        <v>73</v>
      </c>
      <c r="C69" s="474">
        <f>SUM(C52,C55,C57,C59,C61,C63,C65,C67)</f>
        <v>0</v>
      </c>
      <c r="D69" s="477">
        <f t="shared" ref="D69:E70" si="3">SUM(D52,D55,D57,D59,D61,D63,D65,D67)</f>
        <v>16137</v>
      </c>
      <c r="E69" s="474">
        <f t="shared" si="3"/>
        <v>0</v>
      </c>
      <c r="F69" s="119">
        <f>SUM(F67,F63,F61,F59,F57,F55,F52)</f>
        <v>16137</v>
      </c>
      <c r="G69" s="467">
        <f>SUM(G52,G55,G57,G59,G61,G63,G65,G67)</f>
        <v>0</v>
      </c>
      <c r="H69" s="117"/>
      <c r="I69" s="117"/>
      <c r="J69" s="117"/>
    </row>
    <row r="70" spans="1:10" s="118" customFormat="1" ht="24.75" customHeight="1" thickBot="1" x14ac:dyDescent="0.25">
      <c r="A70" s="689"/>
      <c r="B70" s="352" t="s">
        <v>110</v>
      </c>
      <c r="C70" s="474">
        <f>SUM(C53,C56,C58,C60,C62,C64,C66,C68)</f>
        <v>0</v>
      </c>
      <c r="D70" s="474">
        <f t="shared" si="3"/>
        <v>15764.1</v>
      </c>
      <c r="E70" s="474">
        <f t="shared" si="3"/>
        <v>0</v>
      </c>
      <c r="F70" s="120">
        <f>SUM(F68,F64,F62,F60,F58,F56,F53)</f>
        <v>15764.1</v>
      </c>
      <c r="G70" s="467">
        <f>SUM(G53,G56,G58,G60,G62,G64,G66,G68)</f>
        <v>0</v>
      </c>
      <c r="H70" s="117"/>
      <c r="I70" s="117"/>
      <c r="J70" s="117"/>
    </row>
    <row r="71" spans="1:10" ht="33" customHeight="1" thickBot="1" x14ac:dyDescent="0.25">
      <c r="A71" s="698" t="s">
        <v>143</v>
      </c>
      <c r="B71" s="699"/>
      <c r="C71" s="278"/>
      <c r="D71" s="437"/>
      <c r="E71" s="278"/>
      <c r="F71" s="160"/>
      <c r="G71" s="278"/>
      <c r="H71" s="107"/>
    </row>
    <row r="72" spans="1:10" s="102" customFormat="1" ht="4.5" customHeight="1" thickBot="1" x14ac:dyDescent="0.25"/>
    <row r="73" spans="1:10" s="412" customFormat="1" ht="24.75" customHeight="1" x14ac:dyDescent="0.2">
      <c r="A73" s="700" t="s">
        <v>184</v>
      </c>
      <c r="B73" s="701"/>
      <c r="C73" s="355" t="s">
        <v>334</v>
      </c>
    </row>
    <row r="74" spans="1:10" s="412" customFormat="1" ht="5.25" customHeight="1" x14ac:dyDescent="0.2">
      <c r="A74" s="448"/>
      <c r="B74" s="122"/>
      <c r="C74" s="123"/>
      <c r="D74" s="123"/>
      <c r="E74" s="123"/>
      <c r="F74" s="123"/>
      <c r="G74" s="124"/>
    </row>
    <row r="75" spans="1:10" ht="233.25" customHeight="1" x14ac:dyDescent="0.2">
      <c r="A75" s="111" t="s">
        <v>111</v>
      </c>
      <c r="B75" s="690" t="s">
        <v>456</v>
      </c>
      <c r="C75" s="691"/>
      <c r="D75" s="691"/>
      <c r="E75" s="691"/>
      <c r="F75" s="691"/>
      <c r="G75" s="691"/>
    </row>
    <row r="76" spans="1:10" ht="7.5" customHeight="1" x14ac:dyDescent="0.2">
      <c r="A76" s="121"/>
      <c r="B76" s="413"/>
      <c r="C76" s="449"/>
      <c r="D76" s="449"/>
      <c r="E76" s="449"/>
      <c r="F76" s="449"/>
      <c r="G76" s="449"/>
    </row>
    <row r="77" spans="1:10" ht="21.75" customHeight="1" thickBot="1" x14ac:dyDescent="0.25">
      <c r="B77" s="417"/>
      <c r="C77" s="418" t="s">
        <v>342</v>
      </c>
      <c r="D77" s="418" t="s">
        <v>142</v>
      </c>
      <c r="E77" s="418" t="s">
        <v>347</v>
      </c>
    </row>
    <row r="78" spans="1:10" ht="24.75" customHeight="1" thickBot="1" x14ac:dyDescent="0.25">
      <c r="B78" s="416" t="s">
        <v>27</v>
      </c>
      <c r="C78" s="469">
        <v>1056.7</v>
      </c>
      <c r="D78" s="469">
        <v>1056.7</v>
      </c>
      <c r="E78" s="469">
        <f>(D78-C78)</f>
        <v>0</v>
      </c>
    </row>
    <row r="79" spans="1:10" ht="24.75" customHeight="1" thickBot="1" x14ac:dyDescent="0.25">
      <c r="B79" s="416" t="s">
        <v>28</v>
      </c>
      <c r="C79" s="470">
        <v>54670.6</v>
      </c>
      <c r="D79" s="470">
        <v>54670.6</v>
      </c>
      <c r="E79" s="469">
        <f>(D79-C79)</f>
        <v>0</v>
      </c>
    </row>
    <row r="80" spans="1:10" ht="25.5" customHeight="1" x14ac:dyDescent="0.2">
      <c r="B80" s="419" t="s">
        <v>341</v>
      </c>
      <c r="C80" s="471"/>
      <c r="D80" s="472"/>
      <c r="E80" s="472"/>
    </row>
    <row r="81" spans="1:10" ht="33" customHeight="1" thickBot="1" x14ac:dyDescent="0.25">
      <c r="B81" s="420" t="s">
        <v>182</v>
      </c>
      <c r="C81" s="473">
        <f>SUM(C78:C80)</f>
        <v>55727.299999999996</v>
      </c>
      <c r="D81" s="473">
        <f>SUM(D78:D80)</f>
        <v>55727.299999999996</v>
      </c>
      <c r="E81" s="473"/>
    </row>
    <row r="82" spans="1:10" ht="18.75" customHeight="1" thickBot="1" x14ac:dyDescent="0.25">
      <c r="A82" s="439" t="s">
        <v>243</v>
      </c>
      <c r="B82" s="414"/>
      <c r="C82" s="449"/>
      <c r="D82" s="449"/>
      <c r="E82" s="450"/>
      <c r="F82" s="449"/>
      <c r="G82" s="449"/>
    </row>
    <row r="83" spans="1:10" ht="24.75" customHeight="1" thickTop="1" thickBot="1" x14ac:dyDescent="0.25">
      <c r="A83" s="671" t="s">
        <v>118</v>
      </c>
      <c r="B83" s="672"/>
      <c r="C83" s="449"/>
      <c r="D83" s="449"/>
      <c r="E83" s="451" t="s">
        <v>156</v>
      </c>
      <c r="F83" s="398" t="s">
        <v>81</v>
      </c>
      <c r="G83" s="452"/>
    </row>
    <row r="84" spans="1:10" ht="24" customHeight="1" thickBot="1" x14ac:dyDescent="0.25">
      <c r="A84" s="121"/>
      <c r="B84" s="414"/>
      <c r="C84" s="449"/>
      <c r="D84" s="453"/>
      <c r="E84" s="454" t="s">
        <v>157</v>
      </c>
      <c r="F84" s="455" t="s">
        <v>81</v>
      </c>
      <c r="G84" s="456"/>
    </row>
    <row r="85" spans="1:10" ht="27" customHeight="1" thickTop="1" thickBot="1" x14ac:dyDescent="0.25">
      <c r="E85" s="457" t="s">
        <v>158</v>
      </c>
      <c r="F85" s="458" t="s">
        <v>11</v>
      </c>
      <c r="G85" s="102"/>
    </row>
    <row r="86" spans="1:10" ht="9" customHeight="1" thickTop="1" thickBot="1" x14ac:dyDescent="0.25">
      <c r="A86" s="674" t="s">
        <v>122</v>
      </c>
      <c r="B86" s="706"/>
      <c r="C86" s="397" t="s">
        <v>108</v>
      </c>
      <c r="D86" s="126"/>
      <c r="E86" s="193"/>
      <c r="F86" s="127"/>
      <c r="G86" s="459"/>
    </row>
    <row r="87" spans="1:10" ht="9" customHeight="1" x14ac:dyDescent="0.2">
      <c r="A87" s="68"/>
      <c r="B87" s="460"/>
      <c r="C87" s="159"/>
      <c r="D87" s="159"/>
      <c r="E87" s="68"/>
      <c r="F87" s="68"/>
      <c r="G87" s="159"/>
    </row>
    <row r="88" spans="1:10" s="26" customFormat="1" ht="39" thickBot="1" x14ac:dyDescent="0.25">
      <c r="A88" s="707" t="s">
        <v>119</v>
      </c>
      <c r="B88" s="708"/>
      <c r="C88" s="356" t="s">
        <v>71</v>
      </c>
      <c r="D88" s="356" t="s">
        <v>72</v>
      </c>
      <c r="E88" s="479" t="s">
        <v>423</v>
      </c>
      <c r="F88" s="479" t="s">
        <v>424</v>
      </c>
      <c r="G88" s="128" t="s">
        <v>121</v>
      </c>
      <c r="I88" s="57"/>
      <c r="J88" s="57"/>
    </row>
    <row r="89" spans="1:10" s="26" customFormat="1" ht="15" customHeight="1" thickBot="1" x14ac:dyDescent="0.25">
      <c r="A89" s="685" t="s">
        <v>425</v>
      </c>
      <c r="B89" s="350" t="s">
        <v>313</v>
      </c>
      <c r="C89" s="60"/>
      <c r="D89" s="60"/>
      <c r="E89" s="465"/>
      <c r="F89" s="465"/>
      <c r="G89" s="300"/>
      <c r="I89" s="57"/>
      <c r="J89" s="57"/>
    </row>
    <row r="90" spans="1:10" s="26" customFormat="1" ht="15" customHeight="1" thickBot="1" x14ac:dyDescent="0.25">
      <c r="A90" s="686"/>
      <c r="B90" s="350" t="s">
        <v>74</v>
      </c>
      <c r="C90" s="60"/>
      <c r="D90" s="60"/>
      <c r="E90" s="465"/>
      <c r="F90" s="465"/>
      <c r="G90" s="300"/>
      <c r="I90" s="57"/>
      <c r="J90" s="57"/>
    </row>
    <row r="91" spans="1:10" ht="15" customHeight="1" thickBot="1" x14ac:dyDescent="0.25">
      <c r="A91" s="685" t="s">
        <v>75</v>
      </c>
      <c r="B91" s="350" t="s">
        <v>313</v>
      </c>
      <c r="C91" s="60"/>
      <c r="D91" s="60"/>
      <c r="E91" s="465"/>
      <c r="F91" s="465"/>
      <c r="G91" s="300"/>
    </row>
    <row r="92" spans="1:10" ht="15" customHeight="1" thickBot="1" x14ac:dyDescent="0.25">
      <c r="A92" s="686"/>
      <c r="B92" s="350" t="s">
        <v>142</v>
      </c>
      <c r="C92" s="60"/>
      <c r="D92" s="60"/>
      <c r="E92" s="465"/>
      <c r="F92" s="465"/>
      <c r="G92" s="300"/>
    </row>
    <row r="93" spans="1:10" ht="15" customHeight="1" thickBot="1" x14ac:dyDescent="0.25">
      <c r="A93" s="685" t="s">
        <v>85</v>
      </c>
      <c r="B93" s="350" t="s">
        <v>313</v>
      </c>
      <c r="C93" s="60"/>
      <c r="D93" s="60"/>
      <c r="E93" s="465"/>
      <c r="F93" s="465"/>
      <c r="G93" s="300"/>
    </row>
    <row r="94" spans="1:10" ht="15" customHeight="1" thickBot="1" x14ac:dyDescent="0.25">
      <c r="A94" s="686"/>
      <c r="B94" s="350" t="s">
        <v>142</v>
      </c>
      <c r="C94" s="60"/>
      <c r="D94" s="60"/>
      <c r="E94" s="465"/>
      <c r="F94" s="465"/>
      <c r="G94" s="300"/>
    </row>
    <row r="95" spans="1:10" ht="15" customHeight="1" thickBot="1" x14ac:dyDescent="0.25">
      <c r="A95" s="496" t="s">
        <v>86</v>
      </c>
      <c r="B95" s="350" t="s">
        <v>313</v>
      </c>
      <c r="C95" s="60"/>
      <c r="D95" s="60"/>
      <c r="E95" s="465"/>
      <c r="F95" s="465"/>
      <c r="G95" s="300"/>
    </row>
    <row r="96" spans="1:10" ht="15" customHeight="1" thickBot="1" x14ac:dyDescent="0.25">
      <c r="A96" s="497"/>
      <c r="B96" s="350" t="s">
        <v>142</v>
      </c>
      <c r="C96" s="60"/>
      <c r="D96" s="60"/>
      <c r="E96" s="465"/>
      <c r="F96" s="465"/>
      <c r="G96" s="300"/>
    </row>
    <row r="97" spans="1:7" ht="15" customHeight="1" thickBot="1" x14ac:dyDescent="0.25">
      <c r="A97" s="496" t="s">
        <v>88</v>
      </c>
      <c r="B97" s="350" t="s">
        <v>313</v>
      </c>
      <c r="C97" s="60"/>
      <c r="D97" s="60"/>
      <c r="E97" s="465"/>
      <c r="F97" s="465"/>
      <c r="G97" s="300"/>
    </row>
    <row r="98" spans="1:7" ht="15" customHeight="1" thickBot="1" x14ac:dyDescent="0.25">
      <c r="A98" s="497"/>
      <c r="B98" s="350" t="s">
        <v>142</v>
      </c>
      <c r="C98" s="60"/>
      <c r="D98" s="60"/>
      <c r="E98" s="465"/>
      <c r="F98" s="465"/>
      <c r="G98" s="300"/>
    </row>
    <row r="99" spans="1:7" ht="15" customHeight="1" thickBot="1" x14ac:dyDescent="0.25">
      <c r="A99" s="496" t="s">
        <v>418</v>
      </c>
      <c r="B99" s="350" t="s">
        <v>313</v>
      </c>
      <c r="C99" s="60"/>
      <c r="D99" s="60"/>
      <c r="E99" s="465"/>
      <c r="F99" s="465"/>
      <c r="G99" s="300"/>
    </row>
    <row r="100" spans="1:7" ht="15" customHeight="1" thickBot="1" x14ac:dyDescent="0.25">
      <c r="A100" s="497"/>
      <c r="B100" s="350" t="s">
        <v>142</v>
      </c>
      <c r="C100" s="60"/>
      <c r="D100" s="60"/>
      <c r="E100" s="465"/>
      <c r="F100" s="465"/>
      <c r="G100" s="300"/>
    </row>
    <row r="101" spans="1:7" ht="15" customHeight="1" thickBot="1" x14ac:dyDescent="0.25">
      <c r="A101" s="496" t="s">
        <v>419</v>
      </c>
      <c r="B101" s="350" t="s">
        <v>313</v>
      </c>
      <c r="C101" s="60"/>
      <c r="D101" s="60"/>
      <c r="E101" s="465"/>
      <c r="F101" s="465"/>
      <c r="G101" s="481"/>
    </row>
    <row r="102" spans="1:7" ht="15" customHeight="1" thickBot="1" x14ac:dyDescent="0.25">
      <c r="A102" s="497"/>
      <c r="B102" s="350" t="s">
        <v>142</v>
      </c>
      <c r="C102" s="465"/>
      <c r="D102" s="465"/>
      <c r="E102" s="465"/>
      <c r="F102" s="465"/>
      <c r="G102" s="481"/>
    </row>
    <row r="103" spans="1:7" ht="15" customHeight="1" thickBot="1" x14ac:dyDescent="0.25">
      <c r="A103" s="685" t="s">
        <v>186</v>
      </c>
      <c r="B103" s="350" t="s">
        <v>313</v>
      </c>
      <c r="C103" s="60">
        <v>331000</v>
      </c>
      <c r="D103" s="60"/>
      <c r="E103" s="465">
        <v>142000</v>
      </c>
      <c r="F103" s="465"/>
      <c r="G103" s="300">
        <v>728000</v>
      </c>
    </row>
    <row r="104" spans="1:7" ht="15" customHeight="1" thickBot="1" x14ac:dyDescent="0.25">
      <c r="A104" s="686"/>
      <c r="B104" s="350" t="s">
        <v>142</v>
      </c>
      <c r="C104" s="60">
        <v>331000</v>
      </c>
      <c r="D104" s="60"/>
      <c r="E104" s="465">
        <v>142000</v>
      </c>
      <c r="F104" s="465"/>
      <c r="G104" s="300">
        <v>728000</v>
      </c>
    </row>
    <row r="105" spans="1:7" ht="20.25" customHeight="1" thickBot="1" x14ac:dyDescent="0.25">
      <c r="A105" s="702" t="s">
        <v>29</v>
      </c>
      <c r="B105" s="350" t="s">
        <v>313</v>
      </c>
      <c r="C105" s="191">
        <f>SUM(C89+C91+C93+C95+C97+C99+C101+C103)</f>
        <v>331000</v>
      </c>
      <c r="D105" s="191">
        <f t="shared" ref="D105:F106" si="4">SUM(D89+D91+D93+D95+D97+D99+D101+D103)</f>
        <v>0</v>
      </c>
      <c r="E105" s="191">
        <f t="shared" si="4"/>
        <v>142000</v>
      </c>
      <c r="F105" s="191">
        <f t="shared" si="4"/>
        <v>0</v>
      </c>
      <c r="G105" s="480">
        <f>SUM(G89+G91+G93+G95+G97+G99+G103)</f>
        <v>728000</v>
      </c>
    </row>
    <row r="106" spans="1:7" ht="30" customHeight="1" thickBot="1" x14ac:dyDescent="0.25">
      <c r="A106" s="703"/>
      <c r="B106" s="357" t="s">
        <v>110</v>
      </c>
      <c r="C106" s="191">
        <f>SUM(C90+C92+C94+C96+C98+C100+C102+C104)</f>
        <v>331000</v>
      </c>
      <c r="D106" s="191">
        <f t="shared" si="4"/>
        <v>0</v>
      </c>
      <c r="E106" s="191">
        <f t="shared" si="4"/>
        <v>142000</v>
      </c>
      <c r="F106" s="191">
        <f t="shared" si="4"/>
        <v>0</v>
      </c>
      <c r="G106" s="480">
        <f>SUM(G90+G92+G94+G96+G98+G100+G104)</f>
        <v>728000</v>
      </c>
    </row>
    <row r="107" spans="1:7" ht="6" customHeight="1" x14ac:dyDescent="0.2">
      <c r="A107" s="129"/>
      <c r="B107" s="125"/>
      <c r="C107" s="461"/>
      <c r="D107" s="461"/>
      <c r="E107" s="461"/>
      <c r="F107" s="461"/>
      <c r="G107" s="130"/>
    </row>
    <row r="108" spans="1:7" ht="27" customHeight="1" x14ac:dyDescent="0.2">
      <c r="A108" s="704" t="s">
        <v>185</v>
      </c>
      <c r="B108" s="705"/>
      <c r="C108" s="462">
        <v>70859</v>
      </c>
      <c r="D108" s="463"/>
      <c r="E108" s="495" t="s">
        <v>282</v>
      </c>
      <c r="F108" s="399">
        <v>2.2000000000000002</v>
      </c>
      <c r="G108" s="130"/>
    </row>
    <row r="109" spans="1:7" ht="6.75" customHeight="1" x14ac:dyDescent="0.2"/>
    <row r="110" spans="1:7" ht="183.75" customHeight="1" x14ac:dyDescent="0.2">
      <c r="A110" s="495" t="s">
        <v>89</v>
      </c>
      <c r="B110" s="536" t="s">
        <v>435</v>
      </c>
      <c r="C110" s="537"/>
      <c r="D110" s="537"/>
      <c r="E110" s="537"/>
      <c r="F110" s="537"/>
      <c r="G110" s="537"/>
    </row>
    <row r="111" spans="1:7" ht="10.5" customHeight="1" x14ac:dyDescent="0.2"/>
    <row r="115" spans="4:4" ht="13.5" thickBot="1" x14ac:dyDescent="0.25">
      <c r="D115" s="415"/>
    </row>
  </sheetData>
  <sheetProtection formatCells="0"/>
  <dataConsolidate/>
  <mergeCells count="44">
    <mergeCell ref="A103:A104"/>
    <mergeCell ref="A105:A106"/>
    <mergeCell ref="A108:B108"/>
    <mergeCell ref="A83:B83"/>
    <mergeCell ref="A86:B86"/>
    <mergeCell ref="A88:B88"/>
    <mergeCell ref="A89:A90"/>
    <mergeCell ref="A91:A92"/>
    <mergeCell ref="A93:A94"/>
    <mergeCell ref="B75:G75"/>
    <mergeCell ref="A47:B47"/>
    <mergeCell ref="B49:G49"/>
    <mergeCell ref="A50:G50"/>
    <mergeCell ref="A52:A53"/>
    <mergeCell ref="A55:A56"/>
    <mergeCell ref="A57:A58"/>
    <mergeCell ref="A67:A68"/>
    <mergeCell ref="A69:A70"/>
    <mergeCell ref="A71:B71"/>
    <mergeCell ref="A73:B73"/>
    <mergeCell ref="A46:B46"/>
    <mergeCell ref="G21:I22"/>
    <mergeCell ref="A25:C25"/>
    <mergeCell ref="A27:A28"/>
    <mergeCell ref="A30:A31"/>
    <mergeCell ref="A32:A33"/>
    <mergeCell ref="A34:A35"/>
    <mergeCell ref="F21:F22"/>
    <mergeCell ref="A36:A37"/>
    <mergeCell ref="A38:A39"/>
    <mergeCell ref="A40:A41"/>
    <mergeCell ref="A42:A43"/>
    <mergeCell ref="A44:A45"/>
    <mergeCell ref="D14:E14"/>
    <mergeCell ref="D15:E15"/>
    <mergeCell ref="D16:E16"/>
    <mergeCell ref="D17:E17"/>
    <mergeCell ref="D21:E22"/>
    <mergeCell ref="E11:G11"/>
    <mergeCell ref="A8:B8"/>
    <mergeCell ref="E8:G8"/>
    <mergeCell ref="E9:G9"/>
    <mergeCell ref="A10:B10"/>
    <mergeCell ref="E10:G10"/>
  </mergeCells>
  <dataValidations count="35">
    <dataValidation allowBlank="1" showInputMessage="1" showErrorMessage="1" prompt="Total monetised benefits " sqref="F88:G88"/>
    <dataValidation operator="lessThan" allowBlank="1" showInputMessage="1" showErrorMessage="1" sqref="B84 B82 C82:D84 B76:F76 E77:E81 E82:F82"/>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he NPV for the project as outlined in the most recent business case. If reporting on a programme with no figure leave blank." sqref="C77 B23:B24"/>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type="textLength" errorStyle="warning" operator="lessThan"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costs, or significant changes to the profile of spend due to delays in the delivery timetable." sqref="B75:G75">
      <formula1>7001</formula1>
    </dataValidation>
    <dataValidation allowBlank="1" showInputMessage="1" showErrorMessage="1" prompt="All actual spend up until the end of the previous financial year." sqref="A27:A28 A52:A53"/>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B91 B93 B95 B97 B99 B103 B105 B101"/>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3"/>
    <dataValidation allowBlank="1" showInputMessage="1" showErrorMessage="1" prompt="At OBC the business case should include a comprehensive benefits map and benefits profile. " sqref="E84"/>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5"/>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list" allowBlank="1" showInputMessage="1" showErrorMessage="1" sqref="C86">
      <formula1>ragrating</formula1>
    </dataValidation>
    <dataValidation type="list" operator="lessThan" allowBlank="1" showInputMessage="1" showErrorMessage="1" sqref="F83:F85">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C108 F108 B110:C110 D110:G110">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49:G49">
      <formula1>7001</formula1>
    </dataValidation>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G21" r:id="rId1" display="https://www.gov.uk/government/publications/procurement-policy-note-1615-procuring-steel-in-major-projects"/>
    <hyperlink ref="G21:I22" r:id="rId2" display="procurement-policy-note-1615-procuring-steel-in-major-projects"/>
  </hyperlinks>
  <pageMargins left="0.75" right="0.75" top="1" bottom="1" header="0.5" footer="0.5"/>
  <pageSetup paperSize="8" scale="40" orientation="portrait" r:id="rId3"/>
  <headerFooter alignWithMargins="0"/>
  <drawing r:id="rId4"/>
  <extLst>
    <ext xmlns:x14="http://schemas.microsoft.com/office/spreadsheetml/2009/9/main" uri="{CCE6A557-97BC-4b89-ADB6-D9C93CAAB3DF}">
      <x14:dataValidations xmlns:xm="http://schemas.microsoft.com/office/excel/2006/main" count="3">
        <x14:dataValidation type="list" allowBlank="1" showInputMessage="1" showErrorMessage="1">
          <x14:formula1>
            <xm:f>'Dropdown lists'!$C$2:$C$10</xm:f>
          </x14:formula1>
          <xm:sqref>B14:B15 F14</xm:sqref>
        </x14:dataValidation>
        <x14:dataValidation type="list" allowBlank="1" showInputMessage="1" showErrorMessage="1">
          <x14:formula1>
            <xm:f>'Dropdown lists'!$D$2:$D$3</xm:f>
          </x14:formula1>
          <xm:sqref>C54:G54 C29:G29 F21:F22</xm:sqref>
        </x14:dataValidation>
        <x14:dataValidation type="list" allowBlank="1" showInputMessage="1" showErrorMessage="1">
          <x14:formula1>
            <xm:f>'[2]Dropdown lists'!#REF!</xm:f>
          </x14:formula1>
          <xm:sqref>B22 G86:G87 E19 C19 C10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7"/>
  <sheetViews>
    <sheetView showGridLines="0" topLeftCell="A10" zoomScaleNormal="100" workbookViewId="0">
      <selection activeCell="E26" sqref="E26"/>
    </sheetView>
  </sheetViews>
  <sheetFormatPr defaultColWidth="9.140625" defaultRowHeight="12.75" x14ac:dyDescent="0.2"/>
  <cols>
    <col min="1" max="1" width="28.7109375" style="27" customWidth="1"/>
    <col min="2" max="2" width="2" style="31" customWidth="1"/>
    <col min="3" max="3" width="14.7109375" style="27" customWidth="1"/>
    <col min="4" max="4" width="0.85546875" style="31" customWidth="1"/>
    <col min="5" max="5" width="19.42578125" style="27" customWidth="1"/>
    <col min="6" max="6" width="0.85546875" style="27" customWidth="1"/>
    <col min="7" max="7" width="18.85546875" style="27" customWidth="1"/>
    <col min="8" max="8" width="0.85546875" style="27" customWidth="1"/>
    <col min="9" max="9" width="15.42578125" style="27" customWidth="1"/>
    <col min="10" max="10" width="15.5703125" style="27" customWidth="1"/>
    <col min="11" max="11" width="0.5703125" style="63" customWidth="1"/>
    <col min="12" max="12" width="7.5703125" style="27" customWidth="1"/>
    <col min="13" max="13" width="16" style="27" customWidth="1"/>
    <col min="14" max="14" width="0.7109375" style="27" customWidth="1"/>
    <col min="15" max="15" width="7.7109375" style="27" customWidth="1"/>
    <col min="16" max="16" width="0.5703125" style="27" customWidth="1"/>
    <col min="17" max="17" width="9.140625" style="27" hidden="1" customWidth="1"/>
    <col min="18" max="18" width="23.7109375" style="27" customWidth="1"/>
    <col min="19" max="19" width="9.140625" style="27"/>
    <col min="20" max="20" width="10.140625" style="27" customWidth="1"/>
    <col min="21" max="21" width="8.42578125" style="27" customWidth="1"/>
    <col min="22" max="16384" width="9.140625" style="27"/>
  </cols>
  <sheetData>
    <row r="1" spans="1:18" x14ac:dyDescent="0.2">
      <c r="G1" s="37" t="s">
        <v>43</v>
      </c>
    </row>
    <row r="6" spans="1:18" ht="17.25" customHeight="1" thickBot="1" x14ac:dyDescent="0.3">
      <c r="A6" s="23" t="s">
        <v>244</v>
      </c>
      <c r="B6" s="24"/>
      <c r="C6" s="25"/>
      <c r="D6" s="24"/>
      <c r="E6" s="26"/>
      <c r="F6" s="26"/>
      <c r="G6" s="26"/>
      <c r="H6" s="26"/>
      <c r="I6" s="26"/>
    </row>
    <row r="7" spans="1:18" ht="18" customHeight="1" x14ac:dyDescent="0.25">
      <c r="A7" s="142" t="s">
        <v>124</v>
      </c>
      <c r="B7" s="24"/>
      <c r="D7" s="27"/>
      <c r="H7" s="26"/>
      <c r="I7" s="26"/>
    </row>
    <row r="8" spans="1:18" s="33" customFormat="1" ht="8.25" customHeight="1" thickBot="1" x14ac:dyDescent="0.25">
      <c r="A8" s="55"/>
      <c r="B8" s="24"/>
      <c r="C8" s="54"/>
      <c r="D8" s="24"/>
      <c r="E8" s="34"/>
      <c r="F8" s="34"/>
      <c r="G8" s="34"/>
      <c r="H8" s="34"/>
      <c r="I8" s="34"/>
      <c r="K8" s="66"/>
    </row>
    <row r="9" spans="1:18" s="134" customFormat="1" ht="36.75" customHeight="1" thickBot="1" x14ac:dyDescent="0.25">
      <c r="A9" s="143" t="s">
        <v>69</v>
      </c>
      <c r="B9" s="219"/>
      <c r="C9" s="143" t="s">
        <v>175</v>
      </c>
      <c r="D9" s="144"/>
      <c r="E9" s="143" t="s">
        <v>180</v>
      </c>
      <c r="F9" s="144"/>
      <c r="G9" s="143" t="s">
        <v>177</v>
      </c>
      <c r="H9" s="144"/>
      <c r="I9" s="263" t="s">
        <v>176</v>
      </c>
      <c r="J9" s="144"/>
      <c r="L9" s="132"/>
      <c r="M9" s="264"/>
      <c r="O9" s="132"/>
      <c r="P9" s="133" t="s">
        <v>9</v>
      </c>
    </row>
    <row r="10" spans="1:18" ht="13.5" customHeight="1" thickBot="1" x14ac:dyDescent="0.3">
      <c r="A10" s="220" t="s">
        <v>62</v>
      </c>
      <c r="B10" s="221"/>
      <c r="C10" s="222">
        <v>1</v>
      </c>
      <c r="D10" s="223"/>
      <c r="E10" s="222"/>
      <c r="F10" s="221"/>
      <c r="G10" s="222"/>
      <c r="H10" s="221"/>
      <c r="I10" s="224">
        <f t="shared" ref="I10:I21" si="0">SUM(C10+E10+G10)</f>
        <v>1</v>
      </c>
      <c r="J10" s="30"/>
      <c r="L10" s="30"/>
      <c r="M10" s="265"/>
      <c r="N10" s="63"/>
      <c r="O10" s="52"/>
      <c r="P10" s="63" t="s">
        <v>68</v>
      </c>
    </row>
    <row r="11" spans="1:18" ht="13.5" customHeight="1" thickBot="1" x14ac:dyDescent="0.3">
      <c r="A11" s="220" t="s">
        <v>63</v>
      </c>
      <c r="B11" s="221"/>
      <c r="C11" s="222">
        <v>5</v>
      </c>
      <c r="D11" s="223"/>
      <c r="E11" s="222"/>
      <c r="F11" s="221"/>
      <c r="G11" s="222"/>
      <c r="H11" s="221"/>
      <c r="I11" s="224">
        <f t="shared" si="0"/>
        <v>5</v>
      </c>
      <c r="J11" s="317"/>
      <c r="L11" s="30"/>
      <c r="M11" s="265"/>
      <c r="N11" s="63"/>
      <c r="O11" s="52"/>
      <c r="P11" s="63"/>
    </row>
    <row r="12" spans="1:18" ht="13.5" customHeight="1" thickBot="1" x14ac:dyDescent="0.25">
      <c r="A12" s="220" t="s">
        <v>64</v>
      </c>
      <c r="B12" s="221"/>
      <c r="C12" s="222">
        <v>11.9</v>
      </c>
      <c r="D12" s="223"/>
      <c r="E12" s="222"/>
      <c r="F12" s="221"/>
      <c r="G12" s="222">
        <v>2</v>
      </c>
      <c r="H12" s="221"/>
      <c r="I12" s="224">
        <f t="shared" si="0"/>
        <v>13.9</v>
      </c>
      <c r="J12" s="317"/>
      <c r="L12" s="30"/>
      <c r="M12" s="265"/>
      <c r="N12" s="63"/>
      <c r="O12" s="29"/>
      <c r="P12" s="63"/>
    </row>
    <row r="13" spans="1:18" ht="13.5" customHeight="1" thickBot="1" x14ac:dyDescent="0.25">
      <c r="A13" s="220" t="s">
        <v>52</v>
      </c>
      <c r="B13" s="221"/>
      <c r="C13" s="222">
        <v>16</v>
      </c>
      <c r="D13" s="223"/>
      <c r="E13" s="222">
        <v>2</v>
      </c>
      <c r="F13" s="221"/>
      <c r="G13" s="222">
        <v>3</v>
      </c>
      <c r="H13" s="221"/>
      <c r="I13" s="224">
        <f t="shared" si="0"/>
        <v>21</v>
      </c>
      <c r="J13" s="30"/>
      <c r="L13" s="30"/>
      <c r="M13" s="265"/>
      <c r="N13" s="63"/>
      <c r="O13" s="29"/>
      <c r="P13" s="63"/>
    </row>
    <row r="14" spans="1:18" ht="13.5" customHeight="1" thickBot="1" x14ac:dyDescent="0.25">
      <c r="A14" s="220" t="s">
        <v>51</v>
      </c>
      <c r="B14" s="221"/>
      <c r="C14" s="222">
        <v>35.299999999999997</v>
      </c>
      <c r="D14" s="223"/>
      <c r="E14" s="222">
        <v>7</v>
      </c>
      <c r="F14" s="221"/>
      <c r="G14" s="222">
        <v>8.5</v>
      </c>
      <c r="H14" s="221"/>
      <c r="I14" s="224">
        <f t="shared" si="0"/>
        <v>50.8</v>
      </c>
      <c r="J14" s="30"/>
      <c r="L14" s="30"/>
      <c r="M14" s="265"/>
      <c r="N14" s="63"/>
      <c r="O14" s="29"/>
      <c r="P14" s="63"/>
    </row>
    <row r="15" spans="1:18" ht="13.5" customHeight="1" thickBot="1" x14ac:dyDescent="0.25">
      <c r="A15" s="220" t="s">
        <v>65</v>
      </c>
      <c r="B15" s="221"/>
      <c r="C15" s="222">
        <v>9</v>
      </c>
      <c r="D15" s="223"/>
      <c r="E15" s="222"/>
      <c r="F15" s="221"/>
      <c r="G15" s="222">
        <v>2</v>
      </c>
      <c r="H15" s="221"/>
      <c r="I15" s="224">
        <f t="shared" si="0"/>
        <v>11</v>
      </c>
      <c r="J15" s="317"/>
      <c r="K15" s="318"/>
      <c r="L15" s="317"/>
      <c r="M15" s="319"/>
      <c r="N15" s="318"/>
      <c r="O15" s="320"/>
      <c r="P15" s="318"/>
      <c r="Q15" s="318"/>
      <c r="R15" s="318"/>
    </row>
    <row r="16" spans="1:18" ht="13.5" customHeight="1" thickBot="1" x14ac:dyDescent="0.25">
      <c r="A16" s="220" t="s">
        <v>50</v>
      </c>
      <c r="B16" s="221"/>
      <c r="C16" s="222">
        <v>11.4</v>
      </c>
      <c r="D16" s="223"/>
      <c r="E16" s="222">
        <v>6</v>
      </c>
      <c r="F16" s="221"/>
      <c r="G16" s="222">
        <v>2</v>
      </c>
      <c r="H16" s="221"/>
      <c r="I16" s="224">
        <f t="shared" si="0"/>
        <v>19.399999999999999</v>
      </c>
      <c r="J16" s="30"/>
      <c r="L16" s="30"/>
      <c r="M16" s="265"/>
      <c r="N16" s="63"/>
      <c r="O16" s="29"/>
      <c r="P16" s="63"/>
    </row>
    <row r="17" spans="1:16" ht="13.5" customHeight="1" thickBot="1" x14ac:dyDescent="0.25">
      <c r="A17" s="220" t="s">
        <v>49</v>
      </c>
      <c r="B17" s="221"/>
      <c r="C17" s="222">
        <v>25.8</v>
      </c>
      <c r="D17" s="223"/>
      <c r="E17" s="222"/>
      <c r="F17" s="221"/>
      <c r="G17" s="222">
        <v>5</v>
      </c>
      <c r="H17" s="221"/>
      <c r="I17" s="224">
        <f t="shared" si="0"/>
        <v>30.8</v>
      </c>
      <c r="J17" s="30"/>
      <c r="L17" s="30"/>
      <c r="M17" s="265"/>
      <c r="N17" s="63"/>
      <c r="O17" s="29"/>
      <c r="P17" s="63"/>
    </row>
    <row r="18" spans="1:16" s="33" customFormat="1" ht="13.5" customHeight="1" thickBot="1" x14ac:dyDescent="0.25">
      <c r="A18" s="220" t="s">
        <v>48</v>
      </c>
      <c r="B18" s="221"/>
      <c r="C18" s="222">
        <v>13.8</v>
      </c>
      <c r="D18" s="225"/>
      <c r="E18" s="222"/>
      <c r="F18" s="226"/>
      <c r="G18" s="222">
        <v>4</v>
      </c>
      <c r="H18" s="226"/>
      <c r="I18" s="224">
        <f t="shared" si="0"/>
        <v>17.8</v>
      </c>
      <c r="J18" s="51"/>
      <c r="L18" s="51"/>
      <c r="M18" s="265"/>
      <c r="O18" s="32"/>
      <c r="P18" s="66"/>
    </row>
    <row r="19" spans="1:16" ht="13.5" customHeight="1" thickBot="1" x14ac:dyDescent="0.25">
      <c r="A19" s="220" t="s">
        <v>47</v>
      </c>
      <c r="B19" s="221"/>
      <c r="C19" s="222">
        <v>2</v>
      </c>
      <c r="D19" s="225"/>
      <c r="E19" s="222"/>
      <c r="F19" s="226"/>
      <c r="G19" s="222"/>
      <c r="H19" s="226"/>
      <c r="I19" s="224">
        <f t="shared" si="0"/>
        <v>2</v>
      </c>
      <c r="J19" s="51"/>
      <c r="L19" s="51"/>
      <c r="M19" s="265"/>
      <c r="N19" s="63"/>
      <c r="O19" s="29"/>
      <c r="P19" s="63"/>
    </row>
    <row r="20" spans="1:16" ht="13.5" customHeight="1" thickBot="1" x14ac:dyDescent="0.25">
      <c r="A20" s="220" t="s">
        <v>46</v>
      </c>
      <c r="B20" s="221"/>
      <c r="C20" s="222">
        <v>0</v>
      </c>
      <c r="D20" s="225"/>
      <c r="E20" s="222"/>
      <c r="F20" s="226"/>
      <c r="G20" s="222"/>
      <c r="H20" s="226"/>
      <c r="I20" s="224">
        <f t="shared" si="0"/>
        <v>0</v>
      </c>
      <c r="J20" s="51"/>
      <c r="L20" s="51"/>
      <c r="M20" s="265"/>
      <c r="N20" s="63"/>
      <c r="O20" s="29"/>
      <c r="P20" s="63"/>
    </row>
    <row r="21" spans="1:16" ht="13.5" customHeight="1" thickBot="1" x14ac:dyDescent="0.25">
      <c r="A21" s="227" t="s">
        <v>109</v>
      </c>
      <c r="B21" s="221"/>
      <c r="C21" s="228">
        <f>SUM(C10:C20)</f>
        <v>131.19999999999999</v>
      </c>
      <c r="D21" s="229"/>
      <c r="E21" s="228">
        <f>SUM(E10:E20)</f>
        <v>15</v>
      </c>
      <c r="F21" s="229"/>
      <c r="G21" s="228">
        <f>SUM(G10:G20)</f>
        <v>26.5</v>
      </c>
      <c r="H21" s="229"/>
      <c r="I21" s="224">
        <f t="shared" si="0"/>
        <v>172.7</v>
      </c>
      <c r="J21" s="135"/>
      <c r="L21" s="51"/>
      <c r="M21" s="265"/>
      <c r="N21" s="63"/>
      <c r="O21" s="29"/>
      <c r="P21" s="63"/>
    </row>
    <row r="22" spans="1:16" ht="6" customHeight="1" thickBot="1" x14ac:dyDescent="0.25">
      <c r="A22" s="137"/>
      <c r="B22" s="83"/>
      <c r="C22" s="138"/>
      <c r="D22" s="136"/>
      <c r="E22" s="136"/>
      <c r="F22" s="136"/>
      <c r="G22" s="135"/>
      <c r="H22" s="136"/>
      <c r="I22" s="136"/>
      <c r="J22" s="139"/>
      <c r="K22" s="140"/>
      <c r="L22" s="141"/>
      <c r="M22" s="141"/>
      <c r="N22" s="63"/>
    </row>
    <row r="23" spans="1:16" ht="88.5" customHeight="1" thickBot="1" x14ac:dyDescent="0.25">
      <c r="A23" s="498" t="s">
        <v>123</v>
      </c>
      <c r="B23" s="230"/>
      <c r="C23" s="711" t="s">
        <v>434</v>
      </c>
      <c r="D23" s="712"/>
      <c r="E23" s="712"/>
      <c r="F23" s="712"/>
      <c r="G23" s="712"/>
      <c r="H23" s="712"/>
      <c r="I23" s="712"/>
      <c r="J23" s="712"/>
      <c r="K23" s="712"/>
      <c r="L23" s="141"/>
      <c r="M23" s="141"/>
      <c r="N23" s="63"/>
    </row>
    <row r="24" spans="1:16" ht="6.75" customHeight="1" thickBot="1" x14ac:dyDescent="0.25">
      <c r="A24" s="508"/>
      <c r="B24" s="230"/>
      <c r="C24" s="507"/>
      <c r="D24" s="503"/>
      <c r="E24" s="503"/>
      <c r="F24" s="503"/>
      <c r="G24" s="503"/>
      <c r="H24" s="503"/>
      <c r="I24" s="503"/>
      <c r="J24" s="503"/>
      <c r="K24" s="503"/>
      <c r="L24" s="141"/>
      <c r="M24" s="141"/>
      <c r="N24" s="63"/>
    </row>
    <row r="25" spans="1:16" ht="6.75" customHeight="1" x14ac:dyDescent="0.2">
      <c r="A25" s="549"/>
      <c r="B25" s="550"/>
      <c r="C25" s="551"/>
      <c r="D25" s="503"/>
      <c r="E25" s="503"/>
      <c r="F25" s="503"/>
      <c r="G25" s="503"/>
      <c r="H25" s="503"/>
      <c r="I25" s="503"/>
      <c r="J25" s="503"/>
      <c r="K25" s="503"/>
      <c r="L25" s="141"/>
      <c r="M25" s="141"/>
      <c r="N25" s="63"/>
    </row>
    <row r="26" spans="1:16" ht="6.75" customHeight="1" x14ac:dyDescent="0.2">
      <c r="A26" s="549"/>
      <c r="B26" s="550"/>
      <c r="C26" s="551"/>
      <c r="D26" s="503"/>
      <c r="E26" s="503"/>
      <c r="F26" s="503"/>
      <c r="G26" s="503"/>
      <c r="H26" s="503"/>
      <c r="I26" s="503"/>
      <c r="J26" s="503"/>
      <c r="K26" s="503"/>
      <c r="L26" s="141"/>
      <c r="M26" s="141"/>
      <c r="N26" s="63"/>
    </row>
    <row r="27" spans="1:16" ht="6.75" customHeight="1" x14ac:dyDescent="0.2">
      <c r="A27" s="549"/>
      <c r="B27" s="550"/>
      <c r="C27" s="551"/>
      <c r="D27" s="503"/>
      <c r="E27" s="503"/>
      <c r="F27" s="503"/>
      <c r="G27" s="503"/>
      <c r="H27" s="503"/>
      <c r="I27" s="503"/>
      <c r="J27" s="503"/>
      <c r="K27" s="503"/>
      <c r="L27" s="141"/>
      <c r="M27" s="141"/>
      <c r="N27" s="63"/>
    </row>
    <row r="28" spans="1:16" ht="6.75" customHeight="1" thickBot="1" x14ac:dyDescent="0.25">
      <c r="A28" s="549"/>
      <c r="B28" s="550"/>
      <c r="C28" s="551"/>
      <c r="D28" s="503"/>
      <c r="E28" s="503"/>
      <c r="F28" s="503"/>
      <c r="G28" s="503"/>
      <c r="H28" s="503"/>
      <c r="I28" s="503"/>
      <c r="J28" s="503"/>
      <c r="K28" s="503"/>
      <c r="L28" s="141"/>
      <c r="M28" s="141"/>
      <c r="N28" s="63"/>
    </row>
    <row r="29" spans="1:16" ht="21.75" customHeight="1" thickBot="1" x14ac:dyDescent="0.25">
      <c r="A29" s="358" t="s">
        <v>293</v>
      </c>
      <c r="B29" s="506"/>
      <c r="C29" s="713" t="s">
        <v>294</v>
      </c>
      <c r="D29" s="713"/>
      <c r="E29" s="713"/>
      <c r="F29" s="713"/>
      <c r="G29" s="713"/>
      <c r="H29" s="504"/>
      <c r="I29" s="714" t="s">
        <v>295</v>
      </c>
      <c r="J29" s="715"/>
      <c r="K29" s="503"/>
      <c r="L29" s="63"/>
    </row>
    <row r="30" spans="1:16" ht="11.25" customHeight="1" thickBot="1" x14ac:dyDescent="0.25">
      <c r="A30" s="359"/>
      <c r="B30" s="329"/>
      <c r="C30" s="505"/>
      <c r="D30" s="504"/>
      <c r="E30" s="504"/>
      <c r="F30" s="504"/>
      <c r="G30" s="504"/>
      <c r="H30" s="504"/>
      <c r="I30" s="716" t="s">
        <v>296</v>
      </c>
      <c r="J30" s="716"/>
      <c r="K30" s="503"/>
      <c r="L30" s="63"/>
    </row>
    <row r="31" spans="1:16" s="499" customFormat="1" ht="38.25" customHeight="1" thickBot="1" x14ac:dyDescent="0.25">
      <c r="A31" s="360" t="s">
        <v>70</v>
      </c>
      <c r="B31" s="361"/>
      <c r="C31" s="360" t="s">
        <v>178</v>
      </c>
      <c r="D31" s="362"/>
      <c r="E31" s="360" t="s">
        <v>179</v>
      </c>
      <c r="F31" s="362"/>
      <c r="G31" s="360" t="s">
        <v>197</v>
      </c>
      <c r="H31" s="363"/>
      <c r="I31" s="232" t="s">
        <v>214</v>
      </c>
      <c r="J31" s="232" t="s">
        <v>215</v>
      </c>
      <c r="K31" s="231"/>
    </row>
    <row r="32" spans="1:16" s="280" customFormat="1" ht="15" customHeight="1" thickBot="1" x14ac:dyDescent="0.25">
      <c r="A32" s="362"/>
      <c r="B32" s="364"/>
      <c r="C32" s="362"/>
      <c r="D32" s="365"/>
      <c r="E32" s="362"/>
      <c r="F32" s="365"/>
      <c r="G32" s="362"/>
      <c r="H32" s="366"/>
      <c r="I32" s="402" t="s">
        <v>231</v>
      </c>
      <c r="J32" s="403" t="s">
        <v>231</v>
      </c>
      <c r="K32" s="279"/>
    </row>
    <row r="33" spans="1:18" ht="27" customHeight="1" thickBot="1" x14ac:dyDescent="0.25">
      <c r="A33" s="335" t="s">
        <v>66</v>
      </c>
      <c r="B33" s="221"/>
      <c r="C33" s="400" t="s">
        <v>324</v>
      </c>
      <c r="D33" s="233"/>
      <c r="E33" s="400" t="s">
        <v>324</v>
      </c>
      <c r="F33" s="234"/>
      <c r="G33" s="400" t="s">
        <v>324</v>
      </c>
      <c r="H33" s="235"/>
      <c r="I33" s="404" t="s">
        <v>68</v>
      </c>
      <c r="J33" s="404" t="s">
        <v>68</v>
      </c>
      <c r="K33" s="266"/>
      <c r="L33" s="330" t="s">
        <v>6</v>
      </c>
      <c r="M33" s="709" t="s">
        <v>297</v>
      </c>
      <c r="N33" s="709"/>
      <c r="O33" s="709"/>
      <c r="P33" s="709"/>
      <c r="Q33" s="709"/>
      <c r="R33" s="710"/>
    </row>
    <row r="34" spans="1:18" ht="25.5" customHeight="1" thickBot="1" x14ac:dyDescent="0.25">
      <c r="A34" s="335" t="s">
        <v>125</v>
      </c>
      <c r="B34" s="221"/>
      <c r="C34" s="400" t="s">
        <v>324</v>
      </c>
      <c r="D34" s="233"/>
      <c r="E34" s="400" t="s">
        <v>324</v>
      </c>
      <c r="F34" s="234"/>
      <c r="G34" s="400" t="s">
        <v>324</v>
      </c>
      <c r="H34" s="235"/>
      <c r="I34" s="404" t="s">
        <v>68</v>
      </c>
      <c r="J34" s="404" t="s">
        <v>68</v>
      </c>
      <c r="K34" s="266"/>
      <c r="L34" s="331" t="s">
        <v>8</v>
      </c>
      <c r="M34" s="709" t="s">
        <v>298</v>
      </c>
      <c r="N34" s="709"/>
      <c r="O34" s="709"/>
      <c r="P34" s="709"/>
      <c r="Q34" s="709"/>
      <c r="R34" s="709"/>
    </row>
    <row r="35" spans="1:18" ht="24.75" customHeight="1" thickBot="1" x14ac:dyDescent="0.25">
      <c r="A35" s="335" t="s">
        <v>126</v>
      </c>
      <c r="B35" s="236"/>
      <c r="C35" s="400">
        <v>18.7</v>
      </c>
      <c r="D35" s="237"/>
      <c r="E35" s="400">
        <v>3</v>
      </c>
      <c r="F35" s="234"/>
      <c r="G35" s="400">
        <v>3</v>
      </c>
      <c r="H35" s="235"/>
      <c r="I35" s="404" t="s">
        <v>8</v>
      </c>
      <c r="J35" s="404" t="s">
        <v>8</v>
      </c>
      <c r="K35" s="266"/>
      <c r="L35" s="332" t="s">
        <v>9</v>
      </c>
      <c r="M35" s="709" t="s">
        <v>299</v>
      </c>
      <c r="N35" s="709"/>
      <c r="O35" s="709"/>
      <c r="P35" s="709"/>
      <c r="Q35" s="709"/>
      <c r="R35" s="709"/>
    </row>
    <row r="36" spans="1:18" ht="21" customHeight="1" thickBot="1" x14ac:dyDescent="0.25">
      <c r="A36" s="335" t="s">
        <v>212</v>
      </c>
      <c r="B36" s="238"/>
      <c r="C36" s="400">
        <v>20.8</v>
      </c>
      <c r="D36" s="237"/>
      <c r="E36" s="400">
        <v>11</v>
      </c>
      <c r="F36" s="234"/>
      <c r="G36" s="400">
        <v>4</v>
      </c>
      <c r="H36" s="235"/>
      <c r="I36" s="404" t="s">
        <v>8</v>
      </c>
      <c r="J36" s="404" t="s">
        <v>8</v>
      </c>
      <c r="K36" s="266"/>
      <c r="L36" s="333" t="s">
        <v>68</v>
      </c>
      <c r="M36" s="709" t="s">
        <v>300</v>
      </c>
      <c r="N36" s="709"/>
      <c r="O36" s="709"/>
      <c r="P36" s="709"/>
      <c r="Q36" s="709"/>
      <c r="R36" s="709"/>
    </row>
    <row r="37" spans="1:18" ht="13.5" customHeight="1" thickBot="1" x14ac:dyDescent="0.25">
      <c r="A37" s="335" t="s">
        <v>67</v>
      </c>
      <c r="B37" s="221"/>
      <c r="C37" s="400">
        <v>0</v>
      </c>
      <c r="D37" s="233"/>
      <c r="E37" s="400">
        <v>0</v>
      </c>
      <c r="F37" s="234"/>
      <c r="G37" s="400">
        <v>3</v>
      </c>
      <c r="H37" s="235"/>
      <c r="I37" s="404" t="s">
        <v>8</v>
      </c>
      <c r="J37" s="404" t="s">
        <v>8</v>
      </c>
      <c r="K37" s="266"/>
    </row>
    <row r="38" spans="1:18" ht="13.5" customHeight="1" thickBot="1" x14ac:dyDescent="0.25">
      <c r="A38" s="335" t="s">
        <v>127</v>
      </c>
      <c r="B38" s="221"/>
      <c r="C38" s="400"/>
      <c r="D38" s="233"/>
      <c r="E38" s="400"/>
      <c r="F38" s="234"/>
      <c r="G38" s="400"/>
      <c r="H38" s="235"/>
      <c r="I38" s="404" t="s">
        <v>68</v>
      </c>
      <c r="J38" s="404" t="s">
        <v>68</v>
      </c>
      <c r="K38" s="266"/>
    </row>
    <row r="39" spans="1:18" ht="13.5" customHeight="1" thickBot="1" x14ac:dyDescent="0.25">
      <c r="A39" s="335" t="s">
        <v>128</v>
      </c>
      <c r="B39" s="221"/>
      <c r="C39" s="400"/>
      <c r="D39" s="237"/>
      <c r="E39" s="400"/>
      <c r="F39" s="234"/>
      <c r="G39" s="400"/>
      <c r="H39" s="235"/>
      <c r="I39" s="404" t="s">
        <v>68</v>
      </c>
      <c r="J39" s="404" t="s">
        <v>68</v>
      </c>
      <c r="K39" s="266"/>
    </row>
    <row r="40" spans="1:18" ht="13.5" customHeight="1" thickBot="1" x14ac:dyDescent="0.25">
      <c r="A40" s="335" t="s">
        <v>129</v>
      </c>
      <c r="B40" s="221"/>
      <c r="C40" s="400">
        <v>5</v>
      </c>
      <c r="D40" s="230"/>
      <c r="E40" s="400"/>
      <c r="F40" s="239"/>
      <c r="G40" s="400">
        <v>3</v>
      </c>
      <c r="H40" s="235"/>
      <c r="I40" s="404" t="s">
        <v>120</v>
      </c>
      <c r="J40" s="404" t="s">
        <v>120</v>
      </c>
      <c r="K40" s="266"/>
    </row>
    <row r="41" spans="1:18" ht="13.5" customHeight="1" thickBot="1" x14ac:dyDescent="0.25">
      <c r="A41" s="335" t="s">
        <v>87</v>
      </c>
      <c r="B41" s="221"/>
      <c r="C41" s="400">
        <v>86.6</v>
      </c>
      <c r="D41" s="230"/>
      <c r="E41" s="400">
        <v>1</v>
      </c>
      <c r="F41" s="239"/>
      <c r="G41" s="400">
        <v>13.5</v>
      </c>
      <c r="H41" s="235"/>
      <c r="I41" s="404" t="s">
        <v>120</v>
      </c>
      <c r="J41" s="404" t="s">
        <v>120</v>
      </c>
      <c r="K41" s="266"/>
    </row>
    <row r="42" spans="1:18" ht="15" customHeight="1" thickBot="1" x14ac:dyDescent="0.25">
      <c r="A42" s="334" t="s">
        <v>109</v>
      </c>
      <c r="B42" s="221"/>
      <c r="C42" s="401">
        <f>SUM(C33:C41)</f>
        <v>131.1</v>
      </c>
      <c r="D42" s="244"/>
      <c r="E42" s="401">
        <f>SUM(E33:E41)</f>
        <v>15</v>
      </c>
      <c r="F42" s="244"/>
      <c r="G42" s="401">
        <f>SUM(G33:G41)</f>
        <v>26.5</v>
      </c>
      <c r="H42" s="229"/>
      <c r="I42" s="240"/>
      <c r="J42" s="240"/>
      <c r="K42" s="241"/>
      <c r="L42" s="63"/>
    </row>
    <row r="43" spans="1:18" s="33" customFormat="1" ht="35.25" customHeight="1" thickBot="1" x14ac:dyDescent="0.25">
      <c r="A43" s="336"/>
      <c r="B43" s="221"/>
      <c r="C43" s="717" t="s">
        <v>301</v>
      </c>
      <c r="D43" s="718"/>
      <c r="E43" s="718"/>
      <c r="F43" s="337"/>
      <c r="G43" s="406" t="s">
        <v>302</v>
      </c>
      <c r="H43" s="338"/>
      <c r="I43" s="404" t="s">
        <v>8</v>
      </c>
      <c r="J43" s="404" t="s">
        <v>8</v>
      </c>
      <c r="K43" s="339"/>
      <c r="L43" s="66"/>
      <c r="M43" s="31"/>
      <c r="N43" s="31"/>
      <c r="O43" s="31"/>
      <c r="P43" s="31"/>
      <c r="Q43" s="31"/>
      <c r="R43" s="31"/>
    </row>
    <row r="44" spans="1:18" s="33" customFormat="1" ht="35.25" customHeight="1" thickBot="1" x14ac:dyDescent="0.25">
      <c r="A44" s="336"/>
      <c r="B44" s="552"/>
      <c r="C44" s="553"/>
      <c r="D44" s="553"/>
      <c r="E44" s="553"/>
      <c r="F44" s="337"/>
      <c r="G44" s="554"/>
      <c r="H44" s="338"/>
      <c r="I44" s="555"/>
      <c r="J44" s="555"/>
      <c r="K44" s="339"/>
      <c r="L44" s="66"/>
      <c r="M44" s="31"/>
      <c r="N44" s="31"/>
      <c r="O44" s="31"/>
      <c r="P44" s="31"/>
      <c r="Q44" s="31"/>
      <c r="R44" s="31"/>
    </row>
    <row r="45" spans="1:18" ht="13.5" customHeight="1" thickBot="1" x14ac:dyDescent="0.25">
      <c r="A45" s="719" t="s">
        <v>130</v>
      </c>
      <c r="B45" s="405"/>
      <c r="C45" s="722" t="s">
        <v>433</v>
      </c>
      <c r="D45" s="723"/>
      <c r="E45" s="723"/>
      <c r="F45" s="723"/>
      <c r="G45" s="723"/>
      <c r="H45" s="723"/>
      <c r="I45" s="723"/>
      <c r="J45" s="723"/>
      <c r="K45" s="502"/>
      <c r="Q45" s="27" t="s">
        <v>16</v>
      </c>
    </row>
    <row r="46" spans="1:18" ht="13.5" thickBot="1" x14ac:dyDescent="0.25">
      <c r="A46" s="720"/>
      <c r="B46" s="405"/>
      <c r="C46" s="724"/>
      <c r="D46" s="712"/>
      <c r="E46" s="712"/>
      <c r="F46" s="712"/>
      <c r="G46" s="712"/>
      <c r="H46" s="712"/>
      <c r="I46" s="712"/>
      <c r="J46" s="712"/>
      <c r="K46" s="501"/>
    </row>
    <row r="47" spans="1:18" ht="78" customHeight="1" thickBot="1" x14ac:dyDescent="0.25">
      <c r="A47" s="721"/>
      <c r="B47" s="405"/>
      <c r="C47" s="725"/>
      <c r="D47" s="726"/>
      <c r="E47" s="726"/>
      <c r="F47" s="726"/>
      <c r="G47" s="726"/>
      <c r="H47" s="726"/>
      <c r="I47" s="726"/>
      <c r="J47" s="726"/>
      <c r="K47" s="500"/>
    </row>
  </sheetData>
  <mergeCells count="11">
    <mergeCell ref="M34:R34"/>
    <mergeCell ref="M35:R35"/>
    <mergeCell ref="M36:R36"/>
    <mergeCell ref="C43:E43"/>
    <mergeCell ref="A45:A47"/>
    <mergeCell ref="C45:J47"/>
    <mergeCell ref="M33:R33"/>
    <mergeCell ref="C23:K23"/>
    <mergeCell ref="C29:G29"/>
    <mergeCell ref="I29:J29"/>
    <mergeCell ref="I30:J30"/>
  </mergeCells>
  <dataValidations count="16">
    <dataValidation type="textLength" operator="lessThan" allowBlank="1" showInputMessage="1" showErrorMessage="1" sqref="C45:J47">
      <formula1>75001</formula1>
    </dataValidation>
    <dataValidation type="textLength" operator="lessThan" allowBlank="1" showInputMessage="1" showErrorMessage="1" prompt="This should concisely cover issues such as whether the project is over/under resourced and the reasons for the use of contractors." sqref="C23:K23">
      <formula1>75001</formula1>
    </dataValidation>
    <dataValidation allowBlank="1" showInputMessage="1" showErrorMessage="1" prompt="Number of public sector employees working on the project " sqref="C31:C32"/>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A47"/>
  </dataValidations>
  <pageMargins left="0.75" right="0.75" top="1" bottom="1" header="0.5" footer="0.5"/>
  <pageSetup paperSize="8" scale="88" orientation="landscape"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'[4]Dropdown lists'!#REF!</xm:f>
          </x14:formula1>
          <xm:sqref>I33:J41 I43:J44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I149"/>
  <sheetViews>
    <sheetView showGridLines="0" zoomScale="90" zoomScaleNormal="90" workbookViewId="0">
      <selection activeCell="D67" sqref="D67"/>
    </sheetView>
  </sheetViews>
  <sheetFormatPr defaultColWidth="9.140625" defaultRowHeight="12.75" x14ac:dyDescent="0.2"/>
  <cols>
    <col min="1" max="1" width="34.28515625" style="27" customWidth="1"/>
    <col min="2" max="2" width="15.7109375" style="27" customWidth="1"/>
    <col min="3" max="3" width="14" style="27" customWidth="1"/>
    <col min="4" max="4" width="11.85546875" style="27" customWidth="1"/>
    <col min="5" max="5" width="14" style="27" customWidth="1"/>
    <col min="6" max="6" width="21.85546875" style="131" customWidth="1"/>
    <col min="7" max="7" width="54.140625" style="27" customWidth="1"/>
    <col min="8" max="8" width="0.42578125" style="27" customWidth="1"/>
    <col min="9" max="9" width="22.85546875" style="27" customWidth="1"/>
    <col min="10" max="10" width="2.42578125" style="27" customWidth="1"/>
    <col min="11" max="11" width="18.140625" style="27" customWidth="1"/>
    <col min="12" max="12" width="3.85546875" style="27" customWidth="1"/>
    <col min="13" max="13" width="23.5703125" style="63" customWidth="1"/>
    <col min="14" max="14" width="5.7109375" style="27" customWidth="1"/>
    <col min="15" max="15" width="20" style="27" customWidth="1"/>
    <col min="16" max="16" width="4.140625" style="27" customWidth="1"/>
    <col min="17" max="17" width="15.5703125" style="27" customWidth="1"/>
    <col min="18" max="16384" width="9.140625" style="27"/>
  </cols>
  <sheetData>
    <row r="1" spans="1:35" x14ac:dyDescent="0.2">
      <c r="E1" s="37" t="s">
        <v>43</v>
      </c>
    </row>
    <row r="5" spans="1:35" ht="9.75" customHeight="1" x14ac:dyDescent="0.2">
      <c r="M5" s="63" t="s">
        <v>37</v>
      </c>
    </row>
    <row r="6" spans="1:35" ht="22.5" customHeight="1" thickBot="1" x14ac:dyDescent="0.25">
      <c r="A6" s="214" t="s">
        <v>245</v>
      </c>
      <c r="M6" s="63" t="s">
        <v>30</v>
      </c>
    </row>
    <row r="7" spans="1:35" ht="25.5" customHeight="1" thickBot="1" x14ac:dyDescent="0.25">
      <c r="A7" s="194" t="s">
        <v>187</v>
      </c>
      <c r="B7" s="26"/>
      <c r="C7" s="26"/>
      <c r="D7" s="26"/>
      <c r="E7" s="26"/>
      <c r="F7" s="742"/>
      <c r="G7" s="599"/>
      <c r="H7" s="599"/>
      <c r="I7" s="599"/>
      <c r="J7" s="26"/>
      <c r="M7" s="63" t="s">
        <v>31</v>
      </c>
    </row>
    <row r="8" spans="1:35" ht="9.75" customHeight="1" thickBot="1" x14ac:dyDescent="0.25">
      <c r="B8" s="26"/>
      <c r="C8" s="188"/>
      <c r="F8" s="599"/>
      <c r="G8" s="599"/>
      <c r="H8" s="599"/>
      <c r="I8" s="599"/>
      <c r="J8" s="195"/>
      <c r="K8" s="196"/>
      <c r="L8" s="730"/>
      <c r="M8" s="195"/>
      <c r="N8" s="196"/>
      <c r="O8" s="188"/>
    </row>
    <row r="9" spans="1:35" ht="23.25" customHeight="1" thickBot="1" x14ac:dyDescent="0.25">
      <c r="A9" s="342" t="s">
        <v>218</v>
      </c>
      <c r="B9" s="313" t="s">
        <v>223</v>
      </c>
      <c r="C9" s="340" t="s">
        <v>4</v>
      </c>
      <c r="D9" s="212" t="s">
        <v>34</v>
      </c>
      <c r="E9" s="283">
        <v>41397</v>
      </c>
      <c r="F9" s="599"/>
      <c r="G9" s="599"/>
      <c r="H9" s="599"/>
      <c r="I9" s="599"/>
      <c r="J9" s="195"/>
      <c r="K9" s="196"/>
      <c r="L9" s="731"/>
      <c r="M9" s="195"/>
      <c r="N9" s="196"/>
      <c r="O9" s="188"/>
    </row>
    <row r="10" spans="1:35" ht="22.5" customHeight="1" thickTop="1" thickBot="1" x14ac:dyDescent="0.25">
      <c r="A10" s="342" t="s">
        <v>219</v>
      </c>
      <c r="B10" s="286" t="s">
        <v>31</v>
      </c>
      <c r="C10" s="210"/>
      <c r="D10" s="341" t="s">
        <v>33</v>
      </c>
      <c r="E10" s="284">
        <v>42184</v>
      </c>
      <c r="F10" s="599"/>
      <c r="G10" s="599"/>
      <c r="H10" s="599"/>
      <c r="I10" s="599"/>
      <c r="J10" s="195"/>
      <c r="K10" s="196"/>
      <c r="L10" s="197"/>
      <c r="M10" s="195"/>
      <c r="N10" s="196"/>
      <c r="O10" s="162"/>
    </row>
    <row r="11" spans="1:35" ht="22.5" customHeight="1" thickTop="1" thickBot="1" x14ac:dyDescent="0.25">
      <c r="C11" s="211"/>
      <c r="D11" s="213" t="s">
        <v>90</v>
      </c>
      <c r="E11" s="285" t="s">
        <v>258</v>
      </c>
      <c r="F11" s="599"/>
      <c r="G11" s="599"/>
      <c r="H11" s="599"/>
      <c r="I11" s="599"/>
      <c r="J11" s="201"/>
      <c r="K11" s="202"/>
      <c r="L11" s="200"/>
      <c r="M11" s="201"/>
      <c r="N11" s="203"/>
      <c r="O11" s="162"/>
    </row>
    <row r="12" spans="1:35" ht="9.75" customHeight="1" thickBot="1" x14ac:dyDescent="0.25">
      <c r="A12" s="183"/>
      <c r="B12" s="183"/>
      <c r="C12" s="183"/>
      <c r="D12" s="183"/>
      <c r="E12" s="183"/>
      <c r="F12" s="185"/>
      <c r="G12" s="184"/>
      <c r="H12" s="183"/>
      <c r="I12" s="53"/>
      <c r="J12" s="33"/>
      <c r="K12" s="182"/>
      <c r="L12" s="181"/>
      <c r="M12" s="66"/>
      <c r="N12" s="33"/>
      <c r="O12" s="33"/>
    </row>
    <row r="13" spans="1:35" ht="12.75" customHeight="1" x14ac:dyDescent="0.2">
      <c r="A13" s="737" t="s">
        <v>312</v>
      </c>
      <c r="B13" s="739" t="s">
        <v>35</v>
      </c>
      <c r="C13" s="732" t="s">
        <v>36</v>
      </c>
      <c r="D13" s="732" t="s">
        <v>240</v>
      </c>
      <c r="E13" s="732" t="s">
        <v>196</v>
      </c>
      <c r="F13" s="739" t="s">
        <v>170</v>
      </c>
      <c r="G13" s="739" t="s">
        <v>213</v>
      </c>
      <c r="H13" s="59"/>
      <c r="I13" s="33"/>
      <c r="J13" s="182"/>
      <c r="K13" s="181"/>
      <c r="L13" s="66" t="s">
        <v>61</v>
      </c>
      <c r="M13" s="33"/>
      <c r="N13" s="33"/>
      <c r="S13" s="162"/>
      <c r="T13" s="174"/>
      <c r="U13" s="174"/>
      <c r="V13" s="63"/>
    </row>
    <row r="14" spans="1:35" ht="13.5" customHeight="1" thickBot="1" x14ac:dyDescent="0.25">
      <c r="A14" s="573"/>
      <c r="B14" s="740"/>
      <c r="C14" s="735"/>
      <c r="D14" s="733"/>
      <c r="E14" s="735"/>
      <c r="F14" s="740"/>
      <c r="G14" s="740"/>
      <c r="H14" s="59"/>
      <c r="I14" s="33"/>
      <c r="J14" s="182"/>
      <c r="K14" s="181"/>
      <c r="L14" s="66" t="s">
        <v>61</v>
      </c>
      <c r="M14" s="33"/>
      <c r="N14" s="33"/>
      <c r="V14" s="63"/>
    </row>
    <row r="15" spans="1:35" ht="13.5" customHeight="1" x14ac:dyDescent="0.2">
      <c r="A15" s="573"/>
      <c r="B15" s="740"/>
      <c r="C15" s="735"/>
      <c r="D15" s="733"/>
      <c r="E15" s="735"/>
      <c r="F15" s="740"/>
      <c r="G15" s="740"/>
      <c r="H15" s="59"/>
      <c r="I15" s="33"/>
      <c r="J15" s="182"/>
      <c r="K15" s="181"/>
      <c r="L15" s="66" t="s">
        <v>61</v>
      </c>
      <c r="M15" s="33"/>
      <c r="N15" s="33"/>
      <c r="V15" s="63"/>
      <c r="AB15" s="173"/>
      <c r="AC15" s="173"/>
      <c r="AD15" s="173"/>
      <c r="AE15" s="173"/>
      <c r="AF15" s="173"/>
      <c r="AG15" s="173"/>
      <c r="AH15" s="173"/>
      <c r="AI15" s="173"/>
    </row>
    <row r="16" spans="1:35" ht="13.5" customHeight="1" thickBot="1" x14ac:dyDescent="0.25">
      <c r="A16" s="738"/>
      <c r="B16" s="741"/>
      <c r="C16" s="736"/>
      <c r="D16" s="734"/>
      <c r="E16" s="736"/>
      <c r="F16" s="741"/>
      <c r="G16" s="741"/>
      <c r="H16" s="59"/>
      <c r="I16" s="33"/>
      <c r="J16" s="182"/>
      <c r="K16" s="181"/>
      <c r="L16" s="66" t="s">
        <v>61</v>
      </c>
      <c r="M16" s="33"/>
      <c r="N16" s="33"/>
      <c r="V16" s="63"/>
      <c r="AB16" s="169"/>
      <c r="AC16" s="169"/>
      <c r="AD16" s="169"/>
      <c r="AE16" s="169"/>
      <c r="AF16" s="169"/>
      <c r="AG16" s="169"/>
      <c r="AH16" s="169"/>
      <c r="AI16" s="169"/>
    </row>
    <row r="17" spans="1:35" s="198" customFormat="1" ht="31.5" customHeight="1" thickBot="1" x14ac:dyDescent="0.25">
      <c r="A17" s="367" t="s">
        <v>169</v>
      </c>
      <c r="B17" s="242"/>
      <c r="C17" s="242"/>
      <c r="D17" s="242"/>
      <c r="E17" s="242"/>
      <c r="F17" s="253"/>
      <c r="G17" s="242"/>
      <c r="H17" s="206"/>
      <c r="I17" s="199"/>
      <c r="J17" s="187"/>
      <c r="K17" s="186"/>
      <c r="L17" s="207"/>
      <c r="M17" s="199"/>
      <c r="N17" s="199"/>
      <c r="V17" s="208"/>
      <c r="AB17" s="209"/>
      <c r="AC17" s="209"/>
      <c r="AD17" s="209"/>
      <c r="AE17" s="209"/>
      <c r="AF17" s="209"/>
      <c r="AG17" s="209"/>
      <c r="AH17" s="209"/>
      <c r="AI17" s="209"/>
    </row>
    <row r="18" spans="1:35" s="198" customFormat="1" ht="24.75" customHeight="1" thickBot="1" x14ac:dyDescent="0.25">
      <c r="A18" s="727" t="s">
        <v>315</v>
      </c>
      <c r="B18" s="728"/>
      <c r="C18" s="728"/>
      <c r="D18" s="728"/>
      <c r="E18" s="728"/>
      <c r="F18" s="728"/>
      <c r="G18" s="729"/>
      <c r="H18" s="206"/>
      <c r="I18" s="199"/>
      <c r="J18" s="187"/>
      <c r="K18" s="186"/>
      <c r="L18" s="207"/>
      <c r="M18" s="199"/>
      <c r="N18" s="199"/>
      <c r="V18" s="208"/>
      <c r="AB18" s="209"/>
      <c r="AC18" s="209"/>
      <c r="AD18" s="209"/>
      <c r="AE18" s="209"/>
      <c r="AF18" s="209"/>
      <c r="AG18" s="209"/>
      <c r="AH18" s="209"/>
      <c r="AI18" s="209"/>
    </row>
    <row r="19" spans="1:35" ht="26.25" thickBot="1" x14ac:dyDescent="0.25">
      <c r="A19" s="408" t="s">
        <v>38</v>
      </c>
      <c r="B19" s="409">
        <v>40908</v>
      </c>
      <c r="C19" s="383"/>
      <c r="D19" s="383" t="s">
        <v>11</v>
      </c>
      <c r="E19" s="383">
        <v>40892</v>
      </c>
      <c r="F19" s="384" t="s">
        <v>195</v>
      </c>
      <c r="G19" s="322" t="s">
        <v>267</v>
      </c>
      <c r="H19" s="59"/>
      <c r="I19" s="33"/>
      <c r="J19" s="182"/>
      <c r="K19" s="181"/>
      <c r="L19" s="66" t="s">
        <v>61</v>
      </c>
      <c r="M19" s="33"/>
      <c r="N19" s="33"/>
      <c r="V19" s="66"/>
      <c r="AB19" s="169"/>
      <c r="AC19" s="169"/>
      <c r="AD19" s="169"/>
      <c r="AE19" s="169"/>
      <c r="AF19" s="169"/>
      <c r="AG19" s="169"/>
      <c r="AH19" s="169"/>
      <c r="AI19" s="169"/>
    </row>
    <row r="20" spans="1:35" ht="20.100000000000001" customHeight="1" thickBot="1" x14ac:dyDescent="0.25">
      <c r="A20" s="408" t="s">
        <v>168</v>
      </c>
      <c r="B20" s="385"/>
      <c r="C20" s="383"/>
      <c r="D20" s="383"/>
      <c r="E20" s="383"/>
      <c r="F20" s="384"/>
      <c r="G20" s="322"/>
      <c r="H20" s="59"/>
      <c r="I20" s="33"/>
      <c r="J20" s="181"/>
      <c r="K20" s="181"/>
      <c r="L20" s="66"/>
      <c r="M20" s="33"/>
      <c r="N20" s="33"/>
      <c r="V20" s="66"/>
      <c r="AB20" s="169"/>
      <c r="AC20" s="169"/>
      <c r="AD20" s="169"/>
      <c r="AE20" s="169"/>
      <c r="AF20" s="169"/>
      <c r="AG20" s="169"/>
      <c r="AH20" s="169"/>
      <c r="AI20" s="169"/>
    </row>
    <row r="21" spans="1:35" ht="26.25" thickBot="1" x14ac:dyDescent="0.25">
      <c r="A21" s="408" t="s">
        <v>39</v>
      </c>
      <c r="B21" s="409">
        <v>41577</v>
      </c>
      <c r="C21" s="383"/>
      <c r="D21" s="383" t="s">
        <v>11</v>
      </c>
      <c r="E21" s="383">
        <v>41571</v>
      </c>
      <c r="F21" s="384" t="s">
        <v>195</v>
      </c>
      <c r="G21" s="322" t="s">
        <v>267</v>
      </c>
      <c r="H21" s="31"/>
      <c r="L21" s="63"/>
      <c r="M21" s="27"/>
      <c r="V21" s="66" t="s">
        <v>58</v>
      </c>
      <c r="AB21" s="169"/>
      <c r="AC21" s="169"/>
      <c r="AD21" s="169"/>
      <c r="AE21" s="169"/>
      <c r="AF21" s="169"/>
      <c r="AG21" s="169"/>
      <c r="AH21" s="169"/>
      <c r="AI21" s="169"/>
    </row>
    <row r="22" spans="1:35" ht="20.100000000000001" customHeight="1" thickBot="1" x14ac:dyDescent="0.25">
      <c r="A22" s="408" t="s">
        <v>167</v>
      </c>
      <c r="B22" s="383">
        <v>41576</v>
      </c>
      <c r="C22" s="383"/>
      <c r="D22" s="383"/>
      <c r="E22" s="383">
        <v>41576</v>
      </c>
      <c r="F22" s="384" t="s">
        <v>190</v>
      </c>
      <c r="G22" s="322"/>
      <c r="H22" s="31"/>
      <c r="L22" s="63"/>
      <c r="M22" s="27"/>
      <c r="V22" s="66"/>
      <c r="AB22" s="169"/>
      <c r="AC22" s="169"/>
      <c r="AD22" s="169"/>
      <c r="AE22" s="169"/>
      <c r="AF22" s="169"/>
      <c r="AG22" s="169"/>
      <c r="AH22" s="169"/>
      <c r="AI22" s="169"/>
    </row>
    <row r="23" spans="1:35" ht="20.100000000000001" customHeight="1" thickBot="1" x14ac:dyDescent="0.25">
      <c r="A23" s="408" t="s">
        <v>32</v>
      </c>
      <c r="B23" s="381"/>
      <c r="C23" s="382"/>
      <c r="D23" s="383"/>
      <c r="E23" s="383"/>
      <c r="F23" s="384"/>
      <c r="G23" s="322"/>
      <c r="H23" s="31"/>
      <c r="L23" s="63"/>
      <c r="M23" s="27"/>
      <c r="R23" s="176"/>
      <c r="S23" s="169"/>
      <c r="T23" s="169"/>
      <c r="U23" s="169"/>
      <c r="V23" s="180" t="s">
        <v>59</v>
      </c>
      <c r="W23" s="169"/>
      <c r="X23" s="169"/>
      <c r="Y23" s="169"/>
      <c r="Z23" s="169"/>
      <c r="AA23" s="169"/>
      <c r="AB23" s="169"/>
      <c r="AC23" s="169"/>
      <c r="AD23" s="169"/>
      <c r="AE23" s="169"/>
      <c r="AF23" s="169"/>
      <c r="AG23" s="169"/>
      <c r="AH23" s="169"/>
      <c r="AI23" s="169"/>
    </row>
    <row r="24" spans="1:35" ht="20.100000000000001" customHeight="1" thickBot="1" x14ac:dyDescent="0.25">
      <c r="A24" s="408" t="s">
        <v>41</v>
      </c>
      <c r="B24" s="385"/>
      <c r="C24" s="386"/>
      <c r="D24" s="383"/>
      <c r="E24" s="383"/>
      <c r="F24" s="384"/>
      <c r="G24" s="322"/>
      <c r="H24" s="31"/>
      <c r="L24" s="63"/>
      <c r="M24" s="27"/>
      <c r="R24" s="179"/>
      <c r="S24" s="173"/>
      <c r="T24" s="173"/>
      <c r="U24" s="173"/>
      <c r="V24" s="178" t="s">
        <v>60</v>
      </c>
      <c r="W24" s="173"/>
      <c r="X24" s="173"/>
      <c r="Y24" s="173"/>
      <c r="Z24" s="173"/>
      <c r="AA24" s="173"/>
      <c r="AB24" s="169"/>
      <c r="AC24" s="169"/>
      <c r="AD24" s="169"/>
      <c r="AE24" s="169"/>
      <c r="AF24" s="169"/>
      <c r="AG24" s="169"/>
      <c r="AH24" s="169"/>
      <c r="AI24" s="169"/>
    </row>
    <row r="25" spans="1:35" ht="30" customHeight="1" thickBot="1" x14ac:dyDescent="0.25">
      <c r="A25" s="408" t="s">
        <v>40</v>
      </c>
      <c r="B25" s="409">
        <v>42272</v>
      </c>
      <c r="C25" s="383"/>
      <c r="D25" s="383" t="s">
        <v>11</v>
      </c>
      <c r="E25" s="383">
        <v>42271</v>
      </c>
      <c r="F25" s="384" t="s">
        <v>99</v>
      </c>
      <c r="G25" s="322" t="s">
        <v>270</v>
      </c>
      <c r="H25" s="31"/>
      <c r="L25" s="63"/>
      <c r="M25" s="27"/>
      <c r="R25" s="176"/>
      <c r="S25" s="169"/>
      <c r="T25" s="169"/>
      <c r="U25" s="169"/>
      <c r="V25" s="177"/>
      <c r="W25" s="169"/>
      <c r="X25" s="169"/>
      <c r="Y25" s="169"/>
      <c r="Z25" s="169"/>
      <c r="AA25" s="169"/>
      <c r="AB25" s="162"/>
    </row>
    <row r="26" spans="1:35" ht="45.75" customHeight="1" thickBot="1" x14ac:dyDescent="0.25">
      <c r="A26" s="408" t="s">
        <v>271</v>
      </c>
      <c r="B26" s="409">
        <v>42551</v>
      </c>
      <c r="C26" s="383"/>
      <c r="D26" s="383" t="s">
        <v>11</v>
      </c>
      <c r="E26" s="383">
        <v>42529</v>
      </c>
      <c r="F26" s="384" t="s">
        <v>99</v>
      </c>
      <c r="G26" s="322" t="s">
        <v>437</v>
      </c>
      <c r="H26" s="31"/>
      <c r="L26" s="63"/>
      <c r="M26" s="27"/>
      <c r="R26" s="176"/>
      <c r="S26" s="169"/>
      <c r="T26" s="169"/>
      <c r="U26" s="169"/>
      <c r="V26" s="175"/>
      <c r="W26" s="169"/>
      <c r="X26" s="169"/>
      <c r="Y26" s="169"/>
      <c r="Z26" s="169"/>
      <c r="AA26" s="169"/>
      <c r="AB26" s="162"/>
    </row>
    <row r="27" spans="1:35" ht="52.5" customHeight="1" thickBot="1" x14ac:dyDescent="0.25">
      <c r="A27" s="408" t="s">
        <v>272</v>
      </c>
      <c r="B27" s="409">
        <v>42735</v>
      </c>
      <c r="C27" s="383">
        <v>42825</v>
      </c>
      <c r="D27" s="383" t="s">
        <v>81</v>
      </c>
      <c r="E27" s="383">
        <v>42825</v>
      </c>
      <c r="F27" s="384" t="s">
        <v>99</v>
      </c>
      <c r="G27" s="322" t="s">
        <v>438</v>
      </c>
      <c r="H27" s="31"/>
      <c r="L27" s="63"/>
      <c r="M27" s="27"/>
      <c r="R27" s="176"/>
      <c r="S27" s="169"/>
      <c r="T27" s="169"/>
      <c r="U27" s="169"/>
      <c r="V27" s="175"/>
      <c r="W27" s="169"/>
      <c r="X27" s="169"/>
      <c r="Y27" s="169"/>
      <c r="Z27" s="169"/>
      <c r="AA27" s="169"/>
      <c r="AB27" s="162"/>
    </row>
    <row r="28" spans="1:35" ht="28.5" customHeight="1" thickBot="1" x14ac:dyDescent="0.25">
      <c r="A28" s="408" t="s">
        <v>42</v>
      </c>
      <c r="B28" s="409">
        <v>42155</v>
      </c>
      <c r="C28" s="383">
        <v>42800</v>
      </c>
      <c r="D28" s="383" t="s">
        <v>11</v>
      </c>
      <c r="E28" s="383">
        <v>42892</v>
      </c>
      <c r="F28" s="384" t="s">
        <v>195</v>
      </c>
      <c r="G28" s="322" t="s">
        <v>267</v>
      </c>
      <c r="H28" s="31"/>
      <c r="L28" s="63"/>
      <c r="M28" s="27"/>
      <c r="R28" s="176"/>
      <c r="S28" s="169"/>
      <c r="T28" s="169"/>
      <c r="U28" s="169"/>
      <c r="V28" s="175"/>
      <c r="W28" s="169"/>
      <c r="X28" s="169"/>
      <c r="Y28" s="169"/>
      <c r="Z28" s="169"/>
      <c r="AA28" s="169"/>
      <c r="AB28" s="162"/>
    </row>
    <row r="29" spans="1:35" ht="27" customHeight="1" thickBot="1" x14ac:dyDescent="0.25">
      <c r="A29" s="408" t="s">
        <v>166</v>
      </c>
      <c r="B29" s="409">
        <v>42155</v>
      </c>
      <c r="C29" s="383">
        <v>42800</v>
      </c>
      <c r="D29" s="383" t="s">
        <v>11</v>
      </c>
      <c r="E29" s="383">
        <v>42922</v>
      </c>
      <c r="F29" s="384" t="s">
        <v>190</v>
      </c>
      <c r="G29" s="322" t="s">
        <v>267</v>
      </c>
      <c r="H29" s="31"/>
      <c r="L29" s="63"/>
      <c r="M29" s="27"/>
      <c r="R29" s="169"/>
      <c r="S29" s="169"/>
      <c r="T29" s="169"/>
      <c r="U29" s="169"/>
      <c r="V29" s="175"/>
      <c r="W29" s="169"/>
      <c r="X29" s="169"/>
      <c r="Y29" s="169"/>
      <c r="Z29" s="169"/>
      <c r="AA29" s="169"/>
      <c r="AB29" s="162"/>
    </row>
    <row r="30" spans="1:35" ht="36.75" customHeight="1" thickBot="1" x14ac:dyDescent="0.25">
      <c r="A30" s="408" t="s">
        <v>326</v>
      </c>
      <c r="B30" s="409">
        <v>42324</v>
      </c>
      <c r="C30" s="383">
        <v>42345</v>
      </c>
      <c r="D30" s="383" t="s">
        <v>11</v>
      </c>
      <c r="E30" s="383">
        <v>42345</v>
      </c>
      <c r="F30" s="384" t="s">
        <v>195</v>
      </c>
      <c r="G30" s="322"/>
      <c r="H30" s="31"/>
      <c r="L30" s="63"/>
      <c r="M30" s="27"/>
      <c r="R30" s="169"/>
      <c r="S30" s="169"/>
      <c r="T30" s="169"/>
      <c r="U30" s="169"/>
      <c r="V30" s="175"/>
      <c r="W30" s="169"/>
      <c r="X30" s="169"/>
      <c r="Y30" s="169"/>
      <c r="Z30" s="169"/>
      <c r="AA30" s="169"/>
      <c r="AB30" s="162"/>
    </row>
    <row r="31" spans="1:35" ht="21" customHeight="1" thickBot="1" x14ac:dyDescent="0.25">
      <c r="A31" s="727" t="s">
        <v>316</v>
      </c>
      <c r="B31" s="728"/>
      <c r="C31" s="728"/>
      <c r="D31" s="728"/>
      <c r="E31" s="728"/>
      <c r="F31" s="728"/>
      <c r="G31" s="729"/>
      <c r="H31" s="31"/>
      <c r="L31" s="63"/>
      <c r="M31" s="27"/>
      <c r="R31" s="169"/>
      <c r="S31" s="169"/>
      <c r="T31" s="169"/>
      <c r="U31" s="169"/>
      <c r="V31" s="175"/>
      <c r="W31" s="169"/>
      <c r="X31" s="169"/>
      <c r="Y31" s="169"/>
      <c r="Z31" s="169"/>
      <c r="AA31" s="169"/>
      <c r="AB31" s="162"/>
    </row>
    <row r="32" spans="1:35" ht="36.75" customHeight="1" thickBot="1" x14ac:dyDescent="0.25">
      <c r="A32" s="408" t="s">
        <v>329</v>
      </c>
      <c r="B32" s="409">
        <v>42004</v>
      </c>
      <c r="C32" s="383">
        <v>42307</v>
      </c>
      <c r="D32" s="383" t="s">
        <v>81</v>
      </c>
      <c r="E32" s="383">
        <v>42310</v>
      </c>
      <c r="F32" s="384" t="s">
        <v>195</v>
      </c>
      <c r="G32" s="322" t="s">
        <v>314</v>
      </c>
      <c r="H32" s="31"/>
      <c r="L32" s="63"/>
      <c r="M32" s="27"/>
      <c r="R32" s="169"/>
      <c r="S32" s="169"/>
      <c r="T32" s="169"/>
      <c r="U32" s="169"/>
      <c r="V32" s="175"/>
      <c r="W32" s="169"/>
      <c r="X32" s="169"/>
      <c r="Y32" s="169"/>
      <c r="Z32" s="169"/>
      <c r="AA32" s="169"/>
      <c r="AB32" s="162"/>
    </row>
    <row r="33" spans="1:28" ht="36.75" customHeight="1" thickBot="1" x14ac:dyDescent="0.25">
      <c r="A33" s="408" t="s">
        <v>330</v>
      </c>
      <c r="B33" s="409">
        <v>42004</v>
      </c>
      <c r="C33" s="383">
        <v>42307</v>
      </c>
      <c r="D33" s="383" t="s">
        <v>11</v>
      </c>
      <c r="E33" s="383">
        <v>42333</v>
      </c>
      <c r="F33" s="384" t="s">
        <v>190</v>
      </c>
      <c r="G33" s="389"/>
      <c r="H33" s="31"/>
      <c r="L33" s="63"/>
      <c r="M33" s="27"/>
      <c r="R33" s="169"/>
      <c r="S33" s="169"/>
      <c r="T33" s="169"/>
      <c r="U33" s="169"/>
      <c r="V33" s="175"/>
      <c r="W33" s="169"/>
      <c r="X33" s="169"/>
      <c r="Y33" s="169"/>
      <c r="Z33" s="169"/>
      <c r="AA33" s="169"/>
      <c r="AB33" s="162"/>
    </row>
    <row r="34" spans="1:28" ht="36.75" customHeight="1" thickBot="1" x14ac:dyDescent="0.25">
      <c r="A34" s="408" t="s">
        <v>352</v>
      </c>
      <c r="B34" s="383">
        <v>42886</v>
      </c>
      <c r="C34" s="383"/>
      <c r="D34" s="383"/>
      <c r="E34" s="383">
        <v>42886</v>
      </c>
      <c r="F34" s="384" t="s">
        <v>195</v>
      </c>
      <c r="G34" s="322" t="s">
        <v>353</v>
      </c>
      <c r="H34" s="31"/>
      <c r="L34" s="63"/>
      <c r="M34" s="27"/>
      <c r="R34" s="169"/>
      <c r="S34" s="169"/>
      <c r="T34" s="169"/>
      <c r="U34" s="169"/>
      <c r="V34" s="175"/>
      <c r="W34" s="169"/>
      <c r="X34" s="169"/>
      <c r="Y34" s="169"/>
      <c r="Z34" s="169"/>
      <c r="AA34" s="169"/>
      <c r="AB34" s="162"/>
    </row>
    <row r="35" spans="1:28" ht="36.75" customHeight="1" thickBot="1" x14ac:dyDescent="0.25">
      <c r="A35" s="408" t="s">
        <v>354</v>
      </c>
      <c r="B35" s="383">
        <v>42916</v>
      </c>
      <c r="C35" s="383"/>
      <c r="D35" s="383"/>
      <c r="E35" s="383">
        <v>42916</v>
      </c>
      <c r="F35" s="384" t="s">
        <v>190</v>
      </c>
      <c r="G35" s="322" t="s">
        <v>355</v>
      </c>
      <c r="H35" s="31"/>
      <c r="L35" s="63"/>
      <c r="M35" s="27"/>
      <c r="R35" s="169"/>
      <c r="S35" s="169"/>
      <c r="T35" s="169"/>
      <c r="U35" s="169"/>
      <c r="V35" s="175"/>
      <c r="W35" s="169"/>
      <c r="X35" s="169"/>
      <c r="Y35" s="169"/>
      <c r="Z35" s="169"/>
      <c r="AA35" s="169"/>
      <c r="AB35" s="162"/>
    </row>
    <row r="36" spans="1:28" ht="36.75" customHeight="1" thickBot="1" x14ac:dyDescent="0.25">
      <c r="A36" s="408" t="s">
        <v>331</v>
      </c>
      <c r="B36" s="409">
        <v>42646</v>
      </c>
      <c r="C36" s="383">
        <v>42646</v>
      </c>
      <c r="D36" s="383" t="s">
        <v>11</v>
      </c>
      <c r="E36" s="383">
        <v>42653</v>
      </c>
      <c r="F36" s="384" t="s">
        <v>195</v>
      </c>
      <c r="G36" s="322"/>
      <c r="H36" s="31"/>
      <c r="L36" s="63"/>
      <c r="M36" s="27"/>
      <c r="R36" s="169"/>
      <c r="S36" s="169"/>
      <c r="T36" s="169"/>
      <c r="U36" s="169"/>
      <c r="V36" s="175"/>
      <c r="W36" s="169"/>
      <c r="X36" s="169"/>
      <c r="Y36" s="169"/>
      <c r="Z36" s="169"/>
      <c r="AA36" s="169"/>
      <c r="AB36" s="162"/>
    </row>
    <row r="37" spans="1:28" ht="27" customHeight="1" thickBot="1" x14ac:dyDescent="0.25">
      <c r="A37" s="408" t="s">
        <v>332</v>
      </c>
      <c r="B37" s="409">
        <v>42664</v>
      </c>
      <c r="C37" s="383">
        <v>42664</v>
      </c>
      <c r="D37" s="383" t="s">
        <v>11</v>
      </c>
      <c r="E37" s="383">
        <v>42664</v>
      </c>
      <c r="F37" s="384" t="s">
        <v>190</v>
      </c>
      <c r="G37" s="322"/>
      <c r="H37" s="31"/>
      <c r="L37" s="63"/>
      <c r="M37" s="27"/>
      <c r="R37" s="169"/>
      <c r="S37" s="169"/>
      <c r="T37" s="169"/>
      <c r="U37" s="169"/>
      <c r="V37" s="175"/>
      <c r="W37" s="169"/>
      <c r="X37" s="169"/>
      <c r="Y37" s="169"/>
      <c r="Z37" s="169"/>
      <c r="AA37" s="169"/>
      <c r="AB37" s="162"/>
    </row>
    <row r="38" spans="1:28" ht="27" customHeight="1" thickBot="1" x14ac:dyDescent="0.25">
      <c r="A38" s="421" t="s">
        <v>356</v>
      </c>
      <c r="B38" s="383">
        <v>43708</v>
      </c>
      <c r="C38" s="383"/>
      <c r="D38" s="383"/>
      <c r="E38" s="383">
        <v>43708</v>
      </c>
      <c r="F38" s="384" t="s">
        <v>195</v>
      </c>
      <c r="G38" s="322" t="s">
        <v>357</v>
      </c>
      <c r="H38" s="31"/>
      <c r="L38" s="63"/>
      <c r="M38" s="27"/>
      <c r="R38" s="169"/>
      <c r="S38" s="169"/>
      <c r="T38" s="169"/>
      <c r="U38" s="169"/>
      <c r="V38" s="175"/>
      <c r="W38" s="169"/>
      <c r="X38" s="169"/>
      <c r="Y38" s="169"/>
      <c r="Z38" s="169"/>
      <c r="AA38" s="169"/>
      <c r="AB38" s="162"/>
    </row>
    <row r="39" spans="1:28" ht="27" customHeight="1" thickBot="1" x14ac:dyDescent="0.25">
      <c r="A39" s="421" t="s">
        <v>358</v>
      </c>
      <c r="B39" s="383">
        <v>43738</v>
      </c>
      <c r="C39" s="383"/>
      <c r="D39" s="383"/>
      <c r="E39" s="383">
        <v>43738</v>
      </c>
      <c r="F39" s="384" t="s">
        <v>190</v>
      </c>
      <c r="G39" s="322" t="s">
        <v>359</v>
      </c>
      <c r="H39" s="31"/>
      <c r="L39" s="63"/>
      <c r="M39" s="27"/>
      <c r="R39" s="169"/>
      <c r="S39" s="169"/>
      <c r="T39" s="169"/>
      <c r="U39" s="169"/>
      <c r="V39" s="175"/>
      <c r="W39" s="169"/>
      <c r="X39" s="169"/>
      <c r="Y39" s="169"/>
      <c r="Z39" s="169"/>
      <c r="AA39" s="169"/>
      <c r="AB39" s="162"/>
    </row>
    <row r="40" spans="1:28" s="162" customFormat="1" ht="3.75" customHeight="1" thickBot="1" x14ac:dyDescent="0.25">
      <c r="A40" s="247"/>
      <c r="B40" s="248"/>
      <c r="C40" s="248"/>
      <c r="D40" s="248"/>
      <c r="E40" s="248"/>
      <c r="F40" s="248"/>
      <c r="G40" s="249"/>
      <c r="H40" s="141"/>
      <c r="L40" s="250"/>
      <c r="R40" s="169"/>
      <c r="S40" s="169"/>
      <c r="T40" s="169"/>
      <c r="U40" s="169"/>
      <c r="V40" s="175"/>
      <c r="W40" s="169"/>
      <c r="X40" s="169"/>
      <c r="Y40" s="169"/>
      <c r="Z40" s="169"/>
      <c r="AA40" s="169"/>
    </row>
    <row r="41" spans="1:28" s="245" customFormat="1" ht="33" customHeight="1" thickBot="1" x14ac:dyDescent="0.25">
      <c r="A41" s="367" t="s">
        <v>91</v>
      </c>
      <c r="B41" s="242"/>
      <c r="C41" s="242"/>
      <c r="D41" s="242"/>
      <c r="E41" s="242"/>
      <c r="F41" s="242"/>
      <c r="G41" s="243"/>
      <c r="H41" s="251"/>
      <c r="L41" s="246"/>
      <c r="R41" s="209"/>
      <c r="S41" s="209"/>
      <c r="T41" s="209"/>
      <c r="U41" s="209"/>
      <c r="V41" s="252"/>
      <c r="W41" s="209"/>
      <c r="X41" s="209"/>
      <c r="Y41" s="209"/>
      <c r="Z41" s="209"/>
      <c r="AA41" s="209"/>
    </row>
    <row r="42" spans="1:28" s="162" customFormat="1" ht="18.95" customHeight="1" thickBot="1" x14ac:dyDescent="0.25">
      <c r="A42" s="368" t="s">
        <v>198</v>
      </c>
      <c r="B42" s="171"/>
      <c r="C42" s="171"/>
      <c r="D42" s="171"/>
      <c r="E42" s="171"/>
      <c r="F42" s="384"/>
      <c r="G42" s="299"/>
      <c r="H42" s="141"/>
      <c r="L42" s="250"/>
      <c r="R42" s="169"/>
      <c r="S42" s="169"/>
      <c r="T42" s="169"/>
      <c r="U42" s="169"/>
      <c r="V42" s="175"/>
      <c r="W42" s="169"/>
      <c r="X42" s="169"/>
      <c r="Y42" s="169"/>
      <c r="Z42" s="169"/>
      <c r="AA42" s="169"/>
    </row>
    <row r="43" spans="1:28" s="162" customFormat="1" ht="18.95" customHeight="1" thickBot="1" x14ac:dyDescent="0.25">
      <c r="A43" s="407" t="s">
        <v>325</v>
      </c>
      <c r="B43" s="383"/>
      <c r="C43" s="383"/>
      <c r="D43" s="383"/>
      <c r="E43" s="383"/>
      <c r="F43" s="384"/>
      <c r="G43" s="387"/>
      <c r="H43" s="141"/>
      <c r="L43" s="250"/>
      <c r="R43" s="169"/>
      <c r="S43" s="169"/>
      <c r="T43" s="169"/>
      <c r="U43" s="169"/>
      <c r="V43" s="175"/>
      <c r="W43" s="169"/>
      <c r="X43" s="169"/>
      <c r="Y43" s="169"/>
      <c r="Z43" s="169"/>
      <c r="AA43" s="169"/>
    </row>
    <row r="44" spans="1:28" s="162" customFormat="1" ht="18.95" customHeight="1" thickBot="1" x14ac:dyDescent="0.25">
      <c r="A44" s="388" t="s">
        <v>333</v>
      </c>
      <c r="B44" s="410">
        <v>40704</v>
      </c>
      <c r="C44" s="383"/>
      <c r="D44" s="383" t="s">
        <v>11</v>
      </c>
      <c r="E44" s="383">
        <v>40704</v>
      </c>
      <c r="F44" s="384" t="s">
        <v>367</v>
      </c>
      <c r="G44" s="322" t="s">
        <v>262</v>
      </c>
      <c r="H44" s="141"/>
      <c r="L44" s="250"/>
      <c r="R44" s="169"/>
      <c r="S44" s="169"/>
      <c r="T44" s="169"/>
      <c r="U44" s="169"/>
      <c r="V44" s="175"/>
      <c r="W44" s="169"/>
      <c r="X44" s="169"/>
      <c r="Y44" s="169"/>
      <c r="Z44" s="169"/>
      <c r="AA44" s="169"/>
    </row>
    <row r="45" spans="1:28" s="162" customFormat="1" ht="18.95" customHeight="1" thickBot="1" x14ac:dyDescent="0.25">
      <c r="A45" s="388" t="s">
        <v>333</v>
      </c>
      <c r="B45" s="410">
        <v>40851</v>
      </c>
      <c r="C45" s="383"/>
      <c r="D45" s="383" t="s">
        <v>11</v>
      </c>
      <c r="E45" s="383">
        <v>40851</v>
      </c>
      <c r="F45" s="384" t="s">
        <v>367</v>
      </c>
      <c r="G45" s="322" t="s">
        <v>262</v>
      </c>
      <c r="H45" s="141"/>
      <c r="L45" s="250"/>
      <c r="R45" s="169"/>
      <c r="S45" s="169"/>
      <c r="T45" s="169"/>
      <c r="U45" s="169"/>
      <c r="V45" s="175"/>
      <c r="W45" s="169"/>
      <c r="X45" s="169"/>
      <c r="Y45" s="169"/>
      <c r="Z45" s="169"/>
      <c r="AA45" s="169"/>
    </row>
    <row r="46" spans="1:28" s="162" customFormat="1" ht="18.95" customHeight="1" thickBot="1" x14ac:dyDescent="0.25">
      <c r="A46" s="388" t="s">
        <v>333</v>
      </c>
      <c r="B46" s="410">
        <v>41090</v>
      </c>
      <c r="C46" s="383"/>
      <c r="D46" s="383" t="s">
        <v>11</v>
      </c>
      <c r="E46" s="383">
        <v>41082</v>
      </c>
      <c r="F46" s="384" t="s">
        <v>367</v>
      </c>
      <c r="G46" s="322" t="s">
        <v>262</v>
      </c>
      <c r="H46" s="141"/>
      <c r="L46" s="250"/>
      <c r="R46" s="169"/>
      <c r="S46" s="169"/>
      <c r="T46" s="169"/>
      <c r="U46" s="169"/>
      <c r="V46" s="175"/>
      <c r="W46" s="169"/>
      <c r="X46" s="169"/>
      <c r="Y46" s="169"/>
      <c r="Z46" s="169"/>
      <c r="AA46" s="169"/>
    </row>
    <row r="47" spans="1:28" s="162" customFormat="1" ht="18.95" customHeight="1" thickBot="1" x14ac:dyDescent="0.25">
      <c r="A47" s="388" t="s">
        <v>333</v>
      </c>
      <c r="B47" s="410">
        <v>41967</v>
      </c>
      <c r="C47" s="383">
        <v>41978</v>
      </c>
      <c r="D47" s="383" t="s">
        <v>11</v>
      </c>
      <c r="E47" s="383">
        <v>41978</v>
      </c>
      <c r="F47" s="384" t="s">
        <v>367</v>
      </c>
      <c r="G47" s="322" t="s">
        <v>262</v>
      </c>
      <c r="H47" s="141"/>
      <c r="L47" s="250"/>
      <c r="R47" s="169"/>
      <c r="S47" s="169"/>
      <c r="T47" s="169"/>
      <c r="U47" s="169"/>
      <c r="V47" s="175"/>
      <c r="W47" s="169"/>
      <c r="X47" s="169"/>
      <c r="Y47" s="169"/>
      <c r="Z47" s="169"/>
      <c r="AA47" s="169"/>
    </row>
    <row r="48" spans="1:28" s="162" customFormat="1" ht="18.95" customHeight="1" thickBot="1" x14ac:dyDescent="0.25">
      <c r="A48" s="388" t="s">
        <v>333</v>
      </c>
      <c r="B48" s="410">
        <v>42114</v>
      </c>
      <c r="C48" s="383"/>
      <c r="D48" s="383" t="s">
        <v>11</v>
      </c>
      <c r="E48" s="383">
        <v>42114</v>
      </c>
      <c r="F48" s="384" t="s">
        <v>367</v>
      </c>
      <c r="G48" s="322" t="s">
        <v>261</v>
      </c>
      <c r="H48" s="141"/>
      <c r="L48" s="250"/>
      <c r="R48" s="169"/>
      <c r="S48" s="169"/>
      <c r="T48" s="169"/>
      <c r="U48" s="169"/>
      <c r="V48" s="175"/>
      <c r="W48" s="169"/>
      <c r="X48" s="169"/>
      <c r="Y48" s="169"/>
      <c r="Z48" s="169"/>
      <c r="AA48" s="169"/>
    </row>
    <row r="49" spans="1:27" s="162" customFormat="1" ht="18.95" customHeight="1" thickBot="1" x14ac:dyDescent="0.25">
      <c r="A49" s="388" t="s">
        <v>360</v>
      </c>
      <c r="B49" s="383">
        <v>42551</v>
      </c>
      <c r="C49" s="383"/>
      <c r="D49" s="383"/>
      <c r="E49" s="383">
        <v>42549</v>
      </c>
      <c r="F49" s="384" t="s">
        <v>192</v>
      </c>
      <c r="G49" s="322" t="s">
        <v>439</v>
      </c>
      <c r="H49" s="141"/>
      <c r="L49" s="250"/>
      <c r="R49" s="169"/>
      <c r="S49" s="169"/>
      <c r="T49" s="169"/>
      <c r="U49" s="169"/>
      <c r="V49" s="175"/>
      <c r="W49" s="169"/>
      <c r="X49" s="169"/>
      <c r="Y49" s="169"/>
      <c r="Z49" s="169"/>
      <c r="AA49" s="169"/>
    </row>
    <row r="50" spans="1:27" s="162" customFormat="1" ht="18.95" customHeight="1" thickBot="1" x14ac:dyDescent="0.25">
      <c r="A50" s="388" t="s">
        <v>361</v>
      </c>
      <c r="B50" s="383">
        <v>42521</v>
      </c>
      <c r="C50" s="383"/>
      <c r="D50" s="383"/>
      <c r="E50" s="383">
        <v>42543</v>
      </c>
      <c r="F50" s="384" t="s">
        <v>192</v>
      </c>
      <c r="G50" s="322"/>
      <c r="H50" s="141"/>
      <c r="L50" s="250"/>
      <c r="R50" s="169"/>
      <c r="S50" s="169"/>
      <c r="T50" s="169"/>
      <c r="U50" s="169"/>
      <c r="V50" s="175"/>
      <c r="W50" s="169"/>
      <c r="X50" s="169"/>
      <c r="Y50" s="169"/>
      <c r="Z50" s="169"/>
      <c r="AA50" s="169"/>
    </row>
    <row r="51" spans="1:27" s="162" customFormat="1" ht="18.95" customHeight="1" thickBot="1" x14ac:dyDescent="0.25">
      <c r="A51" s="388" t="s">
        <v>333</v>
      </c>
      <c r="B51" s="383" t="s">
        <v>440</v>
      </c>
      <c r="C51" s="383"/>
      <c r="D51" s="383"/>
      <c r="E51" s="383" t="s">
        <v>440</v>
      </c>
      <c r="F51" s="384" t="s">
        <v>367</v>
      </c>
      <c r="G51" s="322" t="s">
        <v>441</v>
      </c>
      <c r="H51" s="141"/>
      <c r="L51" s="250"/>
      <c r="R51" s="169"/>
      <c r="S51" s="169"/>
      <c r="T51" s="169"/>
      <c r="U51" s="169"/>
      <c r="V51" s="175"/>
      <c r="W51" s="169"/>
      <c r="X51" s="169"/>
      <c r="Y51" s="169"/>
      <c r="Z51" s="169"/>
      <c r="AA51" s="169"/>
    </row>
    <row r="52" spans="1:27" s="162" customFormat="1" ht="18.95" customHeight="1" thickBot="1" x14ac:dyDescent="0.25">
      <c r="A52" s="388"/>
      <c r="B52" s="410"/>
      <c r="C52" s="383"/>
      <c r="D52" s="383"/>
      <c r="E52" s="383"/>
      <c r="F52" s="384"/>
      <c r="G52" s="322"/>
      <c r="H52" s="141"/>
      <c r="L52" s="250"/>
      <c r="R52" s="169"/>
      <c r="S52" s="169"/>
      <c r="T52" s="169"/>
      <c r="U52" s="169"/>
      <c r="V52" s="175"/>
      <c r="W52" s="169"/>
      <c r="X52" s="169"/>
      <c r="Y52" s="169"/>
      <c r="Z52" s="169"/>
      <c r="AA52" s="169"/>
    </row>
    <row r="53" spans="1:27" s="162" customFormat="1" ht="18.95" customHeight="1" thickBot="1" x14ac:dyDescent="0.25">
      <c r="A53" s="407" t="s">
        <v>315</v>
      </c>
      <c r="B53" s="383"/>
      <c r="C53" s="383"/>
      <c r="D53" s="383"/>
      <c r="E53" s="383"/>
      <c r="F53" s="384"/>
      <c r="G53" s="322"/>
      <c r="H53" s="141"/>
      <c r="L53" s="250"/>
      <c r="R53" s="169"/>
      <c r="S53" s="169"/>
      <c r="T53" s="169"/>
      <c r="U53" s="169"/>
      <c r="V53" s="175"/>
      <c r="W53" s="169"/>
      <c r="X53" s="169"/>
      <c r="Y53" s="169"/>
      <c r="Z53" s="169"/>
      <c r="AA53" s="169"/>
    </row>
    <row r="54" spans="1:27" s="162" customFormat="1" ht="18.95" customHeight="1" thickBot="1" x14ac:dyDescent="0.25">
      <c r="A54" s="388" t="s">
        <v>345</v>
      </c>
      <c r="B54" s="410">
        <v>41557</v>
      </c>
      <c r="C54" s="383">
        <v>41547</v>
      </c>
      <c r="D54" s="383" t="s">
        <v>11</v>
      </c>
      <c r="E54" s="383">
        <v>41542</v>
      </c>
      <c r="F54" s="384" t="s">
        <v>367</v>
      </c>
      <c r="G54" s="322" t="s">
        <v>263</v>
      </c>
      <c r="H54" s="141"/>
      <c r="L54" s="250"/>
      <c r="R54" s="169"/>
      <c r="S54" s="169"/>
      <c r="T54" s="169"/>
      <c r="U54" s="169"/>
      <c r="V54" s="175"/>
      <c r="W54" s="169"/>
      <c r="X54" s="169"/>
      <c r="Y54" s="169"/>
      <c r="Z54" s="169"/>
      <c r="AA54" s="169"/>
    </row>
    <row r="55" spans="1:27" s="162" customFormat="1" ht="18.95" customHeight="1" thickBot="1" x14ac:dyDescent="0.25">
      <c r="A55" s="388" t="s">
        <v>345</v>
      </c>
      <c r="B55" s="410">
        <v>42187</v>
      </c>
      <c r="C55" s="383"/>
      <c r="D55" s="383" t="s">
        <v>11</v>
      </c>
      <c r="E55" s="383">
        <v>42187</v>
      </c>
      <c r="F55" s="384" t="s">
        <v>367</v>
      </c>
      <c r="G55" s="322" t="s">
        <v>279</v>
      </c>
      <c r="H55" s="141"/>
      <c r="L55" s="250"/>
      <c r="R55" s="169"/>
      <c r="S55" s="169"/>
      <c r="T55" s="169"/>
      <c r="U55" s="169"/>
      <c r="V55" s="175"/>
      <c r="W55" s="169"/>
      <c r="X55" s="169"/>
      <c r="Y55" s="169"/>
      <c r="Z55" s="169"/>
      <c r="AA55" s="169"/>
    </row>
    <row r="56" spans="1:27" s="162" customFormat="1" ht="18.95" customHeight="1" thickBot="1" x14ac:dyDescent="0.25">
      <c r="A56" s="388" t="s">
        <v>345</v>
      </c>
      <c r="B56" s="410">
        <v>42195</v>
      </c>
      <c r="C56" s="383"/>
      <c r="D56" s="383" t="s">
        <v>11</v>
      </c>
      <c r="E56" s="383">
        <v>42195</v>
      </c>
      <c r="F56" s="384" t="s">
        <v>367</v>
      </c>
      <c r="G56" s="322" t="s">
        <v>280</v>
      </c>
      <c r="H56" s="141"/>
      <c r="L56" s="250"/>
      <c r="R56" s="169"/>
      <c r="S56" s="169"/>
      <c r="T56" s="169"/>
      <c r="U56" s="169"/>
      <c r="V56" s="175"/>
      <c r="W56" s="169"/>
      <c r="X56" s="169"/>
      <c r="Y56" s="169"/>
      <c r="Z56" s="169"/>
      <c r="AA56" s="169"/>
    </row>
    <row r="57" spans="1:27" s="162" customFormat="1" ht="18.95" customHeight="1" thickBot="1" x14ac:dyDescent="0.25">
      <c r="A57" s="388" t="s">
        <v>346</v>
      </c>
      <c r="B57" s="383">
        <v>42380</v>
      </c>
      <c r="C57" s="383"/>
      <c r="D57" s="383" t="s">
        <v>11</v>
      </c>
      <c r="E57" s="383">
        <v>42380</v>
      </c>
      <c r="F57" s="384" t="s">
        <v>189</v>
      </c>
      <c r="G57" s="322" t="s">
        <v>442</v>
      </c>
      <c r="H57" s="141"/>
      <c r="L57" s="250"/>
      <c r="R57" s="169"/>
      <c r="S57" s="169"/>
      <c r="T57" s="169"/>
      <c r="U57" s="169"/>
      <c r="V57" s="175"/>
      <c r="W57" s="169"/>
      <c r="X57" s="169"/>
      <c r="Y57" s="169"/>
      <c r="Z57" s="169"/>
      <c r="AA57" s="169"/>
    </row>
    <row r="58" spans="1:27" s="162" customFormat="1" ht="18.95" customHeight="1" thickBot="1" x14ac:dyDescent="0.25">
      <c r="A58" s="388" t="s">
        <v>448</v>
      </c>
      <c r="B58" s="410">
        <v>42307</v>
      </c>
      <c r="C58" s="383"/>
      <c r="D58" s="383" t="s">
        <v>11</v>
      </c>
      <c r="E58" s="383">
        <v>42459</v>
      </c>
      <c r="F58" s="384" t="s">
        <v>367</v>
      </c>
      <c r="G58" s="322" t="s">
        <v>335</v>
      </c>
      <c r="H58" s="141"/>
      <c r="L58" s="250"/>
      <c r="R58" s="169"/>
      <c r="S58" s="169"/>
      <c r="T58" s="169"/>
      <c r="U58" s="169"/>
      <c r="V58" s="175"/>
      <c r="W58" s="169"/>
      <c r="X58" s="169"/>
      <c r="Y58" s="169"/>
      <c r="Z58" s="169"/>
      <c r="AA58" s="169"/>
    </row>
    <row r="59" spans="1:27" s="162" customFormat="1" ht="18.95" customHeight="1" thickBot="1" x14ac:dyDescent="0.25">
      <c r="A59" s="388" t="s">
        <v>346</v>
      </c>
      <c r="B59" s="383">
        <v>42478</v>
      </c>
      <c r="C59" s="383"/>
      <c r="D59" s="383" t="s">
        <v>11</v>
      </c>
      <c r="E59" s="383">
        <v>42507</v>
      </c>
      <c r="F59" s="384" t="s">
        <v>189</v>
      </c>
      <c r="G59" s="322" t="s">
        <v>335</v>
      </c>
      <c r="H59" s="141"/>
      <c r="L59" s="250"/>
      <c r="R59" s="169"/>
      <c r="S59" s="169"/>
      <c r="T59" s="169"/>
      <c r="U59" s="169"/>
      <c r="V59" s="175"/>
      <c r="W59" s="169"/>
      <c r="X59" s="169"/>
      <c r="Y59" s="169"/>
      <c r="Z59" s="169"/>
      <c r="AA59" s="169"/>
    </row>
    <row r="60" spans="1:27" s="162" customFormat="1" ht="18.95" customHeight="1" thickBot="1" x14ac:dyDescent="0.25">
      <c r="A60" s="388" t="s">
        <v>448</v>
      </c>
      <c r="B60" s="383" t="s">
        <v>440</v>
      </c>
      <c r="C60" s="383"/>
      <c r="D60" s="383"/>
      <c r="E60" s="383" t="s">
        <v>440</v>
      </c>
      <c r="F60" s="384" t="s">
        <v>367</v>
      </c>
      <c r="G60" s="322" t="s">
        <v>443</v>
      </c>
      <c r="H60" s="141"/>
      <c r="L60" s="250"/>
      <c r="R60" s="169"/>
      <c r="S60" s="169"/>
      <c r="T60" s="169"/>
      <c r="U60" s="169"/>
      <c r="V60" s="175"/>
      <c r="W60" s="169"/>
      <c r="X60" s="169"/>
      <c r="Y60" s="169"/>
      <c r="Z60" s="169"/>
      <c r="AA60" s="169"/>
    </row>
    <row r="61" spans="1:27" s="162" customFormat="1" ht="18.95" customHeight="1" thickBot="1" x14ac:dyDescent="0.25">
      <c r="A61" s="388" t="s">
        <v>346</v>
      </c>
      <c r="B61" s="383" t="s">
        <v>440</v>
      </c>
      <c r="C61" s="383"/>
      <c r="D61" s="383"/>
      <c r="E61" s="383" t="s">
        <v>440</v>
      </c>
      <c r="F61" s="384" t="s">
        <v>189</v>
      </c>
      <c r="G61" s="322" t="s">
        <v>444</v>
      </c>
      <c r="H61" s="141"/>
      <c r="L61" s="250"/>
      <c r="R61" s="169"/>
      <c r="S61" s="169"/>
      <c r="T61" s="169"/>
      <c r="U61" s="169"/>
      <c r="V61" s="175"/>
      <c r="W61" s="169"/>
      <c r="X61" s="169"/>
      <c r="Y61" s="169"/>
      <c r="Z61" s="169"/>
      <c r="AA61" s="169"/>
    </row>
    <row r="62" spans="1:27" s="162" customFormat="1" ht="18.95" customHeight="1" thickBot="1" x14ac:dyDescent="0.25">
      <c r="A62" s="388"/>
      <c r="B62" s="383"/>
      <c r="C62" s="383"/>
      <c r="D62" s="383"/>
      <c r="E62" s="383"/>
      <c r="F62" s="384"/>
      <c r="G62" s="322"/>
      <c r="H62" s="141"/>
      <c r="L62" s="250"/>
      <c r="R62" s="169"/>
      <c r="S62" s="169"/>
      <c r="T62" s="169"/>
      <c r="U62" s="169"/>
      <c r="V62" s="175"/>
      <c r="W62" s="169"/>
      <c r="X62" s="169"/>
      <c r="Y62" s="169"/>
      <c r="Z62" s="169"/>
      <c r="AA62" s="169"/>
    </row>
    <row r="63" spans="1:27" s="162" customFormat="1" ht="18.95" customHeight="1" thickBot="1" x14ac:dyDescent="0.25">
      <c r="A63" s="407" t="s">
        <v>316</v>
      </c>
      <c r="B63" s="382"/>
      <c r="C63" s="382"/>
      <c r="D63" s="383"/>
      <c r="E63" s="383"/>
      <c r="F63" s="384"/>
      <c r="G63" s="387"/>
      <c r="H63" s="141"/>
      <c r="L63" s="250"/>
      <c r="R63" s="169"/>
      <c r="S63" s="169"/>
      <c r="T63" s="169"/>
      <c r="U63" s="169"/>
      <c r="V63" s="175"/>
      <c r="W63" s="169"/>
      <c r="X63" s="169"/>
      <c r="Y63" s="169"/>
      <c r="Z63" s="169"/>
      <c r="AA63" s="169"/>
    </row>
    <row r="64" spans="1:27" s="162" customFormat="1" ht="18.95" customHeight="1" thickBot="1" x14ac:dyDescent="0.25">
      <c r="A64" s="388" t="s">
        <v>447</v>
      </c>
      <c r="B64" s="410">
        <v>42638</v>
      </c>
      <c r="C64" s="383"/>
      <c r="D64" s="383" t="s">
        <v>11</v>
      </c>
      <c r="E64" s="383">
        <v>42643</v>
      </c>
      <c r="F64" s="384" t="s">
        <v>367</v>
      </c>
      <c r="G64" s="322" t="s">
        <v>445</v>
      </c>
      <c r="H64" s="141"/>
      <c r="L64" s="250"/>
      <c r="R64" s="169"/>
      <c r="S64" s="169"/>
      <c r="T64" s="169"/>
      <c r="U64" s="169"/>
      <c r="V64" s="175"/>
      <c r="W64" s="169"/>
      <c r="X64" s="169"/>
      <c r="Y64" s="169"/>
      <c r="Z64" s="169"/>
      <c r="AA64" s="169"/>
    </row>
    <row r="65" spans="1:27" s="162" customFormat="1" ht="18.95" customHeight="1" thickBot="1" x14ac:dyDescent="0.25">
      <c r="A65" s="388" t="s">
        <v>446</v>
      </c>
      <c r="B65" s="383">
        <v>42664</v>
      </c>
      <c r="C65" s="383"/>
      <c r="D65" s="383" t="s">
        <v>11</v>
      </c>
      <c r="E65" s="383">
        <v>42664</v>
      </c>
      <c r="F65" s="384" t="s">
        <v>189</v>
      </c>
      <c r="G65" s="322" t="s">
        <v>445</v>
      </c>
      <c r="H65" s="141"/>
      <c r="L65" s="250"/>
      <c r="R65" s="169"/>
      <c r="S65" s="169"/>
      <c r="T65" s="169"/>
      <c r="U65" s="169"/>
      <c r="V65" s="175"/>
      <c r="W65" s="169"/>
      <c r="X65" s="169"/>
      <c r="Y65" s="169"/>
      <c r="Z65" s="169"/>
      <c r="AA65" s="169"/>
    </row>
    <row r="66" spans="1:27" s="162" customFormat="1" ht="18.95" customHeight="1" thickBot="1" x14ac:dyDescent="0.25">
      <c r="A66" s="388" t="s">
        <v>447</v>
      </c>
      <c r="B66" s="382" t="s">
        <v>440</v>
      </c>
      <c r="C66" s="382"/>
      <c r="D66" s="383"/>
      <c r="E66" s="383" t="s">
        <v>440</v>
      </c>
      <c r="F66" s="384" t="s">
        <v>367</v>
      </c>
      <c r="G66" s="322" t="s">
        <v>449</v>
      </c>
      <c r="H66" s="141"/>
      <c r="L66" s="250"/>
      <c r="R66" s="169"/>
      <c r="S66" s="169"/>
      <c r="T66" s="169"/>
      <c r="U66" s="169"/>
      <c r="V66" s="175"/>
      <c r="W66" s="169"/>
      <c r="X66" s="169"/>
      <c r="Y66" s="169"/>
      <c r="Z66" s="169"/>
      <c r="AA66" s="169"/>
    </row>
    <row r="67" spans="1:27" s="162" customFormat="1" ht="18.95" customHeight="1" thickBot="1" x14ac:dyDescent="0.25">
      <c r="A67" s="388" t="s">
        <v>446</v>
      </c>
      <c r="B67" s="383" t="s">
        <v>440</v>
      </c>
      <c r="C67" s="383"/>
      <c r="D67" s="383"/>
      <c r="E67" s="383" t="s">
        <v>440</v>
      </c>
      <c r="F67" s="384" t="s">
        <v>189</v>
      </c>
      <c r="G67" s="322" t="s">
        <v>450</v>
      </c>
      <c r="H67" s="141"/>
      <c r="L67" s="250"/>
      <c r="R67" s="169"/>
      <c r="S67" s="169"/>
      <c r="T67" s="169"/>
      <c r="U67" s="169"/>
      <c r="V67" s="175"/>
      <c r="W67" s="169"/>
      <c r="X67" s="169"/>
      <c r="Y67" s="169"/>
      <c r="Z67" s="169"/>
      <c r="AA67" s="169"/>
    </row>
    <row r="68" spans="1:27" s="162" customFormat="1" ht="18.95" customHeight="1" thickBot="1" x14ac:dyDescent="0.25">
      <c r="A68" s="368"/>
      <c r="B68" s="172"/>
      <c r="C68" s="172"/>
      <c r="D68" s="171"/>
      <c r="E68" s="171"/>
      <c r="F68" s="384"/>
      <c r="G68" s="299"/>
      <c r="H68" s="141"/>
      <c r="L68" s="250"/>
      <c r="R68" s="169"/>
      <c r="S68" s="169"/>
      <c r="T68" s="169"/>
      <c r="U68" s="169"/>
      <c r="V68" s="175"/>
      <c r="W68" s="169"/>
      <c r="X68" s="169"/>
      <c r="Y68" s="169"/>
      <c r="Z68" s="169"/>
      <c r="AA68" s="169"/>
    </row>
    <row r="69" spans="1:27" s="162" customFormat="1" ht="18.95" customHeight="1" thickBot="1" x14ac:dyDescent="0.25">
      <c r="A69" s="407"/>
      <c r="B69" s="172"/>
      <c r="C69" s="172"/>
      <c r="D69" s="171"/>
      <c r="E69" s="171"/>
      <c r="F69" s="384"/>
      <c r="G69" s="299"/>
      <c r="H69" s="141"/>
      <c r="L69" s="250"/>
      <c r="R69" s="169"/>
      <c r="S69" s="169"/>
      <c r="T69" s="169"/>
      <c r="U69" s="169"/>
      <c r="V69" s="175"/>
      <c r="W69" s="169"/>
      <c r="X69" s="169"/>
      <c r="Y69" s="169"/>
      <c r="Z69" s="169"/>
      <c r="AA69" s="169"/>
    </row>
    <row r="70" spans="1:27" s="198" customFormat="1" ht="30.75" customHeight="1" thickBot="1" x14ac:dyDescent="0.25">
      <c r="A70" s="267" t="s">
        <v>236</v>
      </c>
      <c r="B70" s="242"/>
      <c r="C70" s="242"/>
      <c r="D70" s="242"/>
      <c r="E70" s="242"/>
      <c r="F70" s="254"/>
      <c r="G70" s="243"/>
      <c r="L70" s="208"/>
      <c r="V70" s="208"/>
    </row>
    <row r="71" spans="1:27" s="198" customFormat="1" ht="18" customHeight="1" thickBot="1" x14ac:dyDescent="0.25">
      <c r="A71" s="727" t="s">
        <v>325</v>
      </c>
      <c r="B71" s="728"/>
      <c r="C71" s="728"/>
      <c r="D71" s="728"/>
      <c r="E71" s="728"/>
      <c r="F71" s="728"/>
      <c r="G71" s="729"/>
      <c r="L71" s="208"/>
      <c r="V71" s="208"/>
    </row>
    <row r="72" spans="1:27" ht="18.95" customHeight="1" thickBot="1" x14ac:dyDescent="0.25">
      <c r="A72" s="388" t="s">
        <v>317</v>
      </c>
      <c r="B72" s="410">
        <v>40602</v>
      </c>
      <c r="C72" s="383"/>
      <c r="D72" s="383" t="s">
        <v>11</v>
      </c>
      <c r="E72" s="383">
        <v>40602</v>
      </c>
      <c r="F72" s="384" t="s">
        <v>165</v>
      </c>
      <c r="G72" s="322" t="s">
        <v>259</v>
      </c>
      <c r="L72" s="63"/>
      <c r="M72" s="27"/>
      <c r="V72" s="63"/>
    </row>
    <row r="73" spans="1:27" ht="18.95" customHeight="1" thickBot="1" x14ac:dyDescent="0.25">
      <c r="A73" s="388" t="s">
        <v>318</v>
      </c>
      <c r="B73" s="410">
        <v>48944</v>
      </c>
      <c r="C73" s="383"/>
      <c r="D73" s="383" t="s">
        <v>11</v>
      </c>
      <c r="E73" s="383">
        <v>48944</v>
      </c>
      <c r="F73" s="384" t="s">
        <v>165</v>
      </c>
      <c r="G73" s="322" t="s">
        <v>266</v>
      </c>
      <c r="L73" s="63"/>
      <c r="M73" s="27"/>
      <c r="V73" s="63"/>
    </row>
    <row r="74" spans="1:27" ht="18.95" customHeight="1" thickBot="1" x14ac:dyDescent="0.25">
      <c r="A74" s="727" t="s">
        <v>315</v>
      </c>
      <c r="B74" s="728"/>
      <c r="C74" s="728"/>
      <c r="D74" s="728"/>
      <c r="E74" s="728"/>
      <c r="F74" s="728"/>
      <c r="G74" s="729"/>
      <c r="L74" s="63"/>
      <c r="M74" s="27"/>
      <c r="V74" s="63"/>
    </row>
    <row r="75" spans="1:27" ht="18.95" customHeight="1" thickBot="1" x14ac:dyDescent="0.25">
      <c r="A75" s="388" t="s">
        <v>343</v>
      </c>
      <c r="B75" s="410">
        <v>42521</v>
      </c>
      <c r="C75" s="383">
        <v>42766</v>
      </c>
      <c r="D75" s="383" t="s">
        <v>11</v>
      </c>
      <c r="E75" s="383">
        <v>42766</v>
      </c>
      <c r="F75" s="384" t="s">
        <v>165</v>
      </c>
      <c r="G75" s="322" t="s">
        <v>260</v>
      </c>
      <c r="L75" s="63"/>
      <c r="M75" s="27"/>
      <c r="V75" s="63"/>
    </row>
    <row r="76" spans="1:27" ht="31.5" customHeight="1" thickBot="1" x14ac:dyDescent="0.25">
      <c r="A76" s="388" t="s">
        <v>344</v>
      </c>
      <c r="B76" s="410">
        <v>46387</v>
      </c>
      <c r="C76" s="383">
        <v>46387</v>
      </c>
      <c r="D76" s="383" t="s">
        <v>11</v>
      </c>
      <c r="E76" s="383">
        <v>46387</v>
      </c>
      <c r="F76" s="384" t="s">
        <v>165</v>
      </c>
      <c r="G76" s="322" t="s">
        <v>265</v>
      </c>
      <c r="L76" s="63"/>
      <c r="M76" s="27"/>
      <c r="V76" s="63"/>
    </row>
    <row r="77" spans="1:27" ht="18.95" customHeight="1" thickBot="1" x14ac:dyDescent="0.25">
      <c r="A77" s="727" t="s">
        <v>316</v>
      </c>
      <c r="B77" s="728"/>
      <c r="C77" s="728"/>
      <c r="D77" s="728"/>
      <c r="E77" s="728"/>
      <c r="F77" s="728"/>
      <c r="G77" s="729"/>
      <c r="L77" s="63"/>
      <c r="M77" s="27"/>
      <c r="V77" s="63"/>
    </row>
    <row r="78" spans="1:27" ht="18.95" customHeight="1" thickBot="1" x14ac:dyDescent="0.25">
      <c r="A78" s="388" t="s">
        <v>319</v>
      </c>
      <c r="B78" s="410">
        <v>43830</v>
      </c>
      <c r="C78" s="383"/>
      <c r="D78" s="383" t="s">
        <v>11</v>
      </c>
      <c r="E78" s="383">
        <v>43830</v>
      </c>
      <c r="F78" s="384" t="s">
        <v>165</v>
      </c>
      <c r="G78" s="322" t="s">
        <v>268</v>
      </c>
      <c r="L78" s="63"/>
      <c r="M78" s="27"/>
      <c r="V78" s="63"/>
    </row>
    <row r="79" spans="1:27" ht="27.75" customHeight="1" thickBot="1" x14ac:dyDescent="0.25">
      <c r="A79" s="388" t="s">
        <v>320</v>
      </c>
      <c r="B79" s="410">
        <v>46752</v>
      </c>
      <c r="C79" s="383"/>
      <c r="D79" s="383" t="s">
        <v>11</v>
      </c>
      <c r="E79" s="383">
        <v>46752</v>
      </c>
      <c r="F79" s="384" t="s">
        <v>165</v>
      </c>
      <c r="G79" s="322" t="s">
        <v>273</v>
      </c>
      <c r="L79" s="63"/>
      <c r="M79" s="27"/>
      <c r="V79" s="63"/>
    </row>
    <row r="80" spans="1:27" ht="32.25" customHeight="1" thickBot="1" x14ac:dyDescent="0.25">
      <c r="A80" s="388" t="s">
        <v>321</v>
      </c>
      <c r="B80" s="410">
        <v>44926</v>
      </c>
      <c r="C80" s="383"/>
      <c r="D80" s="383" t="s">
        <v>11</v>
      </c>
      <c r="E80" s="383">
        <v>44926</v>
      </c>
      <c r="F80" s="384" t="s">
        <v>165</v>
      </c>
      <c r="G80" s="322" t="s">
        <v>269</v>
      </c>
      <c r="L80" s="63"/>
      <c r="M80" s="27"/>
      <c r="V80" s="63"/>
    </row>
    <row r="81" spans="1:22" ht="27.75" customHeight="1" thickBot="1" x14ac:dyDescent="0.25">
      <c r="A81" s="388" t="s">
        <v>322</v>
      </c>
      <c r="B81" s="410">
        <v>48944</v>
      </c>
      <c r="C81" s="383"/>
      <c r="D81" s="383" t="s">
        <v>11</v>
      </c>
      <c r="E81" s="383">
        <v>48944</v>
      </c>
      <c r="F81" s="384" t="s">
        <v>165</v>
      </c>
      <c r="G81" s="322" t="s">
        <v>274</v>
      </c>
      <c r="L81" s="63"/>
      <c r="M81" s="27"/>
      <c r="V81" s="63"/>
    </row>
    <row r="82" spans="1:22" ht="27.75" customHeight="1" thickBot="1" x14ac:dyDescent="0.25">
      <c r="A82" s="727" t="s">
        <v>327</v>
      </c>
      <c r="B82" s="728"/>
      <c r="C82" s="728"/>
      <c r="D82" s="728"/>
      <c r="E82" s="728"/>
      <c r="F82" s="728"/>
      <c r="G82" s="729"/>
      <c r="L82" s="63"/>
      <c r="M82" s="27"/>
      <c r="V82" s="63"/>
    </row>
    <row r="83" spans="1:22" ht="27.75" customHeight="1" thickBot="1" x14ac:dyDescent="0.25">
      <c r="A83" s="388" t="s">
        <v>453</v>
      </c>
      <c r="B83" s="484">
        <v>42661</v>
      </c>
      <c r="C83" s="484"/>
      <c r="D83" s="484"/>
      <c r="E83" s="484">
        <v>42661</v>
      </c>
      <c r="F83" s="485" t="s">
        <v>165</v>
      </c>
      <c r="G83" s="486"/>
      <c r="L83" s="63"/>
      <c r="M83" s="27"/>
      <c r="V83" s="63"/>
    </row>
    <row r="84" spans="1:22" ht="29.25" customHeight="1" thickBot="1" x14ac:dyDescent="0.25">
      <c r="A84" s="388" t="s">
        <v>454</v>
      </c>
      <c r="B84" s="488">
        <v>43816</v>
      </c>
      <c r="C84" s="487"/>
      <c r="D84" s="488"/>
      <c r="E84" s="488">
        <v>43816</v>
      </c>
      <c r="F84" s="489" t="s">
        <v>165</v>
      </c>
      <c r="G84" s="486"/>
      <c r="L84" s="63"/>
      <c r="M84" s="27"/>
      <c r="V84" s="63"/>
    </row>
    <row r="85" spans="1:22" ht="18.95" customHeight="1" thickBot="1" x14ac:dyDescent="0.25">
      <c r="A85" s="490" t="s">
        <v>432</v>
      </c>
      <c r="B85" s="491"/>
      <c r="C85" s="491"/>
      <c r="D85" s="492"/>
      <c r="E85" s="492"/>
      <c r="F85" s="493"/>
      <c r="G85" s="494"/>
      <c r="L85" s="63"/>
      <c r="M85" s="27"/>
      <c r="V85" s="63"/>
    </row>
    <row r="86" spans="1:22" s="167" customFormat="1" ht="9" customHeight="1" thickBot="1" x14ac:dyDescent="0.25">
      <c r="F86" s="255"/>
      <c r="H86" s="27"/>
    </row>
    <row r="87" spans="1:22" s="167" customFormat="1" ht="24.75" customHeight="1" thickBot="1" x14ac:dyDescent="0.25">
      <c r="A87" s="704" t="s">
        <v>232</v>
      </c>
      <c r="B87" s="754" t="s">
        <v>350</v>
      </c>
      <c r="C87" s="755"/>
      <c r="D87" s="755"/>
      <c r="E87" s="755"/>
      <c r="F87" s="755"/>
      <c r="G87" s="755"/>
      <c r="H87" s="755"/>
      <c r="I87" s="27"/>
      <c r="J87" s="49"/>
      <c r="K87" s="27"/>
      <c r="M87" s="170"/>
    </row>
    <row r="88" spans="1:22" s="167" customFormat="1" ht="24.75" customHeight="1" thickBot="1" x14ac:dyDescent="0.25">
      <c r="A88" s="704"/>
      <c r="B88" s="756"/>
      <c r="C88" s="757"/>
      <c r="D88" s="757"/>
      <c r="E88" s="757"/>
      <c r="F88" s="757"/>
      <c r="G88" s="757"/>
      <c r="H88" s="757"/>
      <c r="I88" s="27"/>
      <c r="J88" s="32"/>
      <c r="K88" s="29"/>
      <c r="M88" s="170"/>
    </row>
    <row r="89" spans="1:22" s="167" customFormat="1" ht="13.5" customHeight="1" thickBot="1" x14ac:dyDescent="0.25">
      <c r="A89" s="704"/>
      <c r="B89" s="756"/>
      <c r="C89" s="757"/>
      <c r="D89" s="757"/>
      <c r="E89" s="757"/>
      <c r="F89" s="757"/>
      <c r="G89" s="757"/>
      <c r="H89" s="757"/>
      <c r="I89" s="27"/>
      <c r="J89" s="32"/>
      <c r="K89" s="29"/>
    </row>
    <row r="90" spans="1:22" s="167" customFormat="1" ht="33" customHeight="1" thickBot="1" x14ac:dyDescent="0.25">
      <c r="A90" s="704"/>
      <c r="B90" s="758"/>
      <c r="C90" s="759"/>
      <c r="D90" s="759"/>
      <c r="E90" s="759"/>
      <c r="F90" s="759"/>
      <c r="G90" s="759"/>
      <c r="H90" s="759"/>
      <c r="I90" s="27"/>
      <c r="J90" s="28"/>
      <c r="K90" s="32"/>
    </row>
    <row r="91" spans="1:22" s="167" customFormat="1" ht="13.5" thickBot="1" x14ac:dyDescent="0.25">
      <c r="A91" s="33"/>
      <c r="B91" s="33"/>
      <c r="C91" s="27"/>
      <c r="D91" s="27"/>
      <c r="E91" s="27"/>
      <c r="F91" s="131"/>
      <c r="G91" s="27"/>
      <c r="H91" s="27"/>
      <c r="I91" s="27"/>
    </row>
    <row r="92" spans="1:22" s="167" customFormat="1" ht="32.25" customHeight="1" x14ac:dyDescent="0.2">
      <c r="A92" s="369" t="s">
        <v>230</v>
      </c>
      <c r="B92" s="33"/>
      <c r="C92" s="27"/>
      <c r="D92" s="27"/>
      <c r="E92" s="27"/>
      <c r="F92" s="131"/>
      <c r="G92" s="27"/>
      <c r="H92" s="27"/>
      <c r="I92" s="27"/>
    </row>
    <row r="93" spans="1:22" s="167" customFormat="1" ht="27" customHeight="1" x14ac:dyDescent="0.2">
      <c r="A93" s="751" t="s">
        <v>233</v>
      </c>
      <c r="B93" s="752"/>
      <c r="C93" s="752"/>
      <c r="D93" s="752"/>
      <c r="E93" s="752"/>
      <c r="F93" s="752"/>
      <c r="G93" s="752"/>
      <c r="H93" s="27"/>
      <c r="I93" s="27"/>
    </row>
    <row r="94" spans="1:22" s="167" customFormat="1" ht="4.5" customHeight="1" thickBot="1" x14ac:dyDescent="0.25">
      <c r="A94" s="257"/>
      <c r="B94" s="33"/>
      <c r="C94" s="27"/>
      <c r="D94" s="27"/>
      <c r="E94" s="27"/>
      <c r="F94" s="131"/>
      <c r="G94" s="27"/>
      <c r="H94" s="27"/>
      <c r="I94" s="27"/>
    </row>
    <row r="95" spans="1:22" s="167" customFormat="1" ht="30.75" customHeight="1" thickTop="1" thickBot="1" x14ac:dyDescent="0.3">
      <c r="A95" s="23"/>
      <c r="B95" s="760" t="s">
        <v>91</v>
      </c>
      <c r="C95" s="761"/>
      <c r="D95" s="749" t="s">
        <v>451</v>
      </c>
      <c r="E95" s="750"/>
      <c r="F95" s="750"/>
      <c r="G95" s="750"/>
      <c r="H95" s="27"/>
      <c r="I95" s="27"/>
    </row>
    <row r="96" spans="1:22" s="167" customFormat="1" ht="39.75" customHeight="1" thickTop="1" thickBot="1" x14ac:dyDescent="0.25">
      <c r="A96" s="762" t="s">
        <v>237</v>
      </c>
      <c r="B96" s="370" t="s">
        <v>164</v>
      </c>
      <c r="C96" s="377" t="s">
        <v>9</v>
      </c>
      <c r="D96" s="749"/>
      <c r="E96" s="750"/>
      <c r="F96" s="750"/>
      <c r="G96" s="750"/>
      <c r="H96" s="31"/>
      <c r="I96" s="31"/>
      <c r="J96" s="27"/>
      <c r="K96" s="27"/>
    </row>
    <row r="97" spans="1:11" s="163" customFormat="1" ht="119.25" customHeight="1" thickTop="1" thickBot="1" x14ac:dyDescent="0.25">
      <c r="A97" s="763"/>
      <c r="B97" s="371" t="s">
        <v>162</v>
      </c>
      <c r="C97" s="378" t="s">
        <v>9</v>
      </c>
      <c r="D97" s="749"/>
      <c r="E97" s="750"/>
      <c r="F97" s="750"/>
      <c r="G97" s="750"/>
      <c r="H97" s="31"/>
      <c r="I97" s="31"/>
      <c r="J97" s="27"/>
      <c r="K97" s="27"/>
    </row>
    <row r="98" spans="1:11" s="167" customFormat="1" ht="14.25" customHeight="1" thickTop="1" x14ac:dyDescent="0.2">
      <c r="A98" s="257"/>
      <c r="B98" s="33"/>
      <c r="C98" s="27"/>
      <c r="D98" s="27"/>
      <c r="E98" s="27"/>
      <c r="F98" s="131"/>
      <c r="G98" s="27"/>
      <c r="H98" s="27"/>
      <c r="I98" s="27"/>
    </row>
    <row r="99" spans="1:11" s="167" customFormat="1" ht="26.25" customHeight="1" thickBot="1" x14ac:dyDescent="0.25">
      <c r="A99" s="751" t="s">
        <v>234</v>
      </c>
      <c r="B99" s="753"/>
      <c r="C99" s="753"/>
      <c r="D99" s="753"/>
      <c r="E99" s="753"/>
      <c r="F99" s="753"/>
      <c r="G99" s="753"/>
      <c r="H99" s="27"/>
      <c r="I99" s="27"/>
    </row>
    <row r="100" spans="1:11" s="163" customFormat="1" ht="27.75" customHeight="1" thickTop="1" thickBot="1" x14ac:dyDescent="0.25">
      <c r="A100" s="31"/>
      <c r="B100" s="760" t="s">
        <v>235</v>
      </c>
      <c r="C100" s="761"/>
      <c r="D100" s="749" t="s">
        <v>452</v>
      </c>
      <c r="E100" s="750"/>
      <c r="F100" s="750"/>
      <c r="G100" s="750"/>
      <c r="H100" s="27"/>
      <c r="I100" s="27"/>
      <c r="J100" s="27"/>
      <c r="K100" s="169"/>
    </row>
    <row r="101" spans="1:11" s="163" customFormat="1" ht="34.5" customHeight="1" thickTop="1" thickBot="1" x14ac:dyDescent="0.25">
      <c r="A101" s="704" t="s">
        <v>92</v>
      </c>
      <c r="B101" s="372" t="s">
        <v>163</v>
      </c>
      <c r="C101" s="379" t="s">
        <v>9</v>
      </c>
      <c r="D101" s="749"/>
      <c r="E101" s="750"/>
      <c r="F101" s="750"/>
      <c r="G101" s="750"/>
      <c r="H101" s="27"/>
      <c r="I101" s="27"/>
      <c r="J101" s="27"/>
      <c r="K101" s="169"/>
    </row>
    <row r="102" spans="1:11" s="163" customFormat="1" ht="91.5" customHeight="1" thickTop="1" x14ac:dyDescent="0.2">
      <c r="A102" s="704"/>
      <c r="B102" s="373" t="s">
        <v>162</v>
      </c>
      <c r="C102" s="380" t="s">
        <v>9</v>
      </c>
      <c r="D102" s="749"/>
      <c r="E102" s="750"/>
      <c r="F102" s="750"/>
      <c r="G102" s="750"/>
      <c r="H102" s="27"/>
      <c r="I102" s="27"/>
      <c r="J102" s="27"/>
      <c r="K102" s="169"/>
    </row>
    <row r="103" spans="1:11" s="262" customFormat="1" ht="12" customHeight="1" x14ac:dyDescent="0.2">
      <c r="A103" s="258"/>
      <c r="B103" s="168"/>
      <c r="C103" s="259"/>
      <c r="D103" s="203"/>
      <c r="E103" s="260"/>
      <c r="F103" s="261"/>
      <c r="G103" s="141"/>
      <c r="H103" s="141"/>
      <c r="I103" s="141"/>
      <c r="J103" s="162"/>
      <c r="K103" s="162"/>
    </row>
    <row r="104" spans="1:11" s="163" customFormat="1" ht="24.75" customHeight="1" x14ac:dyDescent="0.2">
      <c r="A104" s="215"/>
      <c r="B104" s="27"/>
      <c r="C104" s="27"/>
      <c r="D104" s="27"/>
      <c r="E104" s="27"/>
      <c r="F104" s="131"/>
      <c r="G104" s="63"/>
      <c r="H104" s="27"/>
      <c r="I104" s="27"/>
      <c r="J104" s="27"/>
      <c r="K104" s="27"/>
    </row>
    <row r="105" spans="1:11" s="163" customFormat="1" ht="24.75" hidden="1" customHeight="1" x14ac:dyDescent="0.2">
      <c r="A105" s="746" t="s">
        <v>161</v>
      </c>
      <c r="B105" s="744"/>
      <c r="C105" s="747" t="s">
        <v>160</v>
      </c>
      <c r="D105" s="748"/>
      <c r="E105" s="745"/>
      <c r="F105" s="744"/>
      <c r="G105" s="744"/>
      <c r="H105" s="744"/>
      <c r="I105" s="168"/>
      <c r="J105" s="168"/>
      <c r="K105" s="168"/>
    </row>
    <row r="106" spans="1:11" s="163" customFormat="1" ht="24.75" hidden="1" customHeight="1" x14ac:dyDescent="0.2">
      <c r="A106" s="743"/>
      <c r="B106" s="744"/>
      <c r="C106" s="747"/>
      <c r="D106" s="748"/>
      <c r="E106" s="745"/>
      <c r="F106" s="744"/>
      <c r="G106" s="744"/>
      <c r="H106" s="744"/>
      <c r="I106" s="168"/>
      <c r="J106" s="168"/>
      <c r="K106" s="168"/>
    </row>
    <row r="107" spans="1:11" s="163" customFormat="1" ht="24.75" hidden="1" customHeight="1" x14ac:dyDescent="0.2">
      <c r="A107" s="216"/>
      <c r="B107" s="27"/>
      <c r="C107" s="27"/>
      <c r="D107" s="27"/>
      <c r="E107" s="27"/>
      <c r="F107" s="131"/>
      <c r="G107" s="27"/>
      <c r="H107" s="27"/>
      <c r="I107" s="27"/>
      <c r="J107" s="31"/>
      <c r="K107" s="27"/>
    </row>
    <row r="108" spans="1:11" s="163" customFormat="1" ht="24.75" hidden="1" customHeight="1" x14ac:dyDescent="0.2">
      <c r="A108" s="743" t="s">
        <v>159</v>
      </c>
      <c r="B108" s="744"/>
      <c r="C108" s="744"/>
      <c r="D108" s="744"/>
      <c r="E108" s="744"/>
      <c r="F108" s="744"/>
      <c r="G108" s="744"/>
      <c r="H108" s="744"/>
      <c r="I108" s="27"/>
      <c r="J108" s="27"/>
      <c r="K108" s="27"/>
    </row>
    <row r="109" spans="1:11" s="163" customFormat="1" ht="24.75" hidden="1" customHeight="1" x14ac:dyDescent="0.2">
      <c r="A109" s="743"/>
      <c r="B109" s="744"/>
      <c r="C109" s="744"/>
      <c r="D109" s="744"/>
      <c r="E109" s="744"/>
      <c r="F109" s="744"/>
      <c r="G109" s="744"/>
      <c r="H109" s="744"/>
      <c r="I109" s="27"/>
      <c r="J109" s="27"/>
      <c r="K109" s="27"/>
    </row>
    <row r="110" spans="1:11" s="163" customFormat="1" ht="24.75" hidden="1" customHeight="1" x14ac:dyDescent="0.2">
      <c r="F110" s="256"/>
    </row>
    <row r="111" spans="1:11" s="163" customFormat="1" ht="24.75" customHeight="1" thickBot="1" x14ac:dyDescent="0.25">
      <c r="A111" s="167"/>
      <c r="B111" s="167"/>
      <c r="C111" s="167"/>
      <c r="D111" s="167"/>
      <c r="E111" s="167"/>
      <c r="F111" s="255"/>
      <c r="G111" s="167"/>
    </row>
    <row r="112" spans="1:11" s="163" customFormat="1" ht="24.75" customHeight="1" thickBot="1" x14ac:dyDescent="0.25">
      <c r="A112" s="166"/>
      <c r="B112" s="165"/>
      <c r="C112" s="165"/>
      <c r="D112" s="165"/>
      <c r="E112" s="165"/>
      <c r="F112" s="165"/>
      <c r="G112" s="164"/>
    </row>
    <row r="113" spans="1:8" s="163" customFormat="1" ht="12.75" customHeight="1" thickBot="1" x14ac:dyDescent="0.25">
      <c r="A113" s="166"/>
      <c r="B113" s="165"/>
      <c r="C113" s="165"/>
      <c r="D113" s="165"/>
      <c r="E113" s="165"/>
      <c r="F113" s="165"/>
      <c r="G113" s="164"/>
    </row>
    <row r="114" spans="1:8" s="163" customFormat="1" ht="14.25" customHeight="1" thickBot="1" x14ac:dyDescent="0.25">
      <c r="A114" s="166"/>
      <c r="B114" s="165"/>
      <c r="C114" s="165"/>
      <c r="D114" s="165"/>
      <c r="E114" s="165"/>
      <c r="F114" s="165"/>
      <c r="G114" s="164"/>
    </row>
    <row r="115" spans="1:8" s="163" customFormat="1" ht="14.25" customHeight="1" thickBot="1" x14ac:dyDescent="0.25">
      <c r="A115" s="166"/>
      <c r="B115" s="165"/>
      <c r="C115" s="165"/>
      <c r="D115" s="165"/>
      <c r="E115" s="165"/>
      <c r="F115" s="165"/>
      <c r="G115" s="164"/>
    </row>
    <row r="116" spans="1:8" s="163" customFormat="1" ht="14.25" customHeight="1" thickBot="1" x14ac:dyDescent="0.25">
      <c r="A116" s="166"/>
      <c r="B116" s="165"/>
      <c r="C116" s="165"/>
      <c r="D116" s="165"/>
      <c r="E116" s="165"/>
      <c r="F116" s="165"/>
      <c r="G116" s="164"/>
    </row>
    <row r="117" spans="1:8" s="163" customFormat="1" ht="14.25" customHeight="1" thickBot="1" x14ac:dyDescent="0.25">
      <c r="A117" s="166"/>
      <c r="B117" s="165"/>
      <c r="C117" s="165"/>
      <c r="D117" s="165"/>
      <c r="E117" s="165"/>
      <c r="F117" s="165"/>
      <c r="G117" s="164"/>
    </row>
    <row r="118" spans="1:8" ht="14.25" customHeight="1" thickBot="1" x14ac:dyDescent="0.25">
      <c r="A118" s="166"/>
      <c r="B118" s="165"/>
      <c r="C118" s="165"/>
      <c r="D118" s="165"/>
      <c r="E118" s="165"/>
      <c r="F118" s="165"/>
      <c r="G118" s="164"/>
      <c r="H118" s="163"/>
    </row>
    <row r="119" spans="1:8" ht="14.25" customHeight="1" thickBot="1" x14ac:dyDescent="0.25">
      <c r="A119" s="166"/>
      <c r="B119" s="165"/>
      <c r="C119" s="165"/>
      <c r="D119" s="165"/>
      <c r="E119" s="165"/>
      <c r="F119" s="165"/>
      <c r="G119" s="164"/>
      <c r="H119" s="163"/>
    </row>
    <row r="120" spans="1:8" ht="14.25" customHeight="1" thickBot="1" x14ac:dyDescent="0.25">
      <c r="A120" s="166"/>
      <c r="B120" s="165"/>
      <c r="C120" s="165"/>
      <c r="D120" s="165"/>
      <c r="E120" s="165"/>
      <c r="F120" s="165"/>
      <c r="G120" s="164"/>
      <c r="H120" s="163"/>
    </row>
    <row r="121" spans="1:8" ht="15" customHeight="1" thickBot="1" x14ac:dyDescent="0.25">
      <c r="A121" s="166"/>
      <c r="B121" s="165"/>
      <c r="C121" s="165"/>
      <c r="D121" s="165"/>
      <c r="E121" s="165"/>
      <c r="F121" s="165"/>
      <c r="G121" s="164"/>
      <c r="H121" s="163"/>
    </row>
    <row r="122" spans="1:8" ht="13.5" thickBot="1" x14ac:dyDescent="0.25">
      <c r="A122" s="166"/>
      <c r="B122" s="165"/>
      <c r="C122" s="165"/>
      <c r="D122" s="165"/>
      <c r="E122" s="165"/>
      <c r="F122" s="165"/>
      <c r="G122" s="164"/>
      <c r="H122" s="163"/>
    </row>
    <row r="123" spans="1:8" ht="13.5" thickBot="1" x14ac:dyDescent="0.25">
      <c r="A123" s="166"/>
      <c r="B123" s="165"/>
      <c r="C123" s="165"/>
      <c r="D123" s="165"/>
      <c r="E123" s="165"/>
      <c r="F123" s="165"/>
      <c r="G123" s="164"/>
      <c r="H123" s="163"/>
    </row>
    <row r="124" spans="1:8" ht="13.5" thickBot="1" x14ac:dyDescent="0.25">
      <c r="A124" s="166"/>
      <c r="B124" s="165"/>
      <c r="C124" s="165"/>
      <c r="D124" s="165"/>
      <c r="E124" s="165"/>
      <c r="F124" s="165"/>
      <c r="G124" s="164"/>
      <c r="H124" s="163"/>
    </row>
    <row r="125" spans="1:8" ht="13.5" thickBot="1" x14ac:dyDescent="0.25">
      <c r="A125" s="166"/>
      <c r="B125" s="165"/>
      <c r="C125" s="165"/>
      <c r="D125" s="165"/>
      <c r="E125" s="165"/>
      <c r="F125" s="165"/>
      <c r="G125" s="164"/>
      <c r="H125" s="163"/>
    </row>
    <row r="126" spans="1:8" ht="13.5" thickBot="1" x14ac:dyDescent="0.25">
      <c r="A126" s="166"/>
      <c r="B126" s="165"/>
      <c r="C126" s="165"/>
      <c r="D126" s="165"/>
      <c r="E126" s="165"/>
      <c r="F126" s="165"/>
      <c r="G126" s="164"/>
    </row>
    <row r="127" spans="1:8" ht="13.5" thickBot="1" x14ac:dyDescent="0.25">
      <c r="A127" s="166"/>
      <c r="B127" s="165"/>
      <c r="C127" s="165"/>
      <c r="D127" s="165"/>
      <c r="E127" s="165"/>
      <c r="F127" s="165"/>
      <c r="G127" s="164"/>
    </row>
    <row r="128" spans="1:8" ht="13.5" thickBot="1" x14ac:dyDescent="0.25">
      <c r="A128" s="166"/>
      <c r="B128" s="165"/>
      <c r="C128" s="165"/>
      <c r="D128" s="165"/>
      <c r="E128" s="165"/>
      <c r="F128" s="165"/>
      <c r="G128" s="164"/>
    </row>
    <row r="129" spans="1:7" ht="13.5" thickBot="1" x14ac:dyDescent="0.25">
      <c r="A129" s="166"/>
      <c r="B129" s="165"/>
      <c r="C129" s="165"/>
      <c r="D129" s="165"/>
      <c r="E129" s="165"/>
      <c r="F129" s="165"/>
      <c r="G129" s="164"/>
    </row>
    <row r="130" spans="1:7" ht="13.5" thickBot="1" x14ac:dyDescent="0.25">
      <c r="A130" s="166"/>
      <c r="B130" s="165"/>
      <c r="C130" s="165"/>
      <c r="D130" s="165"/>
      <c r="E130" s="165"/>
      <c r="F130" s="165"/>
      <c r="G130" s="164"/>
    </row>
    <row r="131" spans="1:7" x14ac:dyDescent="0.2">
      <c r="A131" s="163"/>
      <c r="B131" s="163"/>
      <c r="C131" s="163"/>
      <c r="D131" s="163"/>
      <c r="E131" s="163"/>
      <c r="F131" s="256"/>
      <c r="G131" s="163"/>
    </row>
    <row r="132" spans="1:7" x14ac:dyDescent="0.2">
      <c r="A132" s="163"/>
      <c r="B132" s="163"/>
      <c r="C132" s="163"/>
      <c r="D132" s="163"/>
      <c r="E132" s="163"/>
      <c r="F132" s="256"/>
      <c r="G132" s="163"/>
    </row>
    <row r="133" spans="1:7" x14ac:dyDescent="0.2">
      <c r="A133" s="163"/>
      <c r="B133" s="163"/>
      <c r="C133" s="163"/>
      <c r="D133" s="163"/>
      <c r="E133" s="163"/>
      <c r="F133" s="256"/>
      <c r="G133" s="163"/>
    </row>
    <row r="134" spans="1:7" x14ac:dyDescent="0.2">
      <c r="A134" s="163"/>
      <c r="B134" s="163"/>
      <c r="C134" s="163"/>
      <c r="D134" s="163"/>
      <c r="E134" s="163"/>
      <c r="F134" s="256"/>
      <c r="G134" s="163"/>
    </row>
    <row r="135" spans="1:7" x14ac:dyDescent="0.2">
      <c r="A135" s="163"/>
      <c r="B135" s="163"/>
      <c r="C135" s="163"/>
      <c r="D135" s="163"/>
      <c r="E135" s="163"/>
      <c r="F135" s="256"/>
      <c r="G135" s="163"/>
    </row>
    <row r="136" spans="1:7" x14ac:dyDescent="0.2">
      <c r="A136" s="163"/>
      <c r="B136" s="163"/>
      <c r="C136" s="163"/>
      <c r="D136" s="163"/>
      <c r="E136" s="163"/>
      <c r="F136" s="256"/>
      <c r="G136" s="163"/>
    </row>
    <row r="137" spans="1:7" x14ac:dyDescent="0.2">
      <c r="A137" s="163"/>
      <c r="B137" s="163"/>
      <c r="C137" s="163"/>
      <c r="D137" s="163"/>
      <c r="E137" s="163"/>
      <c r="F137" s="256"/>
      <c r="G137" s="163"/>
    </row>
    <row r="138" spans="1:7" x14ac:dyDescent="0.2">
      <c r="A138" s="163"/>
      <c r="B138" s="163"/>
      <c r="C138" s="163"/>
      <c r="D138" s="163"/>
      <c r="E138" s="163"/>
      <c r="F138" s="256"/>
      <c r="G138" s="163"/>
    </row>
    <row r="139" spans="1:7" x14ac:dyDescent="0.2">
      <c r="A139" s="163"/>
      <c r="B139" s="163"/>
      <c r="C139" s="163"/>
      <c r="D139" s="163"/>
      <c r="E139" s="163"/>
      <c r="F139" s="256"/>
      <c r="G139" s="163"/>
    </row>
    <row r="140" spans="1:7" x14ac:dyDescent="0.2">
      <c r="A140" s="163"/>
      <c r="B140" s="163"/>
      <c r="C140" s="163"/>
      <c r="D140" s="163"/>
      <c r="E140" s="163"/>
      <c r="F140" s="256"/>
      <c r="G140" s="163"/>
    </row>
    <row r="141" spans="1:7" x14ac:dyDescent="0.2">
      <c r="A141" s="163"/>
      <c r="B141" s="163"/>
      <c r="C141" s="163"/>
      <c r="D141" s="163"/>
      <c r="E141" s="163"/>
      <c r="F141" s="256"/>
      <c r="G141" s="163"/>
    </row>
    <row r="142" spans="1:7" x14ac:dyDescent="0.2">
      <c r="A142" s="163"/>
      <c r="B142" s="163"/>
      <c r="C142" s="163"/>
      <c r="D142" s="163"/>
      <c r="E142" s="163"/>
      <c r="F142" s="256"/>
      <c r="G142" s="163"/>
    </row>
    <row r="143" spans="1:7" x14ac:dyDescent="0.2">
      <c r="A143" s="163"/>
      <c r="B143" s="163"/>
      <c r="C143" s="163"/>
      <c r="D143" s="163"/>
      <c r="E143" s="163"/>
      <c r="F143" s="256"/>
      <c r="G143" s="163"/>
    </row>
    <row r="144" spans="1:7" x14ac:dyDescent="0.2">
      <c r="A144" s="163"/>
      <c r="B144" s="163"/>
      <c r="C144" s="163"/>
      <c r="D144" s="163"/>
      <c r="E144" s="163"/>
      <c r="F144" s="256"/>
      <c r="G144" s="163"/>
    </row>
    <row r="145" spans="1:7" x14ac:dyDescent="0.2">
      <c r="A145" s="163"/>
      <c r="B145" s="163"/>
      <c r="C145" s="163"/>
      <c r="D145" s="163"/>
      <c r="E145" s="163"/>
      <c r="F145" s="256"/>
      <c r="G145" s="163"/>
    </row>
    <row r="146" spans="1:7" x14ac:dyDescent="0.2">
      <c r="A146" s="163"/>
      <c r="B146" s="163"/>
      <c r="C146" s="163"/>
      <c r="D146" s="163"/>
      <c r="E146" s="163"/>
      <c r="F146" s="256"/>
      <c r="G146" s="163"/>
    </row>
    <row r="147" spans="1:7" x14ac:dyDescent="0.2">
      <c r="A147" s="163"/>
      <c r="B147" s="163"/>
      <c r="C147" s="163"/>
      <c r="D147" s="163"/>
      <c r="E147" s="163"/>
      <c r="F147" s="256"/>
      <c r="G147" s="163"/>
    </row>
    <row r="148" spans="1:7" x14ac:dyDescent="0.2">
      <c r="A148" s="163"/>
      <c r="B148" s="163"/>
      <c r="C148" s="163"/>
      <c r="D148" s="163"/>
      <c r="E148" s="163"/>
      <c r="F148" s="256"/>
      <c r="G148" s="163"/>
    </row>
    <row r="149" spans="1:7" x14ac:dyDescent="0.2">
      <c r="A149" s="163"/>
      <c r="B149" s="163"/>
      <c r="C149" s="163"/>
      <c r="D149" s="163"/>
      <c r="E149" s="163"/>
      <c r="F149" s="256"/>
      <c r="G149" s="163"/>
    </row>
  </sheetData>
  <sheetProtection formatCells="0" formatColumns="0" formatRows="0" insertRows="0" deleteRows="0"/>
  <dataConsolidate/>
  <customSheetViews>
    <customSheetView guid="{2D752ECD-5218-42BC-A29A-28D67717E7DA}" scale="90" showGridLines="0" fitToPage="1" hiddenRows="1" topLeftCell="A91">
      <selection activeCell="G38" sqref="G38"/>
      <pageMargins left="0.75" right="0.75" top="1" bottom="1" header="0.5" footer="0.5"/>
      <pageSetup paperSize="8" scale="43" orientation="portrait" r:id="rId1"/>
      <headerFooter alignWithMargins="0"/>
    </customSheetView>
    <customSheetView guid="{65D441C0-43DC-484E-B470-8121591FEB4A}" scale="90" showGridLines="0" fitToPage="1" hiddenRows="1">
      <selection activeCell="K33" sqref="K33"/>
      <pageMargins left="0.75" right="0.75" top="1" bottom="1" header="0.5" footer="0.5"/>
      <pageSetup paperSize="8" scale="51" orientation="portrait" r:id="rId2"/>
      <headerFooter alignWithMargins="0"/>
    </customSheetView>
    <customSheetView guid="{96031CE6-29E5-4372-9832-94535AF1017C}" scale="90" showGridLines="0" fitToPage="1" hiddenRows="1" topLeftCell="A4">
      <selection activeCell="I23" sqref="I23"/>
      <pageMargins left="0.75" right="0.75" top="1" bottom="1" header="0.5" footer="0.5"/>
      <pageSetup paperSize="8" scale="43" orientation="portrait" r:id="rId3"/>
      <headerFooter alignWithMargins="0"/>
    </customSheetView>
    <customSheetView guid="{5B96ACAF-89A4-4529-A945-487D76E192F5}" scale="90" showGridLines="0" fitToPage="1" hiddenRows="1">
      <selection activeCell="A18" sqref="A18:XFD18"/>
      <pageMargins left="0.75" right="0.75" top="1" bottom="1" header="0.5" footer="0.5"/>
      <pageSetup paperSize="8" scale="40" orientation="portrait" r:id="rId4"/>
      <headerFooter alignWithMargins="0"/>
    </customSheetView>
    <customSheetView guid="{254A1637-D3D5-4DD6-8B27-9AEDC428793B}" scale="90" showGridLines="0" fitToPage="1" hiddenRows="1">
      <selection activeCell="A18" sqref="A18:XFD18"/>
      <pageMargins left="0.75" right="0.75" top="1" bottom="1" header="0.5" footer="0.5"/>
      <pageSetup paperSize="8" scale="40" orientation="portrait" r:id="rId5"/>
      <headerFooter alignWithMargins="0"/>
    </customSheetView>
  </customSheetViews>
  <mergeCells count="31">
    <mergeCell ref="D95:G97"/>
    <mergeCell ref="A93:G93"/>
    <mergeCell ref="D100:G102"/>
    <mergeCell ref="A99:G99"/>
    <mergeCell ref="A87:A90"/>
    <mergeCell ref="B87:H90"/>
    <mergeCell ref="B100:C100"/>
    <mergeCell ref="B95:C95"/>
    <mergeCell ref="A96:A97"/>
    <mergeCell ref="A108:A109"/>
    <mergeCell ref="B108:H109"/>
    <mergeCell ref="A101:A102"/>
    <mergeCell ref="E105:H106"/>
    <mergeCell ref="A105:A106"/>
    <mergeCell ref="B105:B106"/>
    <mergeCell ref="C105:D106"/>
    <mergeCell ref="L8:L9"/>
    <mergeCell ref="D13:D16"/>
    <mergeCell ref="E13:E16"/>
    <mergeCell ref="A13:A16"/>
    <mergeCell ref="B13:B16"/>
    <mergeCell ref="C13:C16"/>
    <mergeCell ref="F13:F16"/>
    <mergeCell ref="G13:G16"/>
    <mergeCell ref="F7:I11"/>
    <mergeCell ref="A71:G71"/>
    <mergeCell ref="A74:G74"/>
    <mergeCell ref="A77:G77"/>
    <mergeCell ref="A82:G82"/>
    <mergeCell ref="A18:G18"/>
    <mergeCell ref="A31:G31"/>
  </mergeCells>
  <conditionalFormatting sqref="C101:C103">
    <cfRule type="cellIs" dxfId="29" priority="36" operator="equal">
      <formula>"R"</formula>
    </cfRule>
    <cfRule type="cellIs" dxfId="28" priority="37" operator="equal">
      <formula>"AR"</formula>
    </cfRule>
    <cfRule type="cellIs" dxfId="27" priority="38" operator="equal">
      <formula>"A"</formula>
    </cfRule>
    <cfRule type="cellIs" dxfId="26" priority="39" operator="equal">
      <formula>"AG"</formula>
    </cfRule>
    <cfRule type="cellIs" dxfId="25" priority="40" operator="equal">
      <formula>"G"</formula>
    </cfRule>
  </conditionalFormatting>
  <conditionalFormatting sqref="B100">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C96:C97">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B95">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D95">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100">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4">
    <dataValidation type="list" allowBlank="1" showInputMessage="1" showErrorMessage="1" sqref="T13 K12 J13:J20">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72"/>
    <dataValidation allowBlank="1" showInputMessage="1" showErrorMessage="1" prompt="Projects should only have one key delivery date that, where possible, should indicate the realisation of the projects major goals. " sqref="A30:A40"/>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73:A74"/>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101:A102"/>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96:A97"/>
    <dataValidation allowBlank="1" showInputMessage="1" showErrorMessage="1" prompt="The section is for the SRO to comment on the ratings given for Quality including justification for not undertaking any assurance activities. Also identify any key themes from the assurances undertaken." sqref="D95:G97"/>
    <dataValidation allowBlank="1" showInputMessage="1" showErrorMessage="1" prompt="Assurance activities covering 1st and 2nd line of defence " sqref="B96 B101"/>
    <dataValidation allowBlank="1" showInputMessage="1" showErrorMessage="1" prompt="Assurance activities covering 3rd and 4th line of defence (independent assurance e.g. NAO, Internal Audit etc)" sqref="B97 B102"/>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44:A69"/>
    <dataValidation type="list" allowBlank="1" showInputMessage="1" showErrorMessage="1" sqref="F83:F85 F72:F73 F75:F76 F78:F81">
      <formula1>$J$2:$J$22</formula1>
    </dataValidation>
    <dataValidation type="list" allowBlank="1" showInputMessage="1" showErrorMessage="1" sqref="C96:C97">
      <formula1>$I$2:$I$7</formula1>
    </dataValidation>
  </dataValidations>
  <hyperlinks>
    <hyperlink ref="A19" location="Milestones!A1" tooltip="Insert dates for Strategic Outline Business Case approval/submission to BICC." display="SOBC - BICC Approval"/>
    <hyperlink ref="A21" location="Milestones!A1" tooltip="Insert dates for Outline Business Case approval/submission to BICC." display="OBC - BICC Approval"/>
    <hyperlink ref="A23" location="Milestones!A1" tooltip="Insert date of planning consents if applicable." display="Planning Consents"/>
    <hyperlink ref="A24" location="Milestones!A1" tooltip="Insert date project/programme is due to BICC or PAB for Pre-PIN approval." display="Pre-PIN Approval"/>
    <hyperlink ref="A25" location="Milestones!A1" tooltip="Insert date project/programme is due to BICC or PAB for Pre-OJEU approval." display="Pre-OJEU Approval"/>
    <hyperlink ref="A26" location="Milestones!A1" tooltip="Insert date when project/programme is due to BICC or PAB for contractor shortlisting" display="Shortlisting BICC Approval"/>
    <hyperlink ref="A27" location="Milestones!A1" tooltip="Insert date when project/programme is due to BICC or PAB for contractor selection." display="Selection BICC Approval"/>
    <hyperlink ref="A28"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5" right="0.75" top="1" bottom="1" header="0.5" footer="0.5"/>
  <pageSetup paperSize="8" scale="37" orientation="portrait" r:id="rId6"/>
  <headerFooter alignWithMargins="0"/>
  <drawing r:id="rId7"/>
  <extLst>
    <ext xmlns:x14="http://schemas.microsoft.com/office/spreadsheetml/2009/9/main" uri="{CCE6A557-97BC-4b89-ADB6-D9C93CAAB3DF}">
      <x14:dataValidations xmlns:xm="http://schemas.microsoft.com/office/excel/2006/main" xWindow="397" yWindow="595" count="5">
        <x14:dataValidation type="list" allowBlank="1" showInputMessage="1" showErrorMessage="1">
          <x14:formula1>
            <xm:f>'Dropdown lists'!$K$2:$K$22</xm:f>
          </x14:formula1>
          <xm:sqref>F32:F39 F19:F30 F42:F69</xm:sqref>
        </x14:dataValidation>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C101:C102</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lists'!#REF!</xm:f>
          </x14:formula1>
          <xm:sqref>D83:D85 D19:D30 D72:D73 D75:D76 D78:D81 D32:D39 D42:D69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Q25"/>
  <sheetViews>
    <sheetView workbookViewId="0">
      <selection activeCell="H2" sqref="H2:H10"/>
    </sheetView>
  </sheetViews>
  <sheetFormatPr defaultRowHeight="12.75" x14ac:dyDescent="0.2"/>
  <cols>
    <col min="1" max="1" width="22.42578125" customWidth="1"/>
    <col min="3" max="4"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69" customWidth="1"/>
    <col min="15" max="15" width="11.7109375" customWidth="1"/>
    <col min="16" max="16" width="35" customWidth="1"/>
    <col min="17" max="17" width="39.7109375" customWidth="1"/>
  </cols>
  <sheetData>
    <row r="1" spans="1:17" s="217" customFormat="1" x14ac:dyDescent="0.2">
      <c r="A1" s="218" t="s">
        <v>0</v>
      </c>
      <c r="B1" s="218" t="s">
        <v>200</v>
      </c>
      <c r="C1" s="218" t="s">
        <v>205</v>
      </c>
      <c r="D1" s="218"/>
      <c r="E1" s="218" t="s">
        <v>204</v>
      </c>
      <c r="G1" s="218" t="s">
        <v>202</v>
      </c>
      <c r="H1" s="218" t="s">
        <v>203</v>
      </c>
      <c r="I1" s="218" t="s">
        <v>201</v>
      </c>
      <c r="J1" s="218" t="s">
        <v>200</v>
      </c>
      <c r="K1" s="218" t="s">
        <v>199</v>
      </c>
      <c r="L1" s="218" t="s">
        <v>206</v>
      </c>
      <c r="N1" s="270" t="s">
        <v>228</v>
      </c>
      <c r="P1" s="218" t="s">
        <v>309</v>
      </c>
      <c r="Q1" s="425" t="s">
        <v>377</v>
      </c>
    </row>
    <row r="2" spans="1:17" x14ac:dyDescent="0.2">
      <c r="A2" t="s">
        <v>77</v>
      </c>
      <c r="B2" s="2" t="s">
        <v>135</v>
      </c>
      <c r="C2" s="2" t="s">
        <v>405</v>
      </c>
      <c r="D2" s="2" t="s">
        <v>10</v>
      </c>
      <c r="E2" s="2" t="s">
        <v>148</v>
      </c>
      <c r="F2" s="2" t="s">
        <v>120</v>
      </c>
      <c r="G2" s="2" t="s">
        <v>210</v>
      </c>
      <c r="H2" s="2" t="s">
        <v>428</v>
      </c>
      <c r="I2" s="2" t="s">
        <v>11</v>
      </c>
      <c r="J2" s="2" t="s">
        <v>9</v>
      </c>
      <c r="K2" s="204" t="s">
        <v>165</v>
      </c>
      <c r="L2" s="2" t="s">
        <v>172</v>
      </c>
      <c r="M2" s="2" t="s">
        <v>153</v>
      </c>
      <c r="N2" s="268" t="s">
        <v>220</v>
      </c>
      <c r="O2" s="281" t="s">
        <v>238</v>
      </c>
      <c r="P2" t="s">
        <v>291</v>
      </c>
      <c r="Q2" s="2" t="s">
        <v>378</v>
      </c>
    </row>
    <row r="3" spans="1:17" x14ac:dyDescent="0.2">
      <c r="A3" s="2" t="s">
        <v>364</v>
      </c>
      <c r="B3" s="2" t="s">
        <v>16</v>
      </c>
      <c r="C3" t="s">
        <v>406</v>
      </c>
      <c r="D3" s="2" t="s">
        <v>11</v>
      </c>
      <c r="E3" s="2" t="s">
        <v>149</v>
      </c>
      <c r="F3" s="2" t="s">
        <v>8</v>
      </c>
      <c r="G3" s="2" t="s">
        <v>132</v>
      </c>
      <c r="H3" s="2" t="s">
        <v>208</v>
      </c>
      <c r="I3" s="2" t="s">
        <v>104</v>
      </c>
      <c r="J3" s="2" t="s">
        <v>53</v>
      </c>
      <c r="K3" s="204" t="s">
        <v>99</v>
      </c>
      <c r="L3" s="2" t="s">
        <v>173</v>
      </c>
      <c r="M3" s="2" t="s">
        <v>154</v>
      </c>
      <c r="N3" s="268" t="s">
        <v>221</v>
      </c>
      <c r="O3" s="281" t="s">
        <v>239</v>
      </c>
      <c r="P3" s="2" t="s">
        <v>303</v>
      </c>
      <c r="Q3" s="2" t="s">
        <v>397</v>
      </c>
    </row>
    <row r="4" spans="1:17" x14ac:dyDescent="0.2">
      <c r="A4" s="2" t="s">
        <v>365</v>
      </c>
      <c r="B4" s="2" t="s">
        <v>136</v>
      </c>
      <c r="C4" s="2" t="s">
        <v>407</v>
      </c>
      <c r="E4" s="2" t="s">
        <v>150</v>
      </c>
      <c r="F4" s="2" t="s">
        <v>6</v>
      </c>
      <c r="G4" s="2" t="s">
        <v>133</v>
      </c>
      <c r="H4" s="2" t="s">
        <v>97</v>
      </c>
      <c r="I4" s="2" t="s">
        <v>105</v>
      </c>
      <c r="J4" s="2" t="s">
        <v>108</v>
      </c>
      <c r="K4" s="204" t="s">
        <v>188</v>
      </c>
      <c r="L4" s="2" t="s">
        <v>174</v>
      </c>
      <c r="N4" s="268" t="s">
        <v>222</v>
      </c>
      <c r="O4" s="281" t="s">
        <v>68</v>
      </c>
      <c r="P4" s="2" t="s">
        <v>304</v>
      </c>
      <c r="Q4" s="2" t="s">
        <v>398</v>
      </c>
    </row>
    <row r="5" spans="1:17" x14ac:dyDescent="0.2">
      <c r="A5" s="2" t="s">
        <v>366</v>
      </c>
      <c r="C5" t="s">
        <v>408</v>
      </c>
      <c r="E5" s="2" t="s">
        <v>310</v>
      </c>
      <c r="F5" s="2" t="s">
        <v>68</v>
      </c>
      <c r="G5" s="2" t="s">
        <v>134</v>
      </c>
      <c r="H5" s="2" t="s">
        <v>429</v>
      </c>
      <c r="J5" s="2" t="s">
        <v>7</v>
      </c>
      <c r="K5" s="204" t="s">
        <v>195</v>
      </c>
      <c r="N5" s="268" t="s">
        <v>223</v>
      </c>
      <c r="P5" s="2" t="s">
        <v>305</v>
      </c>
      <c r="Q5" s="2" t="s">
        <v>379</v>
      </c>
    </row>
    <row r="6" spans="1:17" x14ac:dyDescent="0.2">
      <c r="A6" t="s">
        <v>78</v>
      </c>
      <c r="C6" s="2" t="s">
        <v>409</v>
      </c>
      <c r="D6" s="2"/>
      <c r="E6" s="2" t="s">
        <v>311</v>
      </c>
      <c r="H6" s="2" t="s">
        <v>430</v>
      </c>
      <c r="J6" s="2" t="s">
        <v>6</v>
      </c>
      <c r="K6" s="204" t="s">
        <v>189</v>
      </c>
      <c r="N6" s="268" t="s">
        <v>224</v>
      </c>
      <c r="P6" s="2" t="s">
        <v>306</v>
      </c>
      <c r="Q6" s="2" t="s">
        <v>380</v>
      </c>
    </row>
    <row r="7" spans="1:17" x14ac:dyDescent="0.2">
      <c r="A7" t="s">
        <v>79</v>
      </c>
      <c r="C7" s="2" t="s">
        <v>410</v>
      </c>
      <c r="E7" s="2" t="s">
        <v>241</v>
      </c>
      <c r="H7" s="2" t="s">
        <v>98</v>
      </c>
      <c r="K7" s="204" t="s">
        <v>190</v>
      </c>
      <c r="N7" s="268" t="s">
        <v>225</v>
      </c>
      <c r="P7" s="2" t="s">
        <v>307</v>
      </c>
      <c r="Q7" s="2" t="s">
        <v>381</v>
      </c>
    </row>
    <row r="8" spans="1:17" ht="25.5" x14ac:dyDescent="0.2">
      <c r="C8" s="2" t="s">
        <v>411</v>
      </c>
      <c r="H8" s="2" t="s">
        <v>99</v>
      </c>
      <c r="K8" s="204" t="s">
        <v>191</v>
      </c>
      <c r="N8" s="268" t="s">
        <v>226</v>
      </c>
      <c r="P8" s="2" t="s">
        <v>308</v>
      </c>
      <c r="Q8" s="2" t="s">
        <v>382</v>
      </c>
    </row>
    <row r="9" spans="1:17" ht="14.25" customHeight="1" x14ac:dyDescent="0.2">
      <c r="C9" s="2" t="s">
        <v>412</v>
      </c>
      <c r="H9" s="2" t="s">
        <v>431</v>
      </c>
      <c r="K9" s="205" t="s">
        <v>192</v>
      </c>
      <c r="N9" s="268" t="s">
        <v>227</v>
      </c>
      <c r="Q9" s="2" t="s">
        <v>383</v>
      </c>
    </row>
    <row r="10" spans="1:17" x14ac:dyDescent="0.2">
      <c r="C10" s="2" t="s">
        <v>413</v>
      </c>
      <c r="H10" s="2" t="s">
        <v>241</v>
      </c>
      <c r="K10" s="204" t="s">
        <v>193</v>
      </c>
      <c r="Q10" s="2" t="s">
        <v>399</v>
      </c>
    </row>
    <row r="11" spans="1:17" x14ac:dyDescent="0.2">
      <c r="K11" s="204" t="s">
        <v>367</v>
      </c>
      <c r="Q11" s="2" t="s">
        <v>384</v>
      </c>
    </row>
    <row r="12" spans="1:17" x14ac:dyDescent="0.2">
      <c r="K12" s="204" t="s">
        <v>368</v>
      </c>
      <c r="Q12" s="2" t="s">
        <v>385</v>
      </c>
    </row>
    <row r="13" spans="1:17" x14ac:dyDescent="0.2">
      <c r="K13" s="204" t="s">
        <v>369</v>
      </c>
      <c r="Q13" s="2" t="s">
        <v>386</v>
      </c>
    </row>
    <row r="14" spans="1:17" x14ac:dyDescent="0.2">
      <c r="K14" s="204" t="s">
        <v>370</v>
      </c>
      <c r="Q14" s="2" t="s">
        <v>387</v>
      </c>
    </row>
    <row r="15" spans="1:17" x14ac:dyDescent="0.2">
      <c r="K15" s="204" t="s">
        <v>371</v>
      </c>
      <c r="Q15" s="2" t="s">
        <v>388</v>
      </c>
    </row>
    <row r="16" spans="1:17" x14ac:dyDescent="0.2">
      <c r="K16" s="204" t="s">
        <v>372</v>
      </c>
      <c r="Q16" s="2" t="s">
        <v>389</v>
      </c>
    </row>
    <row r="17" spans="11:17" x14ac:dyDescent="0.2">
      <c r="K17" s="204" t="s">
        <v>373</v>
      </c>
      <c r="Q17" s="2" t="s">
        <v>390</v>
      </c>
    </row>
    <row r="18" spans="11:17" x14ac:dyDescent="0.2">
      <c r="K18" s="204" t="s">
        <v>374</v>
      </c>
      <c r="Q18" s="2" t="s">
        <v>391</v>
      </c>
    </row>
    <row r="19" spans="11:17" x14ac:dyDescent="0.2">
      <c r="K19" s="204" t="s">
        <v>375</v>
      </c>
      <c r="Q19" s="2" t="s">
        <v>392</v>
      </c>
    </row>
    <row r="20" spans="11:17" ht="25.5" x14ac:dyDescent="0.2">
      <c r="K20" s="204" t="s">
        <v>376</v>
      </c>
      <c r="Q20" s="2" t="s">
        <v>393</v>
      </c>
    </row>
    <row r="21" spans="11:17" x14ac:dyDescent="0.2">
      <c r="K21" s="205" t="s">
        <v>194</v>
      </c>
      <c r="Q21" s="2" t="s">
        <v>394</v>
      </c>
    </row>
    <row r="22" spans="11:17" x14ac:dyDescent="0.2">
      <c r="K22" s="204" t="s">
        <v>101</v>
      </c>
      <c r="Q22" s="2" t="s">
        <v>400</v>
      </c>
    </row>
    <row r="23" spans="11:17" x14ac:dyDescent="0.2">
      <c r="Q23" s="2" t="s">
        <v>395</v>
      </c>
    </row>
    <row r="24" spans="11:17" x14ac:dyDescent="0.2">
      <c r="Q24" s="2" t="s">
        <v>396</v>
      </c>
    </row>
    <row r="25" spans="11:17" x14ac:dyDescent="0.2">
      <c r="Q25" s="2" t="s">
        <v>401</v>
      </c>
    </row>
  </sheetData>
  <customSheetViews>
    <customSheetView guid="{2D752ECD-5218-42BC-A29A-28D67717E7DA}" state="hidden">
      <selection activeCell="E2" sqref="E2:E7"/>
      <pageMargins left="0.7" right="0.7" top="0.75" bottom="0.75" header="0.3" footer="0.3"/>
      <pageSetup paperSize="9" orientation="portrait" r:id="rId1"/>
    </customSheetView>
    <customSheetView guid="{65D441C0-43DC-484E-B470-8121591FEB4A}" state="hidden">
      <selection activeCell="E2" sqref="E2:E7"/>
      <pageMargins left="0.7" right="0.7" top="0.75" bottom="0.75" header="0.3" footer="0.3"/>
      <pageSetup paperSize="9" orientation="portrait" r:id="rId2"/>
    </customSheetView>
    <customSheetView guid="{96031CE6-29E5-4372-9832-94535AF1017C}" state="hidden">
      <selection activeCell="E2" sqref="E2:E7"/>
      <pageMargins left="0.7" right="0.7" top="0.75" bottom="0.75" header="0.3" footer="0.3"/>
      <pageSetup paperSize="9" orientation="portrait" r:id="rId3"/>
    </customSheetView>
    <customSheetView guid="{5B96ACAF-89A4-4529-A945-487D76E192F5}" state="hidden">
      <selection activeCell="E2" sqref="E2:E7"/>
      <pageMargins left="0.7" right="0.7" top="0.75" bottom="0.75" header="0.3" footer="0.3"/>
      <pageSetup paperSize="9" orientation="portrait" r:id="rId4"/>
    </customSheetView>
    <customSheetView guid="{254A1637-D3D5-4DD6-8B27-9AEDC428793B}" state="hidden">
      <selection activeCell="E2" sqref="E2:E7"/>
      <pageMargins left="0.7" right="0.7" top="0.75" bottom="0.75" header="0.3" footer="0.3"/>
      <pageSetup paperSize="9" orientation="portrait" r:id="rId5"/>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13</vt:i4>
      </vt:variant>
    </vt:vector>
  </HeadingPairs>
  <TitlesOfParts>
    <vt:vector size="19" baseType="lpstr">
      <vt:lpstr>Summary</vt:lpstr>
      <vt:lpstr>Finance &amp; Benefits </vt:lpstr>
      <vt:lpstr>Resources</vt:lpstr>
      <vt:lpstr>Milestones and Assurance</vt:lpstr>
      <vt:lpstr>Sheet1</vt:lpstr>
      <vt:lpstr>Dropdown lists</vt:lpstr>
      <vt:lpstr>businesscase</vt:lpstr>
      <vt:lpstr>Category</vt:lpstr>
      <vt:lpstr>DfTGroup</vt:lpstr>
      <vt:lpstr>DfTGrouporAgency</vt:lpstr>
      <vt:lpstr>Latesttreasuryapproval</vt:lpstr>
      <vt:lpstr>'Finance &amp; Benefits '!Print_Area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Matthew Lemon</cp:lastModifiedBy>
  <cp:lastPrinted>2016-07-19T15:36:19Z</cp:lastPrinted>
  <dcterms:created xsi:type="dcterms:W3CDTF">2013-08-27T10:02:52Z</dcterms:created>
  <dcterms:modified xsi:type="dcterms:W3CDTF">2016-07-31T18:46:53Z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