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60" windowWidth="14805" windowHeight="7395" activeTab="1"/>
  </bookViews>
  <sheets>
    <sheet name="Summary" sheetId="1" r:id="rId1"/>
    <sheet name="Finance &amp; Benefits" sheetId="6" r:id="rId2"/>
    <sheet name="Resources" sheetId="3" r:id="rId3"/>
    <sheet name="Milestones and Assurance" sheetId="4" r:id="rId4"/>
    <sheet name="Dropdown lists" sheetId="5" state="hidden" r:id="rId5"/>
  </sheets>
  <externalReferences>
    <externalReference r:id="rId6"/>
    <externalReference r:id="rId7"/>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1">'[2]Dropdown lists'!$D$2:$D$3</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Benefits'!$A$1:$I$112</definedName>
    <definedName name="_xlnm.Print_Area" localSheetId="3">'Milestones and Assurance'!$A$1:$I$114</definedName>
    <definedName name="_xlnm.Print_Area" localSheetId="2">Resources!$A$1:$R$48</definedName>
    <definedName name="_xlnm.Print_Area" localSheetId="0">Summary!$A$1:$U$58</definedName>
    <definedName name="Projectcategory">'Dropdown lists'!$H$2:$H$9</definedName>
    <definedName name="ragrating">'Dropdown lists'!$J$2:$J$6</definedName>
    <definedName name="reportingperiod">'Dropdown lists'!$G$2:$G$5</definedName>
    <definedName name="scopechange">'Dropdown lists'!$I$2:$I$4</definedName>
    <definedName name="Z_29240F5E_89B4_4B96_BC01_D3941DD5C020_.wvu.Cols" localSheetId="2" hidden="1">Resources!$Q:$Q</definedName>
    <definedName name="Z_29240F5E_89B4_4B96_BC01_D3941DD5C020_.wvu.Cols" localSheetId="0" hidden="1">Summary!$T:$T</definedName>
    <definedName name="Z_29240F5E_89B4_4B96_BC01_D3941DD5C020_.wvu.PrintArea" localSheetId="3" hidden="1">'Milestones and Assurance'!$A$1:$I$114</definedName>
    <definedName name="Z_29240F5E_89B4_4B96_BC01_D3941DD5C020_.wvu.PrintArea" localSheetId="2" hidden="1">Resources!$A$1:$R$48</definedName>
    <definedName name="Z_29240F5E_89B4_4B96_BC01_D3941DD5C020_.wvu.PrintArea" localSheetId="0" hidden="1">Summary!$A$1:$U$58</definedName>
    <definedName name="Z_29240F5E_89B4_4B96_BC01_D3941DD5C020_.wvu.Rows" localSheetId="3" hidden="1">'Milestones and Assurance'!$79:$84</definedName>
    <definedName name="Z_29240F5E_89B4_4B96_BC01_D3941DD5C020_.wvu.Rows" localSheetId="0" hidden="1">Summary!$8:$9</definedName>
    <definedName name="Z_40F25AFB_D8C8_465B_B3C2_F4CF67D3411C_.wvu.Cols" localSheetId="1" hidden="1">'Finance &amp; Benefits'!$O:$O</definedName>
    <definedName name="Z_40F25AFB_D8C8_465B_B3C2_F4CF67D3411C_.wvu.PrintArea" localSheetId="1" hidden="1">'Finance &amp; Benefits'!$A$1:$I$110</definedName>
    <definedName name="Z_60A628CD_931E_45FA_B149_6531D92A31D9_.wvu.Cols" localSheetId="1" hidden="1">'Finance &amp; Benefits'!$O:$O</definedName>
    <definedName name="Z_60A628CD_931E_45FA_B149_6531D92A31D9_.wvu.PrintArea" localSheetId="1" hidden="1">'Finance &amp; Benefits'!$A$1:$I$110</definedName>
    <definedName name="Z_623C300D_781E_483E_85FB_4756099E0A4D_.wvu.Cols" localSheetId="1" hidden="1">'Finance &amp; Benefits'!$O:$O</definedName>
    <definedName name="Z_623C300D_781E_483E_85FB_4756099E0A4D_.wvu.PrintArea" localSheetId="1" hidden="1">'Finance &amp; Benefits'!$A$1:$I$110</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7CA73E64_C519_441F_B306_3DAE0D8A1515_.wvu.Cols" localSheetId="2" hidden="1">Resources!$Q:$Q</definedName>
    <definedName name="Z_7CA73E64_C519_441F_B306_3DAE0D8A1515_.wvu.Cols" localSheetId="0" hidden="1">Summary!$T:$T</definedName>
    <definedName name="Z_7CA73E64_C519_441F_B306_3DAE0D8A1515_.wvu.PrintArea" localSheetId="3" hidden="1">'Milestones and Assurance'!$A$1:$I$114</definedName>
    <definedName name="Z_7CA73E64_C519_441F_B306_3DAE0D8A1515_.wvu.PrintArea" localSheetId="2" hidden="1">Resources!$A$1:$R$48</definedName>
    <definedName name="Z_7CA73E64_C519_441F_B306_3DAE0D8A1515_.wvu.PrintArea" localSheetId="0" hidden="1">Summary!$A$1:$U$58</definedName>
    <definedName name="Z_7CA73E64_C519_441F_B306_3DAE0D8A1515_.wvu.Rows" localSheetId="3" hidden="1">'Milestones and Assurance'!$79:$84</definedName>
    <definedName name="Z_7CA73E64_C519_441F_B306_3DAE0D8A1515_.wvu.Rows" localSheetId="0" hidden="1">Summary!$8:$9</definedName>
    <definedName name="Z_DFB9FB33_7F58_47EA_BA3A_E1F14F59952F_.wvu.Cols" localSheetId="1" hidden="1">'Finance &amp; Benefits'!$O:$O</definedName>
    <definedName name="Z_DFB9FB33_7F58_47EA_BA3A_E1F14F59952F_.wvu.PrintArea" localSheetId="1" hidden="1">'Finance &amp; Benefits'!$A$1:$I$110</definedName>
    <definedName name="Z_E70C5AFB_EA8F_4F09_AA6D_B232D85D743A_.wvu.Cols" localSheetId="2" hidden="1">Resources!$Q:$Q</definedName>
    <definedName name="Z_E70C5AFB_EA8F_4F09_AA6D_B232D85D743A_.wvu.Cols" localSheetId="0" hidden="1">Summary!$T:$T</definedName>
    <definedName name="Z_E70C5AFB_EA8F_4F09_AA6D_B232D85D743A_.wvu.PrintArea" localSheetId="3" hidden="1">'Milestones and Assurance'!$A$1:$I$114</definedName>
    <definedName name="Z_E70C5AFB_EA8F_4F09_AA6D_B232D85D743A_.wvu.PrintArea" localSheetId="2" hidden="1">Resources!$A$1:$R$48</definedName>
    <definedName name="Z_E70C5AFB_EA8F_4F09_AA6D_B232D85D743A_.wvu.PrintArea" localSheetId="0" hidden="1">Summary!$A$1:$U$58</definedName>
    <definedName name="Z_E70C5AFB_EA8F_4F09_AA6D_B232D85D743A_.wvu.Rows" localSheetId="3" hidden="1">'Milestones and Assurance'!$79:$84</definedName>
    <definedName name="Z_E70C5AFB_EA8F_4F09_AA6D_B232D85D743A_.wvu.Rows" localSheetId="0" hidden="1">Summary!$8:$9</definedName>
    <definedName name="Z_F781F290_53BF_4A26_9850_499CF39E6870_.wvu.Cols" localSheetId="1" hidden="1">'Finance &amp; Benefits'!$O:$O</definedName>
    <definedName name="Z_F781F290_53BF_4A26_9850_499CF39E6870_.wvu.PrintArea" localSheetId="1" hidden="1">'Finance &amp; Benefits'!$A$1:$I$110</definedName>
    <definedName name="Z_FDCE6DDE_413B_4AE4_8361_A72B82B2265F_.wvu.Cols" localSheetId="2" hidden="1">Resources!$Q:$Q</definedName>
    <definedName name="Z_FDCE6DDE_413B_4AE4_8361_A72B82B2265F_.wvu.Cols" localSheetId="0" hidden="1">Summary!$T:$T</definedName>
    <definedName name="Z_FDCE6DDE_413B_4AE4_8361_A72B82B2265F_.wvu.PrintArea" localSheetId="3" hidden="1">'Milestones and Assurance'!$A$1:$I$114</definedName>
    <definedName name="Z_FDCE6DDE_413B_4AE4_8361_A72B82B2265F_.wvu.PrintArea" localSheetId="2" hidden="1">Resources!$A$1:$R$48</definedName>
    <definedName name="Z_FDCE6DDE_413B_4AE4_8361_A72B82B2265F_.wvu.PrintArea" localSheetId="0" hidden="1">Summary!$A$1:$U$58</definedName>
    <definedName name="Z_FDCE6DDE_413B_4AE4_8361_A72B82B2265F_.wvu.Rows" localSheetId="3" hidden="1">'Milestones and Assurance'!$79:$84</definedName>
    <definedName name="Z_FDCE6DDE_413B_4AE4_8361_A72B82B2265F_.wvu.Rows" localSheetId="0" hidden="1">Summary!$8:$9</definedName>
  </definedNames>
  <calcPr calcId="152511"/>
  <customWorkbookViews>
    <customWorkbookView name="Skuseca - Personal View" guid="{E70C5AFB-EA8F-4F09-AA6D-B232D85D743A}" mergeInterval="0" personalView="1" maximized="1" xWindow="1" yWindow="1" windowWidth="1916" windowHeight="850" activeSheetId="4"/>
    <customWorkbookView name="Report" guid="{6271A930-2E0B-43A4-901C-FD14571FE8FF}" maximized="1" xWindow="-8" yWindow="-8" windowWidth="1936" windowHeight="1056" activeSheetId="1"/>
    <customWorkbookView name="tudsbja - Personal View" guid="{FDCE6DDE-413B-4AE4-8361-A72B82B2265F}" mergeInterval="0" personalView="1" xWindow="10" yWindow="36" windowWidth="1319" windowHeight="805" activeSheetId="2"/>
    <customWorkbookView name="vineaaa - Personal View" guid="{29240F5E-89B4-4B96-BC01-D3941DD5C020}" mergeInterval="0" personalView="1" maximized="1" xWindow="1" yWindow="1" windowWidth="1362" windowHeight="538" activeSheetId="1"/>
    <customWorkbookView name="Michelle Dawson - Personal View" guid="{7CA73E64-C519-441F-B306-3DAE0D8A1515}" mergeInterval="0" personalView="1" maximized="1" xWindow="-8" yWindow="-8" windowWidth="1296" windowHeight="1000" activeSheetId="4"/>
  </customWorkbookViews>
</workbook>
</file>

<file path=xl/calcChain.xml><?xml version="1.0" encoding="utf-8"?>
<calcChain xmlns="http://schemas.openxmlformats.org/spreadsheetml/2006/main">
  <c r="C53" i="6" l="1"/>
  <c r="C52" i="6"/>
  <c r="D42" i="6"/>
  <c r="F106" i="6" l="1"/>
  <c r="E106" i="6"/>
  <c r="D106" i="6"/>
  <c r="C106" i="6"/>
  <c r="F105" i="6"/>
  <c r="E105" i="6"/>
  <c r="D105" i="6"/>
  <c r="C105" i="6"/>
  <c r="G104" i="6"/>
  <c r="G103" i="6"/>
  <c r="G102" i="6"/>
  <c r="G101" i="6"/>
  <c r="G100" i="6"/>
  <c r="G99" i="6"/>
  <c r="G98" i="6"/>
  <c r="G97" i="6"/>
  <c r="G96" i="6"/>
  <c r="G95" i="6"/>
  <c r="G94" i="6"/>
  <c r="G93" i="6"/>
  <c r="G92" i="6"/>
  <c r="G91" i="6"/>
  <c r="G90" i="6"/>
  <c r="G89" i="6"/>
  <c r="G70" i="6"/>
  <c r="E70" i="6"/>
  <c r="D70" i="6"/>
  <c r="C70" i="6"/>
  <c r="G69" i="6"/>
  <c r="E69" i="6"/>
  <c r="D69" i="6"/>
  <c r="C69" i="6"/>
  <c r="F68" i="6"/>
  <c r="F67" i="6"/>
  <c r="F66" i="6"/>
  <c r="F65" i="6"/>
  <c r="F64" i="6"/>
  <c r="F63" i="6"/>
  <c r="F62" i="6"/>
  <c r="F61" i="6"/>
  <c r="F60" i="6"/>
  <c r="F59" i="6"/>
  <c r="F58" i="6"/>
  <c r="F57" i="6"/>
  <c r="F56" i="6"/>
  <c r="F55" i="6"/>
  <c r="F53" i="6"/>
  <c r="F52" i="6"/>
  <c r="G45" i="6"/>
  <c r="D80" i="6" s="1"/>
  <c r="E45" i="6"/>
  <c r="D45" i="6"/>
  <c r="F45" i="6" s="1"/>
  <c r="D78" i="6" s="1"/>
  <c r="C45" i="6"/>
  <c r="G44" i="6"/>
  <c r="C80" i="6" s="1"/>
  <c r="E44" i="6"/>
  <c r="D44" i="6"/>
  <c r="C44" i="6"/>
  <c r="F43" i="6"/>
  <c r="F42" i="6"/>
  <c r="F39" i="6"/>
  <c r="F38" i="6"/>
  <c r="F37" i="6"/>
  <c r="F36" i="6"/>
  <c r="F35" i="6"/>
  <c r="F34" i="6"/>
  <c r="F33" i="6"/>
  <c r="F32" i="6"/>
  <c r="F31" i="6"/>
  <c r="F30" i="6"/>
  <c r="F28" i="6"/>
  <c r="F27" i="6"/>
  <c r="F70" i="6" l="1"/>
  <c r="D79" i="6" s="1"/>
  <c r="D81" i="6" s="1"/>
  <c r="G106" i="6"/>
  <c r="G105" i="6"/>
  <c r="E80" i="6"/>
  <c r="F69" i="6"/>
  <c r="C79" i="6" s="1"/>
  <c r="F44" i="6"/>
  <c r="C78" i="6" s="1"/>
  <c r="E79" i="6" l="1"/>
  <c r="C81" i="6"/>
  <c r="E81" i="6" s="1"/>
  <c r="E78" i="6"/>
  <c r="G21" i="3"/>
  <c r="I11" i="3"/>
  <c r="I12" i="3"/>
  <c r="I13" i="3"/>
  <c r="I14" i="3"/>
  <c r="I15" i="3"/>
  <c r="I16" i="3"/>
  <c r="I17" i="3"/>
  <c r="I18" i="3"/>
  <c r="I19" i="3"/>
  <c r="I20" i="3"/>
  <c r="I10" i="3"/>
  <c r="G42" i="3" l="1"/>
  <c r="E42" i="3"/>
  <c r="C42" i="3"/>
  <c r="E21" i="3" l="1"/>
  <c r="C21" i="3"/>
  <c r="I21" i="3" l="1"/>
</calcChain>
</file>

<file path=xl/comments1.xml><?xml version="1.0" encoding="utf-8"?>
<comments xmlns="http://schemas.openxmlformats.org/spreadsheetml/2006/main">
  <authors>
    <author>Michelle Dawson</author>
  </authors>
  <commentList>
    <comment ref="F19" authorId="0" shapeId="0">
      <text>
        <r>
          <rPr>
            <b/>
            <sz val="9"/>
            <color indexed="81"/>
            <rFont val="Tahoma"/>
            <family val="2"/>
          </rPr>
          <t>Michelle Dawson:</t>
        </r>
        <r>
          <rPr>
            <sz val="9"/>
            <color indexed="81"/>
            <rFont val="Tahoma"/>
            <family val="2"/>
          </rPr>
          <t xml:space="preserve">
please a type</t>
        </r>
      </text>
    </comment>
    <comment ref="G38" authorId="0" shapeId="0">
      <text>
        <r>
          <rPr>
            <b/>
            <sz val="9"/>
            <color indexed="81"/>
            <rFont val="Tahoma"/>
            <family val="2"/>
          </rPr>
          <t>Michelle Dawson:</t>
        </r>
        <r>
          <rPr>
            <sz val="9"/>
            <color indexed="81"/>
            <rFont val="Tahoma"/>
            <family val="2"/>
          </rPr>
          <t xml:space="preserve">
please add final Gate review</t>
        </r>
      </text>
    </comment>
  </commentList>
</comments>
</file>

<file path=xl/sharedStrings.xml><?xml version="1.0" encoding="utf-8"?>
<sst xmlns="http://schemas.openxmlformats.org/spreadsheetml/2006/main" count="602" uniqueCount="429">
  <si>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</si>
  <si>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</si>
  <si>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</si>
  <si>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</si>
  <si>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</si>
  <si>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</si>
  <si>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</si>
  <si>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</si>
  <si>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</si>
  <si>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</si>
  <si>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</si>
  <si>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</si>
  <si>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</si>
  <si>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</si>
  <si>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</si>
  <si>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</si>
  <si>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</si>
  <si>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</si>
  <si>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</si>
  <si>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</si>
  <si>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</si>
  <si>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</si>
  <si>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</si>
  <si>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</si>
  <si>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</si>
  <si>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</si>
  <si>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</si>
  <si>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</si>
  <si>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</si>
  <si>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</si>
  <si>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</si>
  <si>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</si>
  <si>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</si>
  <si>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</si>
  <si>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</si>
  <si>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</si>
  <si>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</si>
  <si>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</si>
  <si>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</si>
  <si>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</si>
  <si>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</si>
  <si>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</si>
  <si>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</si>
  <si>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</si>
  <si>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</si>
  <si>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</si>
  <si>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</si>
  <si>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</si>
  <si>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</si>
  <si>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</si>
  <si>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</si>
  <si>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</si>
  <si>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</si>
  <si>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</si>
  <si>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</si>
  <si>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</si>
  <si>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</si>
  <si>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</si>
  <si>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</si>
  <si>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</si>
  <si>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</si>
  <si>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</si>
  <si>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</si>
  <si>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</si>
  <si>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</si>
  <si>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</si>
  <si>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</si>
  <si>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</si>
  <si>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</si>
  <si>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</si>
  <si>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</si>
  <si>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</si>
  <si>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</si>
  <si>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</si>
  <si>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</si>
  <si>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</si>
  <si>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</si>
  <si>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</si>
  <si>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</si>
  <si>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</si>
  <si>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</si>
  <si>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</si>
  <si>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</si>
  <si>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</si>
  <si>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</si>
  <si>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</si>
  <si>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</si>
  <si>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FBC</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</si>
  <si>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</si>
  <si>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</si>
  <si>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</si>
  <si>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</si>
  <si>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</si>
  <si>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</si>
  <si>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</si>
  <si>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</si>
  <si>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</si>
  <si>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</si>
  <si>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</si>
  <si>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</si>
  <si>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</si>
  <si>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</si>
  <si>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</si>
  <si>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</si>
  <si>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</si>
  <si>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</si>
  <si>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</si>
  <si>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</si>
  <si>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</si>
  <si>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</si>
  <si>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</si>
  <si>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</si>
  <si>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</si>
  <si>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</si>
  <si>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</si>
  <si>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</si>
  <si>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</si>
  <si>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</si>
  <si>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</si>
  <si>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</si>
  <si>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</si>
  <si>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</si>
  <si>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</si>
  <si>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</si>
  <si>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</si>
  <si>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</si>
  <si>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</si>
  <si>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</si>
  <si>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</si>
  <si>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</si>
  <si>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</si>
  <si>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</si>
  <si>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</si>
  <si>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</si>
  <si>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</si>
  <si>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</si>
  <si>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</si>
  <si>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</si>
  <si>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</si>
  <si>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</si>
  <si>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 xml:space="preserve">Actual </t>
  </si>
  <si>
    <t>Forecast</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</si>
  <si>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</si>
  <si>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</si>
  <si>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</si>
  <si>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</si>
  <si>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</si>
  <si>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</si>
  <si>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</si>
  <si>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</si>
  <si>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</si>
  <si>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</si>
  <si>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</si>
  <si>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</si>
  <si>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</si>
  <si>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</si>
  <si>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</si>
  <si>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</si>
  <si>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</si>
  <si>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</si>
  <si>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</si>
  <si>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</si>
  <si>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</si>
  <si>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</si>
  <si>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</si>
  <si>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</si>
  <si>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</si>
  <si>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</si>
  <si>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</si>
  <si>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</si>
  <si>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</si>
  <si>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</si>
  <si>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</si>
  <si>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</si>
  <si>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</si>
  <si>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</si>
  <si>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</si>
  <si>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</si>
  <si>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</si>
  <si>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</si>
  <si>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</si>
  <si>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</si>
  <si>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</si>
  <si>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</si>
  <si>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</si>
  <si>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</si>
  <si>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</si>
  <si>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</si>
  <si>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</si>
  <si>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</si>
  <si>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</si>
  <si>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</si>
  <si>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</si>
  <si>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</si>
  <si>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</si>
  <si>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</si>
  <si>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</si>
  <si>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</si>
  <si>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</si>
  <si>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</si>
  <si>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</si>
  <si>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</si>
  <si>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</si>
  <si>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</si>
  <si>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</si>
  <si>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</si>
  <si>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</si>
  <si>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</si>
  <si>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</si>
  <si>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</si>
  <si>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</si>
  <si>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</si>
  <si>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</si>
  <si>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</si>
  <si>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</si>
  <si>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</si>
  <si>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</si>
  <si>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</si>
  <si>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</si>
  <si>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</si>
  <si>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</si>
  <si>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</si>
  <si>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</si>
  <si>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</si>
  <si>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</si>
  <si>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</si>
  <si>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</si>
  <si>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</si>
  <si>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</si>
  <si>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</si>
  <si>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</si>
  <si>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</si>
  <si>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</si>
  <si>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</si>
  <si>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</si>
  <si>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</si>
  <si>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</si>
  <si>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</si>
  <si>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</si>
  <si>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</si>
  <si>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</si>
  <si>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</si>
  <si>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</si>
  <si>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</si>
  <si>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</si>
  <si>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</si>
  <si>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</si>
  <si>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</si>
  <si>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</si>
  <si>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</si>
  <si>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</si>
  <si>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</si>
  <si>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</si>
  <si>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</si>
  <si>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</si>
  <si>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</si>
  <si>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DVSA</t>
  </si>
  <si>
    <t>James Munson</t>
  </si>
  <si>
    <t>DVSA IT Applications Modernisation</t>
  </si>
  <si>
    <t>james.munson@vosa.gsi.gov.uk</t>
  </si>
  <si>
    <t>Agile (Scrum)</t>
  </si>
  <si>
    <t>Approval - Departmental</t>
  </si>
  <si>
    <t>n/a</t>
  </si>
  <si>
    <t>MPA Gate 3</t>
  </si>
  <si>
    <t>MPA Gate 4</t>
  </si>
  <si>
    <t>MOT Project</t>
  </si>
  <si>
    <t>OLCS Project</t>
  </si>
  <si>
    <t>Design &amp; Build</t>
  </si>
  <si>
    <t>GDS Alpha (MOT)</t>
  </si>
  <si>
    <t>GDS Beta (MOT)</t>
  </si>
  <si>
    <t>GDS Alpha (OLCS)</t>
  </si>
  <si>
    <t>GDS Beta (OLCS)</t>
  </si>
  <si>
    <t>Compliance with UK Government Strategy</t>
  </si>
  <si>
    <t>Increased efficiency/productivity</t>
  </si>
  <si>
    <t>Increased effectiveness /quality</t>
  </si>
  <si>
    <t>Improved Customer/End User experience</t>
  </si>
  <si>
    <t>Improved Road Safety</t>
  </si>
  <si>
    <t>Latest addendum to MOT FBC approved by DVSA DB on 10/06/15.  Will be presented to the BICC on 27 July 2015.</t>
  </si>
  <si>
    <t>Monetised</t>
  </si>
  <si>
    <t>0117 954 3440</t>
  </si>
  <si>
    <t>PFI</t>
  </si>
  <si>
    <t>Levy Control</t>
  </si>
  <si>
    <t>Date of Business Case</t>
  </si>
  <si>
    <t>Variance</t>
  </si>
  <si>
    <t>Benefits Cost Ratio</t>
  </si>
  <si>
    <t>Start of Construction/build</t>
  </si>
  <si>
    <t>MPA Gate 1</t>
  </si>
  <si>
    <t>MPA Gate 2</t>
  </si>
  <si>
    <t>MPA Gate Exit</t>
  </si>
  <si>
    <r>
      <t xml:space="preserve">Project ID </t>
    </r>
    <r>
      <rPr>
        <b/>
        <sz val="9"/>
        <color theme="0"/>
        <rFont val="Arial"/>
        <family val="2"/>
      </rPr>
      <t>(DFT/MPA)</t>
    </r>
  </si>
  <si>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</si>
  <si>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</si>
  <si>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</si>
  <si>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</si>
  <si>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</si>
  <si>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</si>
  <si>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</si>
  <si>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 xml:space="preserve">Please select </t>
  </si>
  <si>
    <t>List Strategic Outcomes (monetised and non-monetised benefits)</t>
  </si>
  <si>
    <t>Baseline</t>
  </si>
  <si>
    <t xml:space="preserve">Internal - Project team  </t>
  </si>
  <si>
    <t xml:space="preserve">SRO Skills RAG Rating </t>
  </si>
  <si>
    <t>Overall (Internal/External)</t>
  </si>
  <si>
    <t>These should add up to above resource table</t>
  </si>
  <si>
    <t xml:space="preserve">Overall Assessment </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</si>
  <si>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</si>
  <si>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</si>
  <si>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</si>
  <si>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</si>
  <si>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</si>
  <si>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</si>
  <si>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</si>
  <si>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</si>
  <si>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</si>
  <si>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</si>
  <si>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t>SDP</t>
  </si>
  <si>
    <r>
      <t xml:space="preserve">Milestones
</t>
    </r>
    <r>
      <rPr>
        <b/>
        <sz val="10"/>
        <color theme="3"/>
        <rFont val="Arial"/>
        <family val="2"/>
      </rPr>
      <t>Blue</t>
    </r>
    <r>
      <rPr>
        <b/>
        <sz val="10"/>
        <color theme="0"/>
        <rFont val="Arial"/>
        <family val="2"/>
      </rPr>
      <t xml:space="preserve"> = Mandatory 
</t>
    </r>
  </si>
  <si>
    <t>Key aims of this Programme are to (i) Ensure the continuity of an IT service beyond the expiry of current support agreements; and (ii) Put in place the foundations for the new line of business applications.</t>
  </si>
  <si>
    <t>procurement-policy-note-1615-procuring-steel-in-major-projects</t>
  </si>
  <si>
    <t>Does the project have a significant steel requirement with a capital value of £10m or above?</t>
  </si>
  <si>
    <t>Paul Cavanagh</t>
  </si>
  <si>
    <t>Paul.Cavanagh@vosa.gsi.gov.uk</t>
  </si>
  <si>
    <t>07717 702366</t>
  </si>
  <si>
    <t>TBC</t>
  </si>
  <si>
    <t>Jesse Arnold</t>
  </si>
  <si>
    <t>07962 109609</t>
  </si>
  <si>
    <t>jesse.arnold@vosa.gsi.gov.uk</t>
  </si>
  <si>
    <t xml:space="preserve">The primary objective of the Application Modernisation Programme is to create, within the newly developed infrastructure to be delivered by the IT Sourcing Programme, a suite of modern business applications built on the principle of service-orientated architecture combined with business process automation capability.
</t>
  </si>
  <si>
    <t>All contractor PPM roles have been transferred into the DVSA Change Bureau, who are responsible for  resourcing requirements across the Portfolio, and that where opportunities arise, civil servants replace contingent labour.</t>
  </si>
  <si>
    <t>Project End Date (MC2)</t>
  </si>
  <si>
    <t>Project End Date (OLCS)</t>
  </si>
  <si>
    <t>(MOT no longer psrt of this report - Cells locked can remove info)</t>
  </si>
  <si>
    <t>Final delivery within Apps Mod Programme - this is the final delivery date of OLCS/CPMS</t>
  </si>
  <si>
    <t>OLCS - Healthcheck 4</t>
  </si>
  <si>
    <t>OLCS - Healthcheck 5</t>
  </si>
  <si>
    <t xml:space="preserve">Agency or delivery partner </t>
  </si>
  <si>
    <t>DfT Division</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</si>
  <si>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</si>
  <si>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</si>
  <si>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</si>
  <si>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</si>
  <si>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</si>
  <si>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</si>
  <si>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</si>
  <si>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</si>
  <si>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</si>
  <si>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</si>
  <si>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</si>
  <si>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</si>
  <si>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</si>
  <si>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</si>
  <si>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</si>
  <si>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</si>
  <si>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</si>
  <si>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</si>
  <si>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</si>
  <si>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</si>
  <si>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</si>
  <si>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</si>
  <si>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</si>
  <si>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</si>
  <si>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</si>
  <si>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</si>
  <si>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</si>
  <si>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</si>
  <si>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</si>
  <si>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SRO/PD reason for change</t>
  </si>
  <si>
    <t>Rail Group</t>
  </si>
  <si>
    <t>Roads, Devolution and Motoring</t>
  </si>
  <si>
    <t>International, Security and Environment</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</si>
  <si>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</si>
  <si>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</si>
  <si>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</si>
  <si>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</si>
  <si>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</si>
  <si>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</si>
  <si>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Please ensure these areas are accurately completed </t>
  </si>
  <si>
    <t xml:space="preserve">Project Methodology </t>
  </si>
  <si>
    <t>Strategic Outline Business Case</t>
  </si>
  <si>
    <t>Outline Business Case</t>
  </si>
  <si>
    <t>Initial Gate Business Case</t>
  </si>
  <si>
    <t>Main Gate Business Case</t>
  </si>
  <si>
    <t>PBC (or equivalent)</t>
  </si>
  <si>
    <t>On Hold</t>
  </si>
  <si>
    <t>No Business Case</t>
  </si>
  <si>
    <t>No Business Case required</t>
  </si>
  <si>
    <t>Full Business Case</t>
  </si>
  <si>
    <t>Project Cost to Closure</t>
  </si>
  <si>
    <t>Pre 2016/2017</t>
  </si>
  <si>
    <t>2020/2021</t>
  </si>
  <si>
    <t>2021/2022</t>
  </si>
  <si>
    <t>Non-Gov(£m) both Revenue and Capital</t>
  </si>
  <si>
    <t>Income (£m) both revenue and capital</t>
  </si>
  <si>
    <t>Pre-2016/2017</t>
  </si>
  <si>
    <t>Disbenefits UK Economic</t>
  </si>
  <si>
    <t>Economic (Inc. private partner)</t>
  </si>
  <si>
    <t>Baseline should reflect latest (approved) TAP figures 
Forecast should reflect expected spend (including change in internal budget allocation)</t>
  </si>
  <si>
    <t>Asset Realisation</t>
  </si>
  <si>
    <t>Public Service Delivery Reform (Transformation)</t>
  </si>
  <si>
    <t>Government Operations Reform (Transformation)</t>
  </si>
  <si>
    <t>Decommisioning</t>
  </si>
  <si>
    <t>Business Case End Date</t>
  </si>
  <si>
    <t>Name of source if not Business Case (other)</t>
  </si>
  <si>
    <t>RDEL (one off new cost - investment in change)</t>
  </si>
  <si>
    <t>RDEL (recurring new cost - investment in change)</t>
  </si>
  <si>
    <t>2016/17 Spend on profile?</t>
  </si>
  <si>
    <t>Annual steady state for recurring new costs (£m)</t>
  </si>
  <si>
    <t>Baseline should reflect latest approved (TAP) figures 
Forecast should reflect expected spend (including change in internal budget allocation)</t>
  </si>
  <si>
    <t>CDEL (one off new cost - investment in change)</t>
  </si>
  <si>
    <t>CDEL (recurring new cost - investment in change)</t>
  </si>
  <si>
    <t>2016/2017 Spend on profile</t>
  </si>
  <si>
    <t>2016/17</t>
  </si>
  <si>
    <t>Project formally prematurely closed</t>
  </si>
  <si>
    <t>Project to remain active following Programme Closure</t>
  </si>
  <si>
    <t>Project to remain active following Programme Closure (as paer of OLCS)</t>
  </si>
  <si>
    <r>
      <t>Project End Date (CPMS</t>
    </r>
    <r>
      <rPr>
        <b/>
        <sz val="8"/>
        <color theme="3"/>
        <rFont val="Arial"/>
        <family val="2"/>
      </rPr>
      <t xml:space="preserve"> - part of OLCS</t>
    </r>
    <r>
      <rPr>
        <b/>
        <sz val="10"/>
        <color theme="3"/>
        <rFont val="Arial"/>
        <family val="2"/>
      </rPr>
      <t>)</t>
    </r>
  </si>
  <si>
    <t>Programme is closing - date reflects OLCSs planned closure date.</t>
  </si>
  <si>
    <t>GDS Beta Assessment date amended via Exception report</t>
  </si>
  <si>
    <t xml:space="preserve">MC2 and Programme governance has been formally begun the closing down in the last quarter.  Currently the End Programme Report is progressing through the governance bodies. </t>
  </si>
  <si>
    <t xml:space="preserve">The Programme is currently in the process of formally closing.  MC2 has been prematurely closed and PWC has been commissioned to undertake an independent Lessons Learned exercise to establish what lessons can be laerned and how the Agency can improve it's governance.  This is the the reason for the Internal Amber rating.
</t>
  </si>
  <si>
    <t>Exception Reports for OLCS and MC2</t>
  </si>
  <si>
    <t>OLCS V1.9/MC2 V1.5</t>
  </si>
  <si>
    <t>Real</t>
  </si>
  <si>
    <t>These figures cover the running costs of OLCS (including CPMS)</t>
  </si>
  <si>
    <t>Cashable benefits are in fact a dis benefit, due to the increased running costs of the new system for OLCS</t>
  </si>
  <si>
    <t xml:space="preserve">MC2 - Project formally prematurely closed (following on from last quarters update)
OLCS (including CPMS) - Project has been producing an Exception Report to ensure it has sufficient time and funds available to complete it's minimal viable product and ensure it passes the GDS Beta assessment and the solution can go live in early September.  The CPMS component of OLCS only has to undertake the decommissioning of the TAN interface to Oracle, which will be undertaken once OLCS has gone live.   
Programme formally closed as now only one project (OLCS) remaining.  OLCS has it's own project governance structure which remains fit for purpose.  </t>
  </si>
  <si>
    <t>Public</t>
  </si>
  <si>
    <t>MOT FBC
(Addendum 19/06/15)</t>
  </si>
  <si>
    <t>OLCS is due to go live in September 2016
The total Actual/Forecast has increased since last quarter by £2.3m due to extended timescales for OLCS, this is using their Optimism Bias (£1.6m) and an additional £0.7m overrun to allow the project to pass the GDS assessment and go live on gov.uk in September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</si>
</sst>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0.0%"/>
  </numFmts>
  <fonts count="55"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b/>
      <sz val="10"/>
      <color theme="3" tint="-0.249977111117893"/>
      <name val="Arial"/>
      <family val="2"/>
    </font>
    <font>
      <b/>
      <sz val="11"/>
      <color indexed="9"/>
      <name val="Arial"/>
      <family val="2"/>
    </font>
    <font>
      <b/>
      <sz val="11"/>
      <color theme="0"/>
      <name val="Arial"/>
      <family val="2"/>
    </font>
    <font>
      <sz val="9"/>
      <color rgb="FFFFC000"/>
      <name val="Arial"/>
      <family val="2"/>
    </font>
    <font>
      <b/>
      <sz val="8"/>
      <color theme="0"/>
      <name val="Arial"/>
      <family val="2"/>
    </font>
    <font>
      <b/>
      <sz val="10"/>
      <color theme="3"/>
      <name val="Arial"/>
      <family val="2"/>
    </font>
    <font>
      <sz val="9"/>
      <color indexed="81"/>
      <name val="Tahoma"/>
      <family val="2"/>
    </font>
    <font>
      <b/>
      <sz val="9"/>
      <color indexed="81"/>
      <name val="Tahoma"/>
      <family val="2"/>
    </font>
    <font>
      <sz val="9"/>
      <color theme="1"/>
      <name val="Arial"/>
      <family val="2"/>
    </font>
    <font>
      <sz val="10"/>
      <color theme="1"/>
      <name val="Arial"/>
      <family val="2"/>
    </font>
    <font>
      <sz val="10"/>
      <color rgb="FFFF0000"/>
      <name val="Arial"/>
      <family val="2"/>
    </font>
    <font>
      <b/>
      <sz val="8"/>
      <color theme="3"/>
      <name val="Arial"/>
      <family val="2"/>
    </font>
    <font>
      <sz val="10"/>
      <name val="Arial"/>
      <family val="2"/>
    </font>
  </fonts>
  <fills count="26">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1FC64"/>
        <bgColor indexed="64"/>
      </patternFill>
    </fill>
    <fill>
      <patternFill patternType="solid">
        <fgColor rgb="FFFFFF00"/>
        <bgColor indexed="64"/>
      </patternFill>
    </fill>
  </fills>
  <borders count="96">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9"/>
      </left>
      <right/>
      <top style="medium">
        <color theme="0"/>
      </top>
      <bottom style="medium">
        <color theme="0"/>
      </bottom>
      <diagonal/>
    </border>
    <border>
      <left style="medium">
        <color theme="0"/>
      </left>
      <right style="medium">
        <color theme="0"/>
      </right>
      <top/>
      <bottom style="medium">
        <color theme="0"/>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54" fillId="0" borderId="0" applyFont="0" applyFill="0" applyBorder="0" applyAlignment="0" applyProtection="0"/>
  </cellStyleXfs>
  <cellXfs count="740">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3" fillId="0" borderId="0" xfId="0" applyFont="1"/>
    <xf numFmtId="0" fontId="13"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4" fillId="0" borderId="0" xfId="0" applyFont="1"/>
    <xf numFmtId="0" fontId="14"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6"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15" fillId="2" borderId="1" xfId="2" applyFont="1" applyFill="1" applyBorder="1" applyAlignment="1" applyProtection="1">
      <alignment horizontal="left" vertical="center" wrapText="1"/>
    </xf>
    <xf numFmtId="0" fontId="19" fillId="2" borderId="1" xfId="2" applyNumberFormat="1" applyFont="1" applyFill="1" applyBorder="1" applyAlignment="1" applyProtection="1">
      <alignment horizontal="left" vertical="center" wrapText="1"/>
    </xf>
    <xf numFmtId="0" fontId="17"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7" fillId="0" borderId="0" xfId="3" applyFont="1" applyFill="1"/>
    <xf numFmtId="0" fontId="19" fillId="7" borderId="0" xfId="2" applyNumberFormat="1" applyFont="1" applyFill="1" applyBorder="1" applyAlignment="1" applyProtection="1">
      <alignment horizontal="center" vertical="center" wrapText="1"/>
    </xf>
    <xf numFmtId="0" fontId="9"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0" fillId="0" borderId="0" xfId="0" applyBorder="1" applyAlignment="1">
      <alignment vertical="center"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5" fillId="7" borderId="12" xfId="2" applyFont="1" applyFill="1" applyBorder="1" applyAlignment="1" applyProtection="1">
      <alignment horizontal="left"/>
    </xf>
    <xf numFmtId="0" fontId="15" fillId="7" borderId="31" xfId="2" applyFont="1" applyFill="1" applyBorder="1" applyAlignment="1" applyProtection="1">
      <alignment horizontal="left"/>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22" xfId="0" applyFont="1" applyFill="1" applyBorder="1" applyAlignment="1" applyProtection="1">
      <alignment horizontal="left" vertical="top"/>
      <protection locked="0"/>
    </xf>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2" fillId="7" borderId="21" xfId="0" applyFont="1" applyFill="1" applyBorder="1" applyAlignment="1" applyProtection="1">
      <alignment horizontal="left" vertical="top"/>
      <protection locked="0"/>
    </xf>
    <xf numFmtId="0" fontId="2" fillId="7" borderId="27"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3" xfId="0" applyFill="1" applyBorder="1"/>
    <xf numFmtId="0" fontId="18"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6"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6"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5"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5" fillId="7" borderId="0" xfId="2" applyNumberFormat="1" applyFont="1" applyFill="1" applyBorder="1" applyAlignment="1" applyProtection="1">
      <alignment horizontal="center" vertical="center" wrapText="1"/>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19" fillId="7" borderId="13" xfId="2" applyNumberFormat="1" applyFont="1" applyFill="1" applyBorder="1" applyAlignment="1" applyProtection="1">
      <alignment horizontal="center" vertical="center" wrapText="1"/>
    </xf>
    <xf numFmtId="0" fontId="10" fillId="11" borderId="49"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7"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7"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3" fillId="17" borderId="8" xfId="3" applyFont="1" applyFill="1" applyBorder="1"/>
    <xf numFmtId="0" fontId="26" fillId="2" borderId="1" xfId="3" applyFont="1" applyFill="1" applyBorder="1" applyAlignment="1">
      <alignment horizontal="center" vertical="center" wrapText="1"/>
    </xf>
    <xf numFmtId="0" fontId="26" fillId="7" borderId="1" xfId="3" applyFont="1" applyFill="1" applyBorder="1" applyAlignment="1">
      <alignment horizontal="center" vertical="center" wrapText="1"/>
    </xf>
    <xf numFmtId="0" fontId="28" fillId="0" borderId="0" xfId="0" applyFont="1"/>
    <xf numFmtId="14" fontId="18" fillId="7" borderId="29" xfId="0" applyNumberFormat="1" applyFont="1" applyFill="1" applyBorder="1" applyAlignment="1" applyProtection="1">
      <alignment horizontal="center" wrapText="1"/>
      <protection locked="0"/>
    </xf>
    <xf numFmtId="14" fontId="18" fillId="7" borderId="30" xfId="0" applyNumberFormat="1" applyFont="1" applyFill="1" applyBorder="1" applyAlignment="1" applyProtection="1">
      <alignment horizontal="center" wrapText="1"/>
      <protection locked="0"/>
    </xf>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0" fontId="30"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1"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7"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5" fillId="7" borderId="0" xfId="3" applyFont="1" applyFill="1" applyBorder="1" applyAlignment="1">
      <alignment vertical="top" wrapText="1"/>
    </xf>
    <xf numFmtId="0" fontId="10" fillId="7" borderId="6" xfId="3" applyFont="1" applyFill="1" applyBorder="1" applyAlignment="1">
      <alignment vertical="top" wrapText="1"/>
    </xf>
    <xf numFmtId="0" fontId="15" fillId="0" borderId="0" xfId="3" applyFont="1" applyFill="1" applyBorder="1" applyAlignment="1">
      <alignment vertical="top" wrapText="1"/>
    </xf>
    <xf numFmtId="0" fontId="17" fillId="0" borderId="18" xfId="3" applyFont="1" applyFill="1" applyBorder="1" applyAlignment="1">
      <alignment vertical="top" wrapText="1"/>
    </xf>
    <xf numFmtId="0" fontId="10" fillId="7" borderId="17" xfId="3" applyFont="1" applyFill="1" applyBorder="1" applyAlignment="1">
      <alignment vertical="top" wrapText="1"/>
    </xf>
    <xf numFmtId="0" fontId="17"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2" fillId="7" borderId="0" xfId="0" applyFont="1" applyFill="1" applyBorder="1" applyAlignment="1">
      <alignment horizontal="justify" vertical="top"/>
    </xf>
    <xf numFmtId="0" fontId="30"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59" xfId="0" applyBorder="1" applyAlignment="1">
      <alignment horizontal="center" vertical="top"/>
    </xf>
    <xf numFmtId="0" fontId="0" fillId="0" borderId="61" xfId="0" applyBorder="1" applyAlignment="1">
      <alignment horizontal="center" vertical="top"/>
    </xf>
    <xf numFmtId="0" fontId="19" fillId="7" borderId="62" xfId="2" applyNumberFormat="1" applyFont="1" applyFill="1" applyBorder="1" applyAlignment="1" applyProtection="1">
      <alignment horizontal="center" vertical="center" wrapText="1"/>
    </xf>
    <xf numFmtId="0" fontId="23"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3" fillId="0" borderId="0" xfId="0" applyFont="1" applyAlignment="1" applyProtection="1">
      <alignment horizontal="left" vertical="center" wrapText="1"/>
    </xf>
    <xf numFmtId="0" fontId="10" fillId="0" borderId="0" xfId="3" applyFont="1" applyFill="1" applyBorder="1" applyAlignment="1">
      <alignment horizontal="left" vertical="top"/>
    </xf>
    <xf numFmtId="0" fontId="17" fillId="0" borderId="0" xfId="3" applyFont="1" applyFill="1" applyAlignment="1"/>
    <xf numFmtId="0" fontId="17"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3" xfId="0" applyBorder="1" applyAlignment="1">
      <alignment wrapText="1"/>
    </xf>
    <xf numFmtId="0" fontId="27" fillId="2" borderId="63" xfId="2" applyNumberFormat="1" applyFont="1" applyFill="1" applyBorder="1" applyAlignment="1" applyProtection="1">
      <alignment horizontal="left" vertical="center" wrapText="1"/>
    </xf>
    <xf numFmtId="0" fontId="27" fillId="2" borderId="65" xfId="2" applyNumberFormat="1" applyFont="1" applyFill="1" applyBorder="1" applyAlignment="1" applyProtection="1">
      <alignment horizontal="left" vertical="center" wrapText="1"/>
    </xf>
    <xf numFmtId="0" fontId="13"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5" fillId="0" borderId="1" xfId="3" applyFont="1" applyFill="1" applyBorder="1" applyAlignment="1">
      <alignment horizontal="center" vertical="center"/>
    </xf>
    <xf numFmtId="0" fontId="37" fillId="2" borderId="1" xfId="2" applyNumberFormat="1" applyFont="1" applyFill="1" applyBorder="1" applyAlignment="1" applyProtection="1">
      <alignment horizontal="left" vertical="center" wrapText="1" indent="2"/>
    </xf>
    <xf numFmtId="43" fontId="14" fillId="0" borderId="1" xfId="2" applyNumberFormat="1" applyFont="1" applyFill="1" applyBorder="1" applyAlignment="1" applyProtection="1">
      <alignment horizontal="center" vertical="center" wrapText="1"/>
    </xf>
    <xf numFmtId="2" fontId="35" fillId="3" borderId="1" xfId="4" applyNumberFormat="1" applyFont="1" applyFill="1" applyBorder="1" applyAlignment="1" applyProtection="1">
      <alignment horizontal="center" vertical="center" wrapText="1"/>
      <protection locked="0"/>
    </xf>
    <xf numFmtId="0" fontId="35" fillId="7" borderId="1" xfId="4" applyNumberFormat="1" applyFont="1" applyFill="1" applyBorder="1" applyAlignment="1" applyProtection="1">
      <alignment horizontal="center" vertical="center" wrapText="1"/>
      <protection locked="0"/>
    </xf>
    <xf numFmtId="164" fontId="35" fillId="10" borderId="1" xfId="3" applyNumberFormat="1" applyFont="1" applyFill="1" applyBorder="1" applyAlignment="1" applyProtection="1">
      <alignment horizontal="center"/>
    </xf>
    <xf numFmtId="0" fontId="35" fillId="7" borderId="7" xfId="4" applyNumberFormat="1" applyFont="1" applyFill="1" applyBorder="1" applyAlignment="1" applyProtection="1">
      <alignment horizontal="center" vertical="center" wrapText="1"/>
      <protection locked="0"/>
    </xf>
    <xf numFmtId="43" fontId="14" fillId="0" borderId="7" xfId="2" applyNumberFormat="1" applyFont="1" applyFill="1" applyBorder="1" applyAlignment="1" applyProtection="1">
      <alignment horizontal="center" vertical="center" wrapText="1"/>
    </xf>
    <xf numFmtId="0" fontId="36" fillId="11" borderId="8" xfId="2" applyNumberFormat="1" applyFont="1" applyFill="1" applyBorder="1" applyAlignment="1" applyProtection="1">
      <alignment horizontal="center" vertical="center" wrapText="1"/>
    </xf>
    <xf numFmtId="164" fontId="35" fillId="3" borderId="1" xfId="4" applyNumberFormat="1" applyFont="1" applyFill="1" applyBorder="1" applyAlignment="1" applyProtection="1">
      <alignment horizontal="center" vertical="center" wrapText="1"/>
    </xf>
    <xf numFmtId="1" fontId="35" fillId="7" borderId="1" xfId="4" applyNumberFormat="1" applyFont="1" applyFill="1" applyBorder="1" applyAlignment="1" applyProtection="1">
      <alignment horizontal="center" vertical="center" wrapText="1"/>
    </xf>
    <xf numFmtId="43" fontId="14" fillId="7" borderId="1" xfId="2" applyNumberFormat="1" applyFont="1" applyFill="1" applyBorder="1" applyAlignment="1" applyProtection="1">
      <alignment horizontal="center" vertical="center" wrapText="1"/>
    </xf>
    <xf numFmtId="0" fontId="35" fillId="0" borderId="14" xfId="0" applyFont="1" applyBorder="1" applyAlignment="1">
      <alignment horizontal="center" vertical="center" wrapText="1"/>
    </xf>
    <xf numFmtId="49" fontId="35" fillId="0" borderId="6" xfId="0" applyNumberFormat="1" applyFont="1" applyBorder="1" applyAlignment="1">
      <alignment vertical="top" wrapText="1"/>
    </xf>
    <xf numFmtId="49" fontId="35" fillId="0" borderId="0" xfId="0" applyNumberFormat="1" applyFont="1" applyAlignment="1">
      <alignment vertical="top" wrapText="1"/>
    </xf>
    <xf numFmtId="0" fontId="35" fillId="0" borderId="1" xfId="3" applyFont="1" applyFill="1" applyBorder="1" applyAlignment="1">
      <alignment vertical="center" wrapText="1"/>
    </xf>
    <xf numFmtId="0" fontId="35" fillId="0" borderId="0" xfId="3" applyFont="1" applyAlignment="1">
      <alignment wrapText="1"/>
    </xf>
    <xf numFmtId="0" fontId="26" fillId="4" borderId="16" xfId="2" applyNumberFormat="1" applyFont="1" applyFill="1" applyBorder="1" applyAlignment="1" applyProtection="1">
      <alignment horizontal="center" vertical="center" wrapText="1"/>
    </xf>
    <xf numFmtId="0" fontId="38" fillId="7" borderId="0" xfId="5" applyFont="1" applyFill="1"/>
    <xf numFmtId="0" fontId="35" fillId="7" borderId="0" xfId="3" applyFont="1" applyFill="1"/>
    <xf numFmtId="0" fontId="35" fillId="0" borderId="0" xfId="3" applyFont="1"/>
    <xf numFmtId="0" fontId="35" fillId="16" borderId="1" xfId="4" applyNumberFormat="1" applyFont="1" applyFill="1" applyBorder="1" applyAlignment="1" applyProtection="1">
      <alignment horizontal="center" vertical="center" wrapText="1"/>
      <protection locked="0"/>
    </xf>
    <xf numFmtId="0" fontId="35" fillId="0" borderId="1" xfId="3" applyFont="1" applyFill="1" applyBorder="1"/>
    <xf numFmtId="0" fontId="35" fillId="7" borderId="1" xfId="3" applyFont="1" applyFill="1" applyBorder="1"/>
    <xf numFmtId="0" fontId="35" fillId="0" borderId="1" xfId="3" applyFont="1" applyFill="1" applyBorder="1" applyAlignment="1">
      <alignment vertical="center"/>
    </xf>
    <xf numFmtId="0" fontId="35" fillId="7" borderId="1" xfId="3" applyFont="1" applyFill="1" applyBorder="1" applyAlignment="1"/>
    <xf numFmtId="0" fontId="35" fillId="0" borderId="7" xfId="3" applyFont="1" applyBorder="1" applyAlignment="1"/>
    <xf numFmtId="1" fontId="35" fillId="7" borderId="1" xfId="3" applyNumberFormat="1" applyFont="1" applyFill="1" applyBorder="1" applyAlignment="1">
      <alignment horizontal="center"/>
    </xf>
    <xf numFmtId="0" fontId="15" fillId="2" borderId="11" xfId="2" applyFont="1" applyFill="1" applyBorder="1" applyAlignment="1" applyProtection="1">
      <alignment horizontal="center" vertical="center"/>
    </xf>
    <xf numFmtId="0" fontId="15" fillId="2" borderId="50" xfId="2" applyFont="1" applyFill="1" applyBorder="1" applyAlignment="1" applyProtection="1">
      <alignment horizontal="center" vertical="center"/>
    </xf>
    <xf numFmtId="164" fontId="35" fillId="7" borderId="1" xfId="4"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49" fontId="35" fillId="0" borderId="0" xfId="0" applyNumberFormat="1" applyFont="1" applyAlignment="1">
      <alignment vertical="top" wrapText="1"/>
    </xf>
    <xf numFmtId="0" fontId="2" fillId="7" borderId="0" xfId="3" applyFill="1" applyAlignment="1"/>
    <xf numFmtId="0" fontId="17" fillId="7" borderId="0" xfId="3" applyFont="1" applyFill="1" applyAlignment="1"/>
    <xf numFmtId="0" fontId="34"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4" fillId="7" borderId="11" xfId="3" applyFont="1" applyFill="1" applyBorder="1" applyAlignment="1" applyProtection="1">
      <alignment vertical="top" wrapText="1"/>
    </xf>
    <xf numFmtId="0" fontId="17" fillId="7" borderId="0" xfId="3" applyFont="1" applyFill="1"/>
    <xf numFmtId="0" fontId="2" fillId="7" borderId="0" xfId="3" applyFill="1" applyBorder="1" applyAlignment="1"/>
    <xf numFmtId="0" fontId="15" fillId="7" borderId="0" xfId="3" applyFont="1" applyFill="1" applyBorder="1" applyAlignment="1">
      <alignment vertical="top"/>
    </xf>
    <xf numFmtId="0" fontId="15" fillId="2" borderId="11" xfId="2" applyFont="1" applyFill="1" applyBorder="1" applyAlignment="1" applyProtection="1">
      <alignment horizontal="center" vertical="center" wrapText="1"/>
    </xf>
    <xf numFmtId="0" fontId="15" fillId="2" borderId="50"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3" fillId="7" borderId="0" xfId="3" applyFont="1" applyFill="1" applyBorder="1" applyAlignment="1">
      <alignment vertical="center"/>
    </xf>
    <xf numFmtId="0" fontId="19"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19" fillId="7" borderId="0" xfId="3" applyFont="1" applyFill="1" applyBorder="1" applyAlignment="1">
      <alignment horizontal="left" vertical="center" wrapText="1"/>
    </xf>
    <xf numFmtId="0" fontId="29"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39"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5" fillId="0" borderId="0" xfId="3" applyFont="1" applyProtection="1">
      <protection locked="0"/>
    </xf>
    <xf numFmtId="0" fontId="15"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18" fillId="7" borderId="29" xfId="0"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0" fontId="2" fillId="3" borderId="1" xfId="2" applyFont="1" applyFill="1" applyBorder="1" applyAlignment="1" applyProtection="1">
      <alignment vertical="top" wrapText="1"/>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0" fontId="21" fillId="7" borderId="0" xfId="2" applyFont="1" applyFill="1" applyBorder="1" applyAlignment="1" applyProtection="1">
      <alignment horizontal="justify" vertical="top"/>
      <protection locked="0"/>
    </xf>
    <xf numFmtId="0" fontId="10" fillId="7" borderId="81" xfId="2" applyFont="1" applyFill="1" applyBorder="1" applyAlignment="1" applyProtection="1">
      <alignment vertical="center"/>
    </xf>
    <xf numFmtId="0" fontId="8" fillId="0" borderId="62" xfId="0" applyFont="1" applyBorder="1"/>
    <xf numFmtId="164" fontId="2" fillId="3" borderId="1" xfId="4" applyNumberFormat="1" applyFont="1" applyFill="1" applyBorder="1" applyAlignment="1" applyProtection="1">
      <alignment horizontal="center" vertical="center" wrapText="1"/>
      <protection locked="0"/>
    </xf>
    <xf numFmtId="2" fontId="2" fillId="21" borderId="1" xfId="4" applyNumberFormat="1" applyFont="1" applyFill="1" applyBorder="1" applyAlignment="1" applyProtection="1">
      <alignment horizontal="center" vertical="center" wrapText="1"/>
    </xf>
    <xf numFmtId="0" fontId="26" fillId="7" borderId="0" xfId="3" applyFont="1" applyFill="1" applyBorder="1" applyAlignment="1">
      <alignment horizontal="center" vertical="center" wrapText="1"/>
    </xf>
    <xf numFmtId="0" fontId="35" fillId="7" borderId="1" xfId="3" applyFont="1" applyFill="1" applyBorder="1" applyAlignment="1">
      <alignment vertical="center" wrapText="1"/>
    </xf>
    <xf numFmtId="0" fontId="35" fillId="7" borderId="0" xfId="3" applyFont="1" applyFill="1" applyAlignment="1">
      <alignment wrapText="1"/>
    </xf>
    <xf numFmtId="0" fontId="2" fillId="7" borderId="0" xfId="3" applyFill="1" applyAlignment="1">
      <alignment wrapText="1"/>
    </xf>
    <xf numFmtId="0" fontId="28" fillId="3" borderId="9" xfId="2" applyFont="1" applyFill="1" applyBorder="1" applyAlignment="1" applyProtection="1">
      <alignment vertical="top" wrapText="1"/>
      <protection locked="0"/>
    </xf>
    <xf numFmtId="0" fontId="0" fillId="0" borderId="84" xfId="0" applyBorder="1"/>
    <xf numFmtId="0" fontId="0" fillId="0" borderId="86" xfId="0" applyBorder="1"/>
    <xf numFmtId="0" fontId="4" fillId="0" borderId="0" xfId="0" applyFont="1"/>
    <xf numFmtId="0" fontId="2" fillId="3" borderId="1" xfId="2" applyFont="1" applyFill="1" applyBorder="1" applyAlignment="1" applyProtection="1">
      <alignment horizontal="center" vertical="center" wrapText="1"/>
      <protection locked="0"/>
    </xf>
    <xf numFmtId="14" fontId="2" fillId="3" borderId="66" xfId="3" applyNumberFormat="1" applyFont="1" applyFill="1" applyBorder="1" applyAlignment="1" applyProtection="1">
      <alignment horizontal="center" vertical="center"/>
      <protection locked="0"/>
    </xf>
    <xf numFmtId="14" fontId="2" fillId="3" borderId="67" xfId="3" applyNumberFormat="1" applyFont="1" applyFill="1" applyBorder="1" applyAlignment="1" applyProtection="1">
      <alignment horizontal="center" vertical="center"/>
      <protection locked="0"/>
    </xf>
    <xf numFmtId="0" fontId="2" fillId="6" borderId="76"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0" borderId="0" xfId="0" applyBorder="1" applyAlignment="1"/>
    <xf numFmtId="0" fontId="4" fillId="3" borderId="1" xfId="3" applyFont="1" applyFill="1" applyBorder="1" applyAlignment="1" applyProtection="1">
      <alignment vertical="top" wrapText="1"/>
      <protection locked="0"/>
    </xf>
    <xf numFmtId="43" fontId="14" fillId="7" borderId="8" xfId="2" applyNumberFormat="1" applyFont="1" applyFill="1" applyBorder="1" applyAlignment="1" applyProtection="1">
      <alignment horizontal="center" vertical="center" wrapText="1"/>
    </xf>
    <xf numFmtId="0" fontId="26" fillId="7" borderId="14" xfId="3" applyFont="1" applyFill="1" applyBorder="1"/>
    <xf numFmtId="43" fontId="14" fillId="7" borderId="15" xfId="2" applyNumberFormat="1" applyFont="1" applyFill="1" applyBorder="1" applyAlignment="1" applyProtection="1">
      <alignment horizontal="center" vertical="center" wrapText="1"/>
    </xf>
    <xf numFmtId="0" fontId="2" fillId="0" borderId="0" xfId="3" applyBorder="1"/>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7" fillId="0" borderId="0" xfId="3" applyFont="1" applyAlignment="1">
      <alignment vertical="center"/>
    </xf>
    <xf numFmtId="0" fontId="17" fillId="0" borderId="0" xfId="3" applyFont="1" applyFill="1" applyAlignment="1">
      <alignment vertical="center"/>
    </xf>
    <xf numFmtId="0" fontId="10" fillId="7" borderId="0" xfId="3" applyFont="1" applyFill="1" applyBorder="1" applyAlignment="1">
      <alignment vertical="center" wrapText="1"/>
    </xf>
    <xf numFmtId="0" fontId="10" fillId="7" borderId="6" xfId="3" applyFont="1" applyFill="1" applyBorder="1" applyAlignment="1">
      <alignment vertical="center" wrapText="1"/>
    </xf>
    <xf numFmtId="0" fontId="15" fillId="7" borderId="0" xfId="3" applyFont="1" applyFill="1" applyBorder="1" applyAlignment="1">
      <alignment vertical="center" wrapText="1"/>
    </xf>
    <xf numFmtId="0" fontId="2" fillId="7" borderId="0" xfId="3" applyFill="1" applyAlignment="1">
      <alignment vertical="center"/>
    </xf>
    <xf numFmtId="0" fontId="2" fillId="3" borderId="68" xfId="3" applyNumberFormat="1" applyFont="1" applyFill="1" applyBorder="1" applyAlignment="1" applyProtection="1">
      <alignment horizontal="center" vertical="center"/>
      <protection locked="0"/>
    </xf>
    <xf numFmtId="0" fontId="18" fillId="7" borderId="29" xfId="0" applyFont="1" applyFill="1" applyBorder="1" applyAlignment="1" applyProtection="1">
      <alignment horizontal="center"/>
      <protection locked="0"/>
    </xf>
    <xf numFmtId="0" fontId="0" fillId="0" borderId="89" xfId="0" applyBorder="1" applyAlignment="1"/>
    <xf numFmtId="0" fontId="2" fillId="3" borderId="1" xfId="0" applyFont="1" applyFill="1" applyBorder="1" applyAlignment="1" applyProtection="1">
      <protection locked="0"/>
    </xf>
    <xf numFmtId="0" fontId="2" fillId="0" borderId="1" xfId="0" applyFont="1" applyFill="1" applyBorder="1" applyAlignment="1" applyProtection="1">
      <protection locked="0"/>
    </xf>
    <xf numFmtId="0" fontId="8" fillId="16" borderId="42" xfId="0" applyFont="1" applyFill="1" applyBorder="1" applyAlignment="1" applyProtection="1">
      <alignment horizontal="center" vertical="center"/>
      <protection locked="0"/>
    </xf>
    <xf numFmtId="0" fontId="0" fillId="0" borderId="7" xfId="0" applyBorder="1"/>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15" fillId="2" borderId="8" xfId="2" applyNumberFormat="1" applyFont="1" applyFill="1" applyBorder="1" applyAlignment="1" applyProtection="1">
      <alignment horizontal="left" vertical="center" wrapText="1"/>
    </xf>
    <xf numFmtId="0" fontId="44" fillId="2" borderId="8" xfId="2" applyFont="1" applyFill="1" applyBorder="1" applyAlignment="1" applyProtection="1">
      <alignment horizontal="left" vertical="center" wrapText="1"/>
    </xf>
    <xf numFmtId="0" fontId="15" fillId="2" borderId="8" xfId="2" applyFont="1" applyFill="1" applyBorder="1" applyAlignment="1" applyProtection="1">
      <alignment horizontal="left" vertical="center" wrapText="1"/>
    </xf>
    <xf numFmtId="0" fontId="15" fillId="2" borderId="9" xfId="2" applyFont="1" applyFill="1" applyBorder="1" applyAlignment="1" applyProtection="1">
      <alignment vertical="center" wrapText="1"/>
    </xf>
    <xf numFmtId="0" fontId="15" fillId="2" borderId="1" xfId="2" applyFont="1" applyFill="1" applyBorder="1" applyAlignment="1" applyProtection="1">
      <alignment vertical="center" wrapText="1"/>
    </xf>
    <xf numFmtId="0" fontId="0" fillId="0" borderId="0" xfId="0" applyBorder="1"/>
    <xf numFmtId="0" fontId="2" fillId="0" borderId="1" xfId="0" applyFont="1" applyFill="1" applyBorder="1" applyAlignment="1">
      <alignment vertical="top"/>
    </xf>
    <xf numFmtId="0" fontId="15" fillId="2" borderId="1" xfId="2" applyFont="1" applyFill="1" applyBorder="1" applyAlignment="1" applyProtection="1">
      <alignment vertical="top" wrapText="1"/>
    </xf>
    <xf numFmtId="14" fontId="2" fillId="3" borderId="1" xfId="2" applyNumberFormat="1" applyFont="1" applyFill="1" applyBorder="1" applyAlignment="1" applyProtection="1">
      <alignment horizontal="left" vertical="top" wrapText="1"/>
      <protection locked="0"/>
    </xf>
    <xf numFmtId="49" fontId="2" fillId="0" borderId="0" xfId="0" applyNumberFormat="1" applyFont="1" applyBorder="1" applyAlignment="1" applyProtection="1">
      <alignment vertical="top" wrapText="1"/>
      <protection locked="0"/>
    </xf>
    <xf numFmtId="0" fontId="2" fillId="0" borderId="0" xfId="0" applyFont="1" applyAlignment="1">
      <alignment vertical="top" wrapText="1"/>
    </xf>
    <xf numFmtId="49" fontId="2" fillId="0" borderId="6" xfId="0" applyNumberFormat="1" applyFont="1" applyBorder="1" applyAlignment="1" applyProtection="1">
      <alignment vertical="top" wrapText="1"/>
      <protection locked="0"/>
    </xf>
    <xf numFmtId="49" fontId="2" fillId="0" borderId="0" xfId="0" applyNumberFormat="1" applyFont="1" applyAlignment="1" applyProtection="1">
      <alignment vertical="top" wrapText="1"/>
      <protection locked="0"/>
    </xf>
    <xf numFmtId="0" fontId="45" fillId="0" borderId="10" xfId="0" applyFont="1" applyBorder="1" applyAlignment="1" applyProtection="1">
      <alignment vertical="center" wrapText="1"/>
    </xf>
    <xf numFmtId="0" fontId="15" fillId="8" borderId="36" xfId="2" applyNumberFormat="1" applyFont="1" applyFill="1" applyBorder="1" applyAlignment="1" applyProtection="1">
      <alignment horizontal="left" vertical="center" wrapText="1"/>
    </xf>
    <xf numFmtId="0" fontId="26" fillId="17" borderId="88" xfId="3" applyFont="1" applyFill="1" applyBorder="1" applyAlignment="1">
      <alignment horizontal="center" vertical="center" wrapText="1"/>
    </xf>
    <xf numFmtId="0" fontId="36" fillId="23" borderId="1" xfId="2" applyNumberFormat="1" applyFont="1" applyFill="1" applyBorder="1" applyAlignment="1" applyProtection="1">
      <alignment horizontal="left" vertical="center" wrapText="1" indent="1"/>
    </xf>
    <xf numFmtId="0" fontId="36" fillId="0" borderId="8" xfId="2" applyNumberFormat="1" applyFont="1" applyFill="1" applyBorder="1" applyAlignment="1" applyProtection="1">
      <alignment horizontal="center" vertical="center" wrapText="1"/>
    </xf>
    <xf numFmtId="164" fontId="35" fillId="0" borderId="0" xfId="4" applyNumberFormat="1" applyFont="1" applyFill="1" applyBorder="1" applyAlignment="1" applyProtection="1">
      <alignment horizontal="center" vertical="center" wrapText="1"/>
    </xf>
    <xf numFmtId="1" fontId="35" fillId="0" borderId="0" xfId="4" applyNumberFormat="1" applyFont="1" applyFill="1" applyBorder="1" applyAlignment="1" applyProtection="1">
      <alignment horizontal="center" vertical="center" wrapText="1"/>
    </xf>
    <xf numFmtId="1" fontId="35" fillId="0" borderId="0" xfId="3" applyNumberFormat="1" applyFont="1" applyFill="1" applyBorder="1" applyAlignment="1">
      <alignment horizontal="center"/>
    </xf>
    <xf numFmtId="0" fontId="4" fillId="23" borderId="95" xfId="3" applyFont="1" applyFill="1" applyBorder="1" applyAlignment="1">
      <alignment horizontal="center" vertical="center"/>
    </xf>
    <xf numFmtId="0" fontId="4" fillId="12" borderId="95" xfId="3" applyFont="1" applyFill="1" applyBorder="1" applyAlignment="1">
      <alignment horizontal="center" vertical="center"/>
    </xf>
    <xf numFmtId="0" fontId="4" fillId="22" borderId="95" xfId="3" applyFont="1" applyFill="1" applyBorder="1" applyAlignment="1">
      <alignment horizontal="center" vertical="center"/>
    </xf>
    <xf numFmtId="0" fontId="2" fillId="0" borderId="95" xfId="3" applyBorder="1" applyAlignment="1">
      <alignment horizontal="center" vertical="center"/>
    </xf>
    <xf numFmtId="0" fontId="27" fillId="23" borderId="63" xfId="2" applyNumberFormat="1" applyFont="1" applyFill="1" applyBorder="1" applyAlignment="1" applyProtection="1">
      <alignment horizontal="center" vertical="center" wrapText="1"/>
    </xf>
    <xf numFmtId="0" fontId="27" fillId="23" borderId="64" xfId="2" applyNumberFormat="1" applyFont="1" applyFill="1" applyBorder="1" applyAlignment="1" applyProtection="1">
      <alignment horizontal="left" vertical="center" wrapText="1"/>
    </xf>
    <xf numFmtId="0" fontId="23" fillId="18" borderId="1" xfId="3" applyFont="1" applyFill="1" applyBorder="1" applyAlignment="1" applyProtection="1">
      <alignment horizontal="left" vertical="center" wrapText="1"/>
    </xf>
    <xf numFmtId="0" fontId="23"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5"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164" fontId="2" fillId="20" borderId="24" xfId="0" applyNumberFormat="1" applyFont="1" applyFill="1" applyBorder="1" applyAlignment="1" applyProtection="1">
      <alignment horizontal="center"/>
    </xf>
    <xf numFmtId="0" fontId="10" fillId="2" borderId="47" xfId="3" applyFont="1" applyFill="1" applyBorder="1" applyAlignment="1" applyProtection="1">
      <alignment horizontal="center" vertical="top" wrapText="1"/>
    </xf>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6" fillId="23" borderId="1" xfId="4" applyNumberFormat="1" applyFont="1" applyFill="1" applyBorder="1" applyAlignment="1" applyProtection="1">
      <alignment horizontal="center" vertical="center" wrapText="1"/>
    </xf>
    <xf numFmtId="0" fontId="47" fillId="6" borderId="9" xfId="2" applyFont="1" applyFill="1" applyBorder="1" applyAlignment="1" applyProtection="1">
      <alignment vertical="top" wrapText="1"/>
    </xf>
    <xf numFmtId="0" fontId="47" fillId="6" borderId="9" xfId="2" applyFont="1" applyFill="1" applyBorder="1" applyAlignment="1" applyProtection="1">
      <alignment vertical="center" wrapText="1"/>
    </xf>
    <xf numFmtId="0" fontId="15" fillId="23" borderId="11" xfId="2" applyFont="1" applyFill="1" applyBorder="1" applyAlignment="1" applyProtection="1">
      <alignment horizontal="center" vertical="center"/>
    </xf>
    <xf numFmtId="0" fontId="47" fillId="6" borderId="9" xfId="2" applyFont="1" applyFill="1" applyBorder="1" applyAlignment="1" applyProtection="1">
      <alignment horizontal="left" wrapText="1"/>
    </xf>
    <xf numFmtId="0" fontId="43" fillId="17" borderId="8" xfId="3" applyFont="1" applyFill="1" applyBorder="1" applyAlignment="1" applyProtection="1">
      <alignment vertical="center"/>
    </xf>
    <xf numFmtId="0" fontId="2" fillId="6" borderId="60" xfId="3" applyFont="1" applyFill="1" applyBorder="1" applyAlignment="1" applyProtection="1">
      <alignment horizontal="center" vertical="center" wrapText="1"/>
    </xf>
    <xf numFmtId="0" fontId="2" fillId="6" borderId="69"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2" fillId="6" borderId="68" xfId="3" applyFont="1" applyFill="1" applyBorder="1" applyAlignment="1" applyProtection="1">
      <alignment horizontal="center" vertical="center" wrapText="1"/>
    </xf>
    <xf numFmtId="0" fontId="6" fillId="10" borderId="1" xfId="2" applyFont="1" applyFill="1" applyBorder="1" applyAlignment="1" applyProtection="1">
      <alignment horizontal="center" vertical="center" wrapText="1"/>
      <protection locked="0"/>
    </xf>
    <xf numFmtId="0" fontId="47" fillId="6" borderId="9" xfId="2" applyFont="1" applyFill="1" applyBorder="1" applyAlignment="1" applyProtection="1">
      <alignment horizontal="left" vertical="top" wrapText="1"/>
    </xf>
    <xf numFmtId="14" fontId="6" fillId="3" borderId="9" xfId="3" applyNumberFormat="1" applyFont="1" applyFill="1" applyBorder="1" applyAlignment="1" applyProtection="1">
      <alignment horizontal="center" vertical="top" wrapText="1"/>
    </xf>
    <xf numFmtId="14" fontId="6" fillId="3" borderId="9" xfId="3" applyNumberFormat="1" applyFont="1" applyFill="1" applyBorder="1" applyAlignment="1" applyProtection="1">
      <alignment horizontal="center" vertical="top" wrapText="1"/>
      <protection locked="0"/>
    </xf>
    <xf numFmtId="0" fontId="2" fillId="3" borderId="1" xfId="3" applyFont="1" applyFill="1" applyBorder="1" applyAlignment="1" applyProtection="1">
      <alignment horizontal="left" vertical="top" wrapText="1"/>
      <protection locked="0"/>
    </xf>
    <xf numFmtId="0" fontId="2" fillId="6" borderId="60" xfId="3" applyFont="1" applyFill="1" applyBorder="1" applyAlignment="1" applyProtection="1">
      <alignment vertical="center" wrapText="1"/>
      <protection locked="0"/>
    </xf>
    <xf numFmtId="0" fontId="2" fillId="6" borderId="72" xfId="3" applyFont="1" applyFill="1" applyBorder="1" applyAlignment="1" applyProtection="1">
      <alignment vertical="center" wrapText="1"/>
      <protection locked="0"/>
    </xf>
    <xf numFmtId="14" fontId="2" fillId="6" borderId="1" xfId="2" applyNumberFormat="1" applyFont="1" applyFill="1" applyBorder="1" applyAlignment="1" applyProtection="1">
      <alignment horizontal="left" vertical="top" wrapText="1"/>
      <protection locked="0"/>
    </xf>
    <xf numFmtId="10" fontId="2" fillId="6" borderId="1" xfId="2" applyNumberFormat="1" applyFont="1" applyFill="1" applyBorder="1" applyAlignment="1" applyProtection="1">
      <alignment horizontal="left" vertical="top" wrapText="1"/>
      <protection locked="0"/>
    </xf>
    <xf numFmtId="2" fontId="35" fillId="6" borderId="1" xfId="4" applyNumberFormat="1" applyFont="1" applyFill="1" applyBorder="1" applyAlignment="1" applyProtection="1">
      <alignment horizontal="center" vertical="center" wrapText="1"/>
      <protection locked="0"/>
    </xf>
    <xf numFmtId="164" fontId="35" fillId="6" borderId="1" xfId="4" applyNumberFormat="1" applyFont="1" applyFill="1" applyBorder="1" applyAlignment="1" applyProtection="1">
      <alignment horizontal="center" vertical="center" wrapText="1"/>
    </xf>
    <xf numFmtId="0" fontId="50" fillId="16" borderId="1" xfId="4" applyNumberFormat="1" applyFont="1" applyFill="1" applyBorder="1" applyAlignment="1" applyProtection="1">
      <alignment horizontal="center" vertical="center" wrapText="1"/>
      <protection locked="0"/>
    </xf>
    <xf numFmtId="0" fontId="2" fillId="24" borderId="1" xfId="3" applyFont="1" applyFill="1" applyBorder="1" applyAlignment="1" applyProtection="1">
      <alignment horizontal="left" wrapText="1"/>
      <protection locked="0"/>
    </xf>
    <xf numFmtId="0" fontId="47" fillId="25" borderId="9" xfId="2" applyFont="1" applyFill="1" applyBorder="1" applyAlignment="1" applyProtection="1">
      <alignment horizontal="left" wrapText="1"/>
    </xf>
    <xf numFmtId="14" fontId="6" fillId="25" borderId="9" xfId="3" applyNumberFormat="1" applyFont="1" applyFill="1" applyBorder="1" applyAlignment="1" applyProtection="1">
      <alignment horizontal="center" wrapText="1"/>
    </xf>
    <xf numFmtId="14" fontId="6" fillId="25" borderId="9" xfId="3" applyNumberFormat="1" applyFont="1" applyFill="1" applyBorder="1" applyAlignment="1" applyProtection="1">
      <alignment horizontal="center" wrapText="1"/>
      <protection locked="0"/>
    </xf>
    <xf numFmtId="0" fontId="2" fillId="25" borderId="1" xfId="3" applyFont="1" applyFill="1" applyBorder="1" applyAlignment="1" applyProtection="1">
      <alignment horizontal="left" wrapText="1"/>
      <protection locked="0"/>
    </xf>
    <xf numFmtId="0" fontId="4" fillId="25" borderId="1" xfId="3" applyFont="1" applyFill="1" applyBorder="1" applyAlignment="1" applyProtection="1">
      <alignment vertical="top" wrapText="1"/>
      <protection locked="0"/>
    </xf>
    <xf numFmtId="0" fontId="10" fillId="2" borderId="8" xfId="2" applyFont="1" applyFill="1" applyBorder="1" applyAlignment="1" applyProtection="1">
      <alignment vertical="center" wrapText="1"/>
    </xf>
    <xf numFmtId="0" fontId="10" fillId="2" borderId="0" xfId="2" applyFont="1" applyFill="1" applyBorder="1" applyAlignment="1" applyProtection="1">
      <alignment vertical="center" wrapText="1"/>
    </xf>
    <xf numFmtId="0" fontId="10" fillId="2" borderId="2" xfId="2" applyFont="1" applyFill="1" applyBorder="1" applyAlignment="1" applyProtection="1">
      <alignment vertical="center" wrapText="1"/>
    </xf>
    <xf numFmtId="0" fontId="47" fillId="6" borderId="9" xfId="2" applyFont="1" applyFill="1" applyBorder="1" applyAlignment="1" applyProtection="1">
      <alignment horizontal="left" vertical="top" wrapText="1"/>
      <protection locked="0"/>
    </xf>
    <xf numFmtId="0" fontId="2" fillId="3" borderId="2" xfId="0" applyFont="1" applyFill="1" applyBorder="1" applyAlignment="1" applyProtection="1">
      <alignment vertical="top"/>
      <protection locked="0"/>
    </xf>
    <xf numFmtId="0" fontId="2" fillId="3" borderId="4" xfId="0" applyFont="1" applyFill="1" applyBorder="1" applyAlignment="1" applyProtection="1">
      <alignment vertical="top"/>
      <protection locked="0"/>
    </xf>
    <xf numFmtId="0" fontId="0" fillId="0" borderId="8" xfId="0" applyBorder="1"/>
    <xf numFmtId="0" fontId="0" fillId="0" borderId="8" xfId="0" applyFill="1" applyBorder="1"/>
    <xf numFmtId="0" fontId="2" fillId="0" borderId="8" xfId="0" applyFont="1" applyBorder="1"/>
    <xf numFmtId="0" fontId="2" fillId="3" borderId="6" xfId="0" applyFont="1" applyFill="1" applyBorder="1" applyAlignment="1" applyProtection="1">
      <alignment vertical="top"/>
      <protection locked="0"/>
    </xf>
    <xf numFmtId="0" fontId="2" fillId="3" borderId="28" xfId="0" applyFont="1" applyFill="1" applyBorder="1" applyAlignment="1" applyProtection="1">
      <alignment vertical="top"/>
      <protection locked="0"/>
    </xf>
    <xf numFmtId="0" fontId="2" fillId="3" borderId="29" xfId="0" applyFont="1" applyFill="1" applyBorder="1" applyAlignment="1" applyProtection="1">
      <alignment vertical="top"/>
      <protection locked="0"/>
    </xf>
    <xf numFmtId="0" fontId="2" fillId="3" borderId="30" xfId="0" applyFont="1" applyFill="1" applyBorder="1" applyAlignment="1" applyProtection="1">
      <alignment vertical="top"/>
      <protection locked="0"/>
    </xf>
    <xf numFmtId="0" fontId="0" fillId="0" borderId="5" xfId="0" applyFill="1" applyBorder="1"/>
    <xf numFmtId="0" fontId="10" fillId="2" borderId="24" xfId="2" applyFont="1" applyFill="1" applyBorder="1" applyAlignment="1" applyProtection="1">
      <alignment vertical="center" wrapText="1"/>
    </xf>
    <xf numFmtId="0" fontId="6" fillId="6" borderId="0" xfId="0" applyFont="1" applyFill="1"/>
    <xf numFmtId="0" fontId="35" fillId="6" borderId="17" xfId="0" applyFont="1" applyFill="1" applyBorder="1" applyAlignment="1" applyProtection="1">
      <alignment horizontal="justify" vertical="top" wrapText="1"/>
      <protection locked="0"/>
    </xf>
    <xf numFmtId="0" fontId="35" fillId="6" borderId="85" xfId="0" applyFont="1" applyFill="1" applyBorder="1" applyAlignment="1" applyProtection="1">
      <alignment horizontal="justify" vertical="top" wrapText="1"/>
      <protection locked="0"/>
    </xf>
    <xf numFmtId="0" fontId="35" fillId="6" borderId="37" xfId="0" applyFont="1" applyFill="1" applyBorder="1" applyAlignment="1" applyProtection="1">
      <alignment horizontal="justify" vertical="top" wrapText="1"/>
      <protection locked="0"/>
    </xf>
    <xf numFmtId="0" fontId="35" fillId="6" borderId="87" xfId="0" applyFont="1" applyFill="1" applyBorder="1" applyAlignment="1" applyProtection="1">
      <alignment horizontal="justify" vertical="top" wrapText="1"/>
      <protection locked="0"/>
    </xf>
    <xf numFmtId="0" fontId="35" fillId="6" borderId="0" xfId="0" applyFont="1" applyFill="1" applyBorder="1" applyAlignment="1" applyProtection="1">
      <alignment horizontal="justify" vertical="top" wrapText="1"/>
      <protection locked="0"/>
    </xf>
    <xf numFmtId="0" fontId="2" fillId="6" borderId="0" xfId="0" applyFont="1" applyFill="1" applyBorder="1" applyProtection="1">
      <protection locked="0"/>
    </xf>
    <xf numFmtId="0" fontId="6" fillId="16" borderId="28" xfId="0" applyFont="1" applyFill="1" applyBorder="1" applyAlignment="1" applyProtection="1">
      <alignment horizontal="center"/>
      <protection locked="0"/>
    </xf>
    <xf numFmtId="165" fontId="6" fillId="16" borderId="28" xfId="0" applyNumberFormat="1" applyFont="1" applyFill="1" applyBorder="1" applyAlignment="1" applyProtection="1">
      <alignment horizontal="center"/>
      <protection locked="0"/>
    </xf>
    <xf numFmtId="14" fontId="18" fillId="7" borderId="25" xfId="0" applyNumberFormat="1" applyFont="1" applyFill="1" applyBorder="1" applyAlignment="1" applyProtection="1">
      <alignment horizontal="center"/>
      <protection locked="0"/>
    </xf>
    <xf numFmtId="0" fontId="19" fillId="2" borderId="24" xfId="3" applyFont="1" applyFill="1" applyBorder="1" applyAlignment="1" applyProtection="1">
      <alignment horizontal="left" vertical="center" wrapText="1"/>
    </xf>
    <xf numFmtId="0" fontId="0" fillId="12" borderId="24" xfId="0" applyFill="1" applyBorder="1" applyAlignment="1">
      <alignment horizontal="center"/>
    </xf>
    <xf numFmtId="2" fontId="2" fillId="12" borderId="1" xfId="4" applyNumberFormat="1" applyFont="1" applyFill="1" applyBorder="1" applyAlignment="1" applyProtection="1">
      <alignment horizontal="center" vertical="center" wrapText="1"/>
      <protection locked="0"/>
    </xf>
    <xf numFmtId="0" fontId="19" fillId="2" borderId="1" xfId="3" applyFont="1" applyFill="1" applyBorder="1" applyAlignment="1" applyProtection="1">
      <alignment horizontal="center" vertical="top" wrapText="1"/>
    </xf>
    <xf numFmtId="0" fontId="19" fillId="2" borderId="15" xfId="3" applyFont="1" applyFill="1" applyBorder="1" applyAlignment="1" applyProtection="1">
      <alignment horizontal="center" vertical="center" wrapText="1"/>
    </xf>
    <xf numFmtId="2" fontId="2" fillId="3" borderId="8" xfId="4" applyNumberFormat="1" applyFont="1" applyFill="1" applyBorder="1" applyAlignment="1" applyProtection="1">
      <alignment horizontal="center" vertical="center" wrapText="1"/>
    </xf>
    <xf numFmtId="2" fontId="2" fillId="12"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164" fontId="2" fillId="10" borderId="24" xfId="0" applyNumberFormat="1" applyFont="1" applyFill="1" applyBorder="1" applyAlignment="1" applyProtection="1">
      <alignment horizontal="center"/>
      <protection locked="0"/>
    </xf>
    <xf numFmtId="0" fontId="15" fillId="2" borderId="8" xfId="3"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 fillId="12" borderId="1" xfId="3" applyFont="1" applyFill="1" applyBorder="1" applyAlignment="1" applyProtection="1">
      <alignment vertical="top" wrapText="1"/>
      <protection locked="0"/>
    </xf>
    <xf numFmtId="0" fontId="47" fillId="12" borderId="9" xfId="2" applyFont="1" applyFill="1" applyBorder="1" applyAlignment="1" applyProtection="1">
      <alignment horizontal="left" vertical="top"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5" fillId="8" borderId="0" xfId="2" applyNumberFormat="1" applyFont="1" applyFill="1" applyBorder="1" applyAlignment="1" applyProtection="1">
      <alignment horizontal="left" vertical="center" wrapText="1"/>
    </xf>
    <xf numFmtId="0" fontId="25" fillId="7" borderId="2" xfId="3" applyFont="1" applyFill="1" applyBorder="1" applyAlignment="1" applyProtection="1">
      <alignment vertical="center" wrapText="1"/>
    </xf>
    <xf numFmtId="0" fontId="2" fillId="6" borderId="42" xfId="0" applyFont="1" applyFill="1" applyBorder="1" applyAlignment="1" applyProtection="1">
      <alignment horizontal="center" vertical="center"/>
      <protection locked="0"/>
    </xf>
    <xf numFmtId="0" fontId="2" fillId="0" borderId="6" xfId="0" applyFont="1" applyFill="1" applyBorder="1" applyAlignment="1"/>
    <xf numFmtId="0" fontId="2" fillId="0" borderId="0" xfId="0" applyFont="1" applyFill="1" applyAlignment="1"/>
    <xf numFmtId="2" fontId="6" fillId="0" borderId="0" xfId="1" applyNumberFormat="1" applyFont="1" applyFill="1" applyBorder="1" applyAlignment="1" applyProtection="1">
      <alignment horizontal="center" vertical="center" wrapText="1"/>
    </xf>
    <xf numFmtId="0" fontId="2" fillId="6" borderId="37" xfId="3" applyFont="1" applyFill="1" applyBorder="1" applyAlignment="1" applyProtection="1">
      <alignment horizontal="center" vertical="center" wrapText="1"/>
      <protection locked="0"/>
    </xf>
    <xf numFmtId="0" fontId="15" fillId="8" borderId="16" xfId="2" applyNumberFormat="1" applyFont="1" applyFill="1" applyBorder="1" applyAlignment="1" applyProtection="1">
      <alignment vertical="center" wrapText="1"/>
    </xf>
    <xf numFmtId="165" fontId="2" fillId="6" borderId="37" xfId="3" applyNumberFormat="1" applyFont="1" applyFill="1" applyBorder="1" applyAlignment="1" applyProtection="1">
      <alignment horizontal="center" vertical="center" wrapText="1"/>
      <protection locked="0"/>
    </xf>
    <xf numFmtId="0" fontId="2" fillId="3" borderId="1" xfId="4" applyNumberFormat="1" applyFont="1" applyFill="1" applyBorder="1" applyAlignment="1" applyProtection="1">
      <alignment horizontal="center" vertical="center" wrapText="1"/>
      <protection locked="0"/>
    </xf>
    <xf numFmtId="0" fontId="23" fillId="23" borderId="15" xfId="3" applyFont="1" applyFill="1" applyBorder="1" applyAlignment="1" applyProtection="1">
      <alignment horizontal="center" vertical="center" wrapText="1"/>
    </xf>
    <xf numFmtId="0" fontId="26" fillId="2" borderId="15" xfId="3" applyFont="1" applyFill="1" applyBorder="1" applyAlignment="1" applyProtection="1">
      <alignment horizontal="left" vertical="top" wrapText="1"/>
    </xf>
    <xf numFmtId="0" fontId="10" fillId="2" borderId="15" xfId="3" applyFont="1" applyFill="1" applyBorder="1" applyAlignment="1" applyProtection="1">
      <alignment horizontal="center" vertical="top" wrapText="1"/>
    </xf>
    <xf numFmtId="164" fontId="2" fillId="14" borderId="24" xfId="0" applyNumberFormat="1" applyFont="1" applyFill="1" applyBorder="1" applyAlignment="1" applyProtection="1">
      <alignment horizontal="center" vertical="center"/>
    </xf>
    <xf numFmtId="2" fontId="2" fillId="21" borderId="8" xfId="4" applyNumberFormat="1" applyFont="1" applyFill="1" applyBorder="1" applyAlignment="1" applyProtection="1">
      <alignment horizontal="center" vertical="center" wrapText="1"/>
    </xf>
    <xf numFmtId="164" fontId="2" fillId="15" borderId="24" xfId="4" applyNumberFormat="1" applyFont="1" applyFill="1" applyBorder="1" applyAlignment="1" applyProtection="1">
      <alignment vertical="top"/>
      <protection locked="0"/>
    </xf>
    <xf numFmtId="0" fontId="2" fillId="0" borderId="0" xfId="0" applyFont="1" applyFill="1"/>
    <xf numFmtId="0" fontId="2" fillId="7" borderId="0" xfId="0" applyFont="1" applyFill="1" applyBorder="1" applyAlignment="1">
      <alignment horizontal="center"/>
    </xf>
    <xf numFmtId="2" fontId="2" fillId="6" borderId="1" xfId="4" applyNumberFormat="1" applyFont="1" applyFill="1" applyBorder="1" applyAlignment="1" applyProtection="1">
      <alignment horizontal="center" vertical="center" wrapText="1"/>
      <protection locked="0"/>
    </xf>
    <xf numFmtId="2" fontId="6" fillId="6" borderId="1" xfId="4" applyNumberFormat="1" applyFont="1" applyFill="1" applyBorder="1" applyAlignment="1" applyProtection="1">
      <alignment horizontal="center" vertical="center" wrapText="1"/>
      <protection locked="0"/>
    </xf>
    <xf numFmtId="2" fontId="2" fillId="6" borderId="8" xfId="4" applyNumberFormat="1" applyFont="1" applyFill="1" applyBorder="1" applyAlignment="1" applyProtection="1">
      <alignment horizontal="center" vertical="center" wrapText="1"/>
      <protection locked="0"/>
    </xf>
    <xf numFmtId="2" fontId="2" fillId="7" borderId="0" xfId="3" applyNumberFormat="1" applyFont="1" applyFill="1" applyProtection="1"/>
    <xf numFmtId="164" fontId="2" fillId="0" borderId="0" xfId="0" applyNumberFormat="1" applyFont="1"/>
    <xf numFmtId="0" fontId="2" fillId="15" borderId="0" xfId="4" applyNumberFormat="1" applyFont="1" applyFill="1" applyBorder="1" applyAlignment="1" applyProtection="1">
      <alignment horizontal="center" vertical="center" wrapText="1"/>
      <protection locked="0"/>
    </xf>
    <xf numFmtId="0" fontId="2" fillId="7" borderId="0" xfId="0" applyFont="1" applyFill="1" applyBorder="1" applyAlignment="1">
      <alignment horizontal="center" vertical="top"/>
    </xf>
    <xf numFmtId="0" fontId="2" fillId="0" borderId="0" xfId="0" applyFont="1" applyAlignment="1">
      <alignment horizontal="left" vertical="top"/>
    </xf>
    <xf numFmtId="164" fontId="2" fillId="14" borderId="1" xfId="4" applyNumberFormat="1" applyFont="1" applyFill="1" applyBorder="1" applyAlignment="1" applyProtection="1">
      <alignment horizontal="center" vertical="center" wrapText="1"/>
    </xf>
    <xf numFmtId="0" fontId="46" fillId="8" borderId="60" xfId="2" applyNumberFormat="1" applyFont="1" applyFill="1" applyBorder="1" applyAlignment="1" applyProtection="1">
      <alignment horizontal="left" vertical="center" wrapText="1"/>
    </xf>
    <xf numFmtId="0" fontId="0" fillId="6" borderId="60" xfId="0" applyFill="1" applyBorder="1" applyAlignment="1">
      <alignment horizontal="center" vertical="center"/>
    </xf>
    <xf numFmtId="0" fontId="46" fillId="8" borderId="0" xfId="2" applyNumberFormat="1" applyFont="1" applyFill="1" applyBorder="1" applyAlignment="1" applyProtection="1">
      <alignment horizontal="left" vertical="center" wrapText="1"/>
    </xf>
    <xf numFmtId="0" fontId="2" fillId="16" borderId="42" xfId="0" applyFont="1" applyFill="1" applyBorder="1" applyAlignment="1" applyProtection="1">
      <alignment horizontal="center" vertical="center"/>
      <protection locked="0"/>
    </xf>
    <xf numFmtId="164" fontId="2" fillId="19" borderId="22" xfId="0" applyNumberFormat="1" applyFont="1" applyFill="1" applyBorder="1" applyAlignment="1" applyProtection="1">
      <alignment horizontal="center"/>
    </xf>
    <xf numFmtId="2" fontId="0" fillId="10" borderId="20" xfId="0" applyNumberFormat="1" applyFill="1" applyBorder="1" applyAlignment="1" applyProtection="1">
      <alignment horizontal="center" vertical="center"/>
      <protection locked="0"/>
    </xf>
    <xf numFmtId="0" fontId="2" fillId="7" borderId="0" xfId="0" applyFont="1" applyFill="1" applyBorder="1"/>
    <xf numFmtId="0" fontId="4" fillId="6" borderId="37" xfId="3" applyFont="1" applyFill="1" applyBorder="1" applyAlignment="1" applyProtection="1">
      <alignment horizontal="center" vertical="top" wrapText="1"/>
      <protection locked="0"/>
    </xf>
    <xf numFmtId="165" fontId="4" fillId="6" borderId="37" xfId="3" applyNumberFormat="1" applyFont="1" applyFill="1" applyBorder="1" applyAlignment="1" applyProtection="1">
      <alignment horizontal="center" vertical="center" wrapText="1"/>
      <protection locked="0"/>
    </xf>
    <xf numFmtId="166" fontId="2" fillId="3" borderId="1" xfId="6" applyNumberFormat="1" applyFont="1" applyFill="1" applyBorder="1" applyAlignment="1" applyProtection="1">
      <alignment horizontal="center" vertical="center" wrapText="1"/>
      <protection locked="0"/>
    </xf>
    <xf numFmtId="0" fontId="0" fillId="15" borderId="20" xfId="0" applyNumberFormat="1" applyFill="1" applyBorder="1" applyAlignment="1" applyProtection="1">
      <alignment horizontal="center" vertical="center"/>
      <protection locked="0"/>
    </xf>
    <xf numFmtId="0" fontId="36" fillId="23" borderId="10" xfId="2" applyFont="1" applyFill="1" applyBorder="1" applyAlignment="1" applyProtection="1">
      <alignment horizontal="center" vertical="center" wrapText="1"/>
    </xf>
    <xf numFmtId="0" fontId="12" fillId="0" borderId="0" xfId="0" applyFont="1" applyAlignment="1"/>
    <xf numFmtId="0" fontId="0" fillId="0" borderId="0" xfId="0" applyAlignment="1"/>
    <xf numFmtId="0" fontId="0" fillId="0" borderId="7" xfId="0" applyBorder="1" applyAlignment="1"/>
    <xf numFmtId="49" fontId="35" fillId="16" borderId="0" xfId="0" applyNumberFormat="1" applyFont="1" applyFill="1" applyBorder="1" applyAlignment="1" applyProtection="1">
      <alignment horizontal="left" vertical="top" wrapText="1"/>
      <protection locked="0"/>
    </xf>
    <xf numFmtId="0" fontId="4" fillId="16" borderId="0" xfId="0" applyFont="1" applyFill="1" applyBorder="1" applyAlignment="1" applyProtection="1">
      <alignment horizontal="left" vertical="top" wrapText="1"/>
      <protection locked="0"/>
    </xf>
    <xf numFmtId="0" fontId="10" fillId="23" borderId="9" xfId="0" applyFont="1" applyFill="1" applyBorder="1" applyAlignment="1">
      <alignment horizontal="left"/>
    </xf>
    <xf numFmtId="0" fontId="10" fillId="23" borderId="11" xfId="0" applyFont="1" applyFill="1" applyBorder="1" applyAlignment="1">
      <alignment horizontal="left"/>
    </xf>
    <xf numFmtId="0" fontId="15" fillId="23" borderId="12" xfId="2" applyNumberFormat="1" applyFont="1" applyFill="1" applyBorder="1" applyAlignment="1" applyProtection="1">
      <alignment horizontal="left" vertical="top" wrapText="1"/>
    </xf>
    <xf numFmtId="0" fontId="15" fillId="23" borderId="7" xfId="2"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0" fontId="15" fillId="2" borderId="13" xfId="2" applyFont="1" applyFill="1" applyBorder="1" applyAlignment="1" applyProtection="1">
      <alignment vertical="center" wrapText="1"/>
    </xf>
    <xf numFmtId="0" fontId="17" fillId="0" borderId="10" xfId="0" applyFont="1" applyBorder="1" applyAlignment="1">
      <alignment vertical="center" wrapText="1"/>
    </xf>
    <xf numFmtId="49" fontId="35" fillId="6" borderId="77" xfId="0" applyNumberFormat="1" applyFont="1" applyFill="1" applyBorder="1" applyAlignment="1" applyProtection="1">
      <alignment horizontal="left" vertical="top" wrapText="1"/>
      <protection locked="0"/>
    </xf>
    <xf numFmtId="49" fontId="35" fillId="6" borderId="78" xfId="0" applyNumberFormat="1" applyFont="1" applyFill="1" applyBorder="1" applyAlignment="1" applyProtection="1">
      <alignment horizontal="left" vertical="top" wrapText="1"/>
      <protection locked="0"/>
    </xf>
    <xf numFmtId="49" fontId="35" fillId="6" borderId="79" xfId="0" applyNumberFormat="1" applyFont="1" applyFill="1" applyBorder="1" applyAlignment="1" applyProtection="1">
      <alignment horizontal="left" vertical="top" wrapText="1"/>
      <protection locked="0"/>
    </xf>
    <xf numFmtId="0" fontId="35" fillId="6" borderId="78" xfId="0" applyFont="1" applyFill="1" applyBorder="1" applyAlignment="1" applyProtection="1">
      <alignment horizontal="left" vertical="top" wrapText="1"/>
      <protection locked="0"/>
    </xf>
    <xf numFmtId="0" fontId="35" fillId="6" borderId="79" xfId="0" applyFont="1" applyFill="1" applyBorder="1" applyAlignment="1" applyProtection="1">
      <alignment horizontal="left" vertical="top" wrapText="1"/>
      <protection locked="0"/>
    </xf>
    <xf numFmtId="49" fontId="35" fillId="6" borderId="6" xfId="0" applyNumberFormat="1" applyFont="1" applyFill="1" applyBorder="1" applyAlignment="1" applyProtection="1">
      <alignment horizontal="left" vertical="top" wrapText="1"/>
      <protection locked="0"/>
    </xf>
    <xf numFmtId="0" fontId="35" fillId="6" borderId="0" xfId="0" applyFont="1" applyFill="1" applyAlignment="1" applyProtection="1">
      <alignment horizontal="left" vertical="top" wrapText="1"/>
      <protection locked="0"/>
    </xf>
    <xf numFmtId="0" fontId="35" fillId="6" borderId="10" xfId="0" applyFont="1" applyFill="1" applyBorder="1" applyAlignment="1" applyProtection="1">
      <alignment horizontal="left" vertical="top" wrapText="1"/>
      <protection locked="0"/>
    </xf>
    <xf numFmtId="0" fontId="15" fillId="23" borderId="9" xfId="2" applyNumberFormat="1" applyFont="1" applyFill="1" applyBorder="1" applyAlignment="1" applyProtection="1">
      <alignment horizontal="left" vertical="top" wrapText="1"/>
    </xf>
    <xf numFmtId="0" fontId="15" fillId="23" borderId="11" xfId="2" applyNumberFormat="1" applyFont="1" applyFill="1" applyBorder="1" applyAlignment="1" applyProtection="1">
      <alignment horizontal="left" vertical="top" wrapText="1"/>
    </xf>
    <xf numFmtId="49" fontId="35" fillId="6" borderId="76" xfId="0" applyNumberFormat="1" applyFont="1" applyFill="1" applyBorder="1" applyAlignment="1" applyProtection="1">
      <alignment horizontal="left" vertical="top" wrapText="1"/>
      <protection locked="0"/>
    </xf>
    <xf numFmtId="49" fontId="35" fillId="6" borderId="59" xfId="0" applyNumberFormat="1" applyFont="1" applyFill="1" applyBorder="1" applyAlignment="1" applyProtection="1">
      <alignment horizontal="left" vertical="top" wrapText="1"/>
      <protection locked="0"/>
    </xf>
    <xf numFmtId="49" fontId="35" fillId="6" borderId="80" xfId="0" applyNumberFormat="1" applyFont="1" applyFill="1" applyBorder="1" applyAlignment="1" applyProtection="1">
      <alignment horizontal="left" vertical="top" wrapText="1"/>
      <protection locked="0"/>
    </xf>
    <xf numFmtId="49" fontId="35" fillId="6" borderId="22" xfId="0" applyNumberFormat="1" applyFont="1" applyFill="1" applyBorder="1" applyAlignment="1" applyProtection="1">
      <alignment horizontal="center" vertical="top" wrapText="1"/>
      <protection locked="0"/>
    </xf>
    <xf numFmtId="49" fontId="35" fillId="6" borderId="18" xfId="0" applyNumberFormat="1" applyFont="1" applyFill="1" applyBorder="1" applyAlignment="1" applyProtection="1">
      <alignment horizontal="center" vertical="top" wrapText="1"/>
      <protection locked="0"/>
    </xf>
    <xf numFmtId="49" fontId="35" fillId="6" borderId="25" xfId="0" applyNumberFormat="1" applyFont="1" applyFill="1" applyBorder="1" applyAlignment="1" applyProtection="1">
      <alignment horizontal="center" vertical="top" wrapText="1"/>
      <protection locked="0"/>
    </xf>
    <xf numFmtId="49" fontId="35" fillId="6" borderId="20" xfId="0" applyNumberFormat="1" applyFont="1" applyFill="1" applyBorder="1" applyAlignment="1" applyProtection="1">
      <alignment horizontal="center" vertical="top" wrapText="1"/>
      <protection locked="0"/>
    </xf>
    <xf numFmtId="49" fontId="35" fillId="6" borderId="0" xfId="0" applyNumberFormat="1" applyFont="1" applyFill="1" applyBorder="1" applyAlignment="1" applyProtection="1">
      <alignment horizontal="center" vertical="top" wrapText="1"/>
      <protection locked="0"/>
    </xf>
    <xf numFmtId="49" fontId="35" fillId="6" borderId="26" xfId="0" applyNumberFormat="1" applyFont="1" applyFill="1" applyBorder="1" applyAlignment="1" applyProtection="1">
      <alignment horizontal="center" vertical="top" wrapText="1"/>
      <protection locked="0"/>
    </xf>
    <xf numFmtId="49" fontId="35" fillId="6" borderId="23" xfId="0" applyNumberFormat="1" applyFont="1" applyFill="1" applyBorder="1" applyAlignment="1" applyProtection="1">
      <alignment horizontal="center" vertical="top" wrapText="1"/>
      <protection locked="0"/>
    </xf>
    <xf numFmtId="49" fontId="35" fillId="6" borderId="21" xfId="0" applyNumberFormat="1" applyFont="1" applyFill="1" applyBorder="1" applyAlignment="1" applyProtection="1">
      <alignment horizontal="center" vertical="top" wrapText="1"/>
      <protection locked="0"/>
    </xf>
    <xf numFmtId="49" fontId="35" fillId="6" borderId="27" xfId="0" applyNumberFormat="1" applyFont="1" applyFill="1" applyBorder="1" applyAlignment="1" applyProtection="1">
      <alignment horizontal="center" vertical="top" wrapText="1"/>
      <protection locked="0"/>
    </xf>
    <xf numFmtId="49" fontId="2" fillId="6" borderId="6" xfId="0" applyNumberFormat="1" applyFont="1" applyFill="1" applyBorder="1" applyAlignment="1" applyProtection="1">
      <alignment horizontal="left" vertical="top" wrapText="1"/>
      <protection locked="0"/>
    </xf>
    <xf numFmtId="49" fontId="2" fillId="6" borderId="0" xfId="0" applyNumberFormat="1" applyFont="1" applyFill="1" applyBorder="1" applyAlignment="1" applyProtection="1">
      <alignment horizontal="left" vertical="top" wrapText="1"/>
      <protection locked="0"/>
    </xf>
    <xf numFmtId="49" fontId="35" fillId="16" borderId="21" xfId="0" applyNumberFormat="1" applyFont="1" applyFill="1" applyBorder="1" applyAlignment="1" applyProtection="1">
      <alignment horizontal="left" vertical="top" wrapText="1"/>
      <protection locked="0"/>
    </xf>
    <xf numFmtId="0" fontId="0" fillId="6" borderId="74" xfId="0" applyFill="1" applyBorder="1" applyAlignment="1">
      <alignment horizontal="center"/>
    </xf>
    <xf numFmtId="0" fontId="0" fillId="6" borderId="78" xfId="0" applyFill="1" applyBorder="1" applyAlignment="1">
      <alignment horizontal="center"/>
    </xf>
    <xf numFmtId="0" fontId="10" fillId="2" borderId="82" xfId="2" applyFont="1" applyFill="1" applyBorder="1" applyAlignment="1" applyProtection="1">
      <alignment vertical="center" wrapText="1"/>
    </xf>
    <xf numFmtId="0" fontId="10" fillId="2" borderId="83" xfId="2" applyFont="1" applyFill="1" applyBorder="1" applyAlignment="1" applyProtection="1">
      <alignment vertical="center" wrapText="1"/>
    </xf>
    <xf numFmtId="0" fontId="0" fillId="0" borderId="83" xfId="0" applyBorder="1" applyAlignment="1"/>
    <xf numFmtId="49" fontId="35" fillId="16" borderId="93" xfId="0" applyNumberFormat="1" applyFont="1" applyFill="1" applyBorder="1" applyAlignment="1" applyProtection="1">
      <alignment horizontal="left" vertical="top" wrapText="1"/>
      <protection locked="0"/>
    </xf>
    <xf numFmtId="49" fontId="35" fillId="16" borderId="29" xfId="0" applyNumberFormat="1" applyFont="1" applyFill="1" applyBorder="1" applyAlignment="1" applyProtection="1">
      <alignment horizontal="left" vertical="top" wrapText="1"/>
      <protection locked="0"/>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0" fontId="15" fillId="2" borderId="18" xfId="2" applyFont="1" applyFill="1" applyBorder="1" applyAlignment="1" applyProtection="1">
      <alignment horizontal="center" vertical="center" wrapText="1"/>
    </xf>
    <xf numFmtId="0" fontId="15" fillId="2" borderId="0" xfId="2" applyFont="1" applyFill="1" applyBorder="1" applyAlignment="1" applyProtection="1">
      <alignment horizontal="center" vertical="center" wrapText="1"/>
    </xf>
    <xf numFmtId="49" fontId="0" fillId="6" borderId="33" xfId="0" applyNumberFormat="1" applyFill="1" applyBorder="1" applyAlignment="1" applyProtection="1">
      <alignment horizontal="center" vertical="top" wrapText="1"/>
      <protection locked="0"/>
    </xf>
    <xf numFmtId="49" fontId="0" fillId="6" borderId="34" xfId="0" applyNumberFormat="1" applyFill="1" applyBorder="1" applyAlignment="1" applyProtection="1">
      <alignment horizontal="center" vertical="top" wrapText="1"/>
      <protection locked="0"/>
    </xf>
    <xf numFmtId="49" fontId="0" fillId="6" borderId="94" xfId="0" applyNumberFormat="1" applyFill="1" applyBorder="1" applyAlignment="1" applyProtection="1">
      <alignment horizontal="center" vertical="top" wrapText="1"/>
      <protection locked="0"/>
    </xf>
    <xf numFmtId="0" fontId="44" fillId="2" borderId="28" xfId="2" applyFont="1" applyFill="1" applyBorder="1" applyAlignment="1" applyProtection="1">
      <alignment horizontal="center" vertical="center" wrapText="1"/>
    </xf>
    <xf numFmtId="0" fontId="44" fillId="2" borderId="29" xfId="2" applyFont="1" applyFill="1" applyBorder="1" applyAlignment="1" applyProtection="1">
      <alignment horizontal="center" vertical="center" wrapText="1"/>
    </xf>
    <xf numFmtId="0" fontId="44" fillId="2" borderId="30" xfId="2" applyFont="1" applyFill="1" applyBorder="1" applyAlignment="1" applyProtection="1">
      <alignment horizontal="center" vertical="center" wrapText="1"/>
    </xf>
    <xf numFmtId="0" fontId="16"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0" fontId="36" fillId="23" borderId="13" xfId="2" applyFont="1" applyFill="1" applyBorder="1" applyAlignment="1" applyProtection="1">
      <alignment horizontal="center" vertical="center" wrapText="1"/>
    </xf>
    <xf numFmtId="0" fontId="36" fillId="23" borderId="10" xfId="2" applyFont="1" applyFill="1" applyBorder="1" applyAlignment="1" applyProtection="1">
      <alignment horizontal="center" vertical="center" wrapText="1"/>
    </xf>
    <xf numFmtId="0" fontId="15" fillId="7" borderId="12" xfId="2" applyFont="1" applyFill="1" applyBorder="1" applyAlignment="1" applyProtection="1">
      <alignment horizontal="left" wrapText="1"/>
    </xf>
    <xf numFmtId="0" fontId="15" fillId="7" borderId="31" xfId="2" applyFont="1" applyFill="1" applyBorder="1" applyAlignment="1" applyProtection="1">
      <alignment horizontal="left" wrapText="1"/>
    </xf>
    <xf numFmtId="0" fontId="15" fillId="7" borderId="6" xfId="2" applyFont="1" applyFill="1" applyBorder="1" applyAlignment="1" applyProtection="1">
      <alignment horizontal="left" wrapText="1"/>
    </xf>
    <xf numFmtId="0" fontId="15" fillId="7" borderId="26" xfId="2" applyFont="1" applyFill="1" applyBorder="1" applyAlignment="1" applyProtection="1">
      <alignment horizontal="left" wrapText="1"/>
    </xf>
    <xf numFmtId="0" fontId="15" fillId="7" borderId="3" xfId="2" applyFont="1" applyFill="1" applyBorder="1" applyAlignment="1" applyProtection="1">
      <alignment horizontal="left" wrapText="1"/>
    </xf>
    <xf numFmtId="0" fontId="15"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0" fillId="0" borderId="0" xfId="0" applyAlignment="1"/>
    <xf numFmtId="0" fontId="17" fillId="6" borderId="11" xfId="0" applyFont="1" applyFill="1" applyBorder="1" applyAlignment="1">
      <alignment horizontal="center" vertical="center" wrapText="1"/>
    </xf>
    <xf numFmtId="0" fontId="17" fillId="6" borderId="5" xfId="0" applyFont="1" applyFill="1" applyBorder="1" applyAlignment="1">
      <alignment horizontal="center" vertical="center" wrapText="1"/>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0" fontId="2" fillId="3" borderId="12" xfId="0" applyFont="1" applyFill="1" applyBorder="1" applyAlignment="1" applyProtection="1">
      <alignment horizontal="center" vertical="top" wrapText="1"/>
      <protection locked="0"/>
    </xf>
    <xf numFmtId="0" fontId="2" fillId="3" borderId="7" xfId="0" applyFont="1" applyFill="1" applyBorder="1" applyAlignment="1" applyProtection="1">
      <alignment horizontal="center" vertical="top" wrapText="1"/>
      <protection locked="0"/>
    </xf>
    <xf numFmtId="0" fontId="2" fillId="3" borderId="13" xfId="0" applyFont="1" applyFill="1" applyBorder="1" applyAlignment="1" applyProtection="1">
      <alignment horizontal="center" vertical="top" wrapText="1"/>
      <protection locked="0"/>
    </xf>
    <xf numFmtId="0" fontId="15" fillId="2" borderId="8" xfId="2" applyFont="1" applyFill="1" applyBorder="1" applyAlignment="1" applyProtection="1">
      <alignment horizontal="left" vertical="center" wrapText="1"/>
    </xf>
    <xf numFmtId="0" fontId="17" fillId="0" borderId="15" xfId="0" applyFont="1" applyBorder="1" applyAlignment="1">
      <alignment horizontal="left" vertical="center"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49" fontId="35" fillId="16" borderId="6" xfId="0" applyNumberFormat="1" applyFont="1" applyFill="1" applyBorder="1" applyAlignment="1" applyProtection="1">
      <alignment horizontal="left" vertical="top" wrapText="1"/>
      <protection locked="0"/>
    </xf>
    <xf numFmtId="49" fontId="35" fillId="16" borderId="0" xfId="0" applyNumberFormat="1" applyFont="1" applyFill="1" applyBorder="1" applyAlignment="1" applyProtection="1">
      <alignment horizontal="left" vertical="top" wrapText="1"/>
      <protection locked="0"/>
    </xf>
    <xf numFmtId="49" fontId="35" fillId="16" borderId="17" xfId="0" applyNumberFormat="1" applyFont="1" applyFill="1" applyBorder="1" applyAlignment="1" applyProtection="1">
      <alignment horizontal="left" vertical="top" wrapText="1"/>
      <protection locked="0"/>
    </xf>
    <xf numFmtId="49" fontId="35" fillId="16" borderId="18" xfId="0" applyNumberFormat="1" applyFont="1" applyFill="1" applyBorder="1" applyAlignment="1" applyProtection="1">
      <alignment horizontal="left" vertical="top" wrapText="1"/>
      <protection locked="0"/>
    </xf>
    <xf numFmtId="165" fontId="6" fillId="6" borderId="44"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0" fontId="10" fillId="7" borderId="9" xfId="0" applyFont="1" applyFill="1" applyBorder="1" applyAlignment="1">
      <alignment horizontal="left"/>
    </xf>
    <xf numFmtId="0" fontId="10" fillId="7" borderId="11" xfId="0" applyFont="1" applyFill="1" applyBorder="1" applyAlignment="1">
      <alignment horizontal="left"/>
    </xf>
    <xf numFmtId="0" fontId="18" fillId="7" borderId="28" xfId="0" applyFont="1" applyFill="1" applyBorder="1" applyAlignment="1" applyProtection="1">
      <alignment horizontal="center"/>
      <protection locked="0"/>
    </xf>
    <xf numFmtId="0" fontId="18" fillId="7" borderId="29" xfId="0" applyFont="1" applyFill="1" applyBorder="1" applyAlignment="1" applyProtection="1">
      <alignment horizontal="center"/>
      <protection locked="0"/>
    </xf>
    <xf numFmtId="0" fontId="18" fillId="7" borderId="30" xfId="0" applyFont="1" applyFill="1" applyBorder="1" applyAlignment="1" applyProtection="1">
      <alignment horizontal="center"/>
      <protection locked="0"/>
    </xf>
    <xf numFmtId="14" fontId="18" fillId="7" borderId="28" xfId="0" applyNumberFormat="1" applyFont="1" applyFill="1" applyBorder="1" applyAlignment="1" applyProtection="1">
      <alignment horizontal="center"/>
      <protection locked="0"/>
    </xf>
    <xf numFmtId="14" fontId="18" fillId="7" borderId="29" xfId="0" applyNumberFormat="1" applyFont="1" applyFill="1" applyBorder="1" applyAlignment="1" applyProtection="1">
      <alignment horizontal="center"/>
      <protection locked="0"/>
    </xf>
    <xf numFmtId="14" fontId="18" fillId="7" borderId="30" xfId="0" applyNumberFormat="1" applyFont="1" applyFill="1" applyBorder="1" applyAlignment="1" applyProtection="1">
      <alignment horizontal="center"/>
      <protection locked="0"/>
    </xf>
    <xf numFmtId="0" fontId="15" fillId="7" borderId="9" xfId="2" applyNumberFormat="1" applyFont="1" applyFill="1" applyBorder="1" applyAlignment="1" applyProtection="1">
      <alignment horizontal="left" vertical="top" wrapText="1"/>
    </xf>
    <xf numFmtId="0" fontId="15"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42" fillId="2" borderId="8" xfId="2" applyNumberFormat="1" applyFont="1" applyFill="1" applyBorder="1" applyAlignment="1" applyProtection="1">
      <alignment horizontal="left" vertical="center" wrapText="1"/>
    </xf>
    <xf numFmtId="0" fontId="42" fillId="2" borderId="15" xfId="2" applyNumberFormat="1" applyFont="1" applyFill="1" applyBorder="1" applyAlignment="1" applyProtection="1">
      <alignment horizontal="left" vertical="center" wrapText="1"/>
    </xf>
    <xf numFmtId="14" fontId="18"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4" fillId="12" borderId="90" xfId="0" applyFont="1" applyFill="1" applyBorder="1" applyAlignment="1">
      <alignment horizontal="center" vertical="center" wrapText="1"/>
    </xf>
    <xf numFmtId="0" fontId="4" fillId="12" borderId="91" xfId="0" applyFont="1" applyFill="1" applyBorder="1" applyAlignment="1">
      <alignment horizontal="center" vertical="center" wrapText="1"/>
    </xf>
    <xf numFmtId="0" fontId="4" fillId="12" borderId="92" xfId="0" applyFont="1" applyFill="1" applyBorder="1" applyAlignment="1">
      <alignment horizontal="center" vertical="center" wrapText="1"/>
    </xf>
    <xf numFmtId="0" fontId="39" fillId="23" borderId="53" xfId="0" applyFont="1" applyFill="1" applyBorder="1" applyAlignment="1">
      <alignment horizontal="center" vertical="center" wrapText="1"/>
    </xf>
    <xf numFmtId="0" fontId="39" fillId="23" borderId="54" xfId="0" applyFont="1" applyFill="1" applyBorder="1" applyAlignment="1">
      <alignment horizontal="center" vertical="center" wrapText="1"/>
    </xf>
    <xf numFmtId="0" fontId="39" fillId="23" borderId="55" xfId="0" applyFont="1" applyFill="1" applyBorder="1" applyAlignment="1">
      <alignment horizontal="center" vertical="center" wrapText="1"/>
    </xf>
    <xf numFmtId="0" fontId="39" fillId="23" borderId="56" xfId="0" applyFont="1" applyFill="1" applyBorder="1" applyAlignment="1">
      <alignment horizontal="center" vertical="center" wrapText="1"/>
    </xf>
    <xf numFmtId="0" fontId="39" fillId="23" borderId="57" xfId="0" applyFont="1" applyFill="1" applyBorder="1" applyAlignment="1">
      <alignment horizontal="center" vertical="center" wrapText="1"/>
    </xf>
    <xf numFmtId="0" fontId="39" fillId="23" borderId="58" xfId="0" applyFont="1" applyFill="1" applyBorder="1" applyAlignment="1">
      <alignment horizontal="center" vertical="center" wrapText="1"/>
    </xf>
    <xf numFmtId="0" fontId="15" fillId="2" borderId="12" xfId="2" applyFont="1" applyFill="1" applyBorder="1" applyAlignment="1" applyProtection="1">
      <alignment horizontal="left" vertical="center" wrapText="1"/>
    </xf>
    <xf numFmtId="0" fontId="15" fillId="2" borderId="13" xfId="2" applyFont="1" applyFill="1" applyBorder="1" applyAlignment="1" applyProtection="1">
      <alignment horizontal="left" vertical="center" wrapText="1"/>
    </xf>
    <xf numFmtId="0" fontId="15" fillId="2" borderId="3" xfId="2" applyFont="1" applyFill="1" applyBorder="1" applyAlignment="1" applyProtection="1">
      <alignment horizontal="left" vertical="center" wrapText="1"/>
    </xf>
    <xf numFmtId="0" fontId="15"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2" fillId="3" borderId="1" xfId="0" applyFont="1" applyFill="1" applyBorder="1" applyAlignment="1" applyProtection="1">
      <alignment horizontal="left" vertical="top"/>
      <protection locked="0"/>
    </xf>
    <xf numFmtId="0" fontId="15" fillId="2" borderId="9" xfId="2" applyFont="1" applyFill="1" applyBorder="1" applyAlignment="1" applyProtection="1">
      <alignment vertical="center" wrapText="1"/>
    </xf>
    <xf numFmtId="0" fontId="15" fillId="2" borderId="5" xfId="2" applyFont="1" applyFill="1" applyBorder="1" applyAlignment="1" applyProtection="1">
      <alignment vertical="center" wrapText="1"/>
    </xf>
    <xf numFmtId="0" fontId="2" fillId="3" borderId="1" xfId="0" applyFont="1" applyFill="1" applyBorder="1" applyAlignment="1" applyProtection="1">
      <alignment vertical="top"/>
      <protection locked="0"/>
    </xf>
    <xf numFmtId="0" fontId="10" fillId="2" borderId="1" xfId="2" applyFont="1" applyFill="1" applyBorder="1" applyAlignment="1" applyProtection="1">
      <alignment horizontal="left"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5" fillId="18" borderId="38" xfId="3" applyFont="1" applyFill="1" applyBorder="1" applyAlignment="1" applyProtection="1">
      <alignment vertical="center" wrapText="1"/>
    </xf>
    <xf numFmtId="0" fontId="25" fillId="18" borderId="48" xfId="3" applyFont="1" applyFill="1" applyBorder="1" applyAlignment="1" applyProtection="1">
      <alignment vertical="center" wrapText="1"/>
    </xf>
    <xf numFmtId="0" fontId="10" fillId="23" borderId="16" xfId="2" applyNumberFormat="1" applyFont="1" applyFill="1" applyBorder="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15" fillId="8" borderId="16" xfId="2" applyNumberFormat="1" applyFont="1" applyFill="1" applyBorder="1" applyAlignment="1" applyProtection="1">
      <alignment horizontal="left" vertical="center" wrapText="1"/>
    </xf>
    <xf numFmtId="0" fontId="17" fillId="0" borderId="5" xfId="0" applyFont="1" applyBorder="1" applyAlignment="1" applyProtection="1">
      <alignment horizontal="left" vertical="center" wrapText="1"/>
    </xf>
    <xf numFmtId="0" fontId="15" fillId="8" borderId="39" xfId="2" applyNumberFormat="1" applyFont="1" applyFill="1" applyBorder="1" applyAlignment="1" applyProtection="1">
      <alignment horizontal="left" vertical="center" wrapText="1"/>
    </xf>
    <xf numFmtId="0" fontId="17" fillId="0" borderId="40" xfId="0" applyFont="1" applyBorder="1" applyAlignment="1" applyProtection="1">
      <alignment horizontal="left" vertical="center" wrapText="1"/>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20" fillId="15" borderId="28" xfId="3" applyFont="1" applyFill="1" applyBorder="1" applyAlignment="1" applyProtection="1">
      <alignment horizontal="left" vertical="top" wrapText="1"/>
    </xf>
    <xf numFmtId="0" fontId="20" fillId="15" borderId="29" xfId="3" applyFont="1" applyFill="1" applyBorder="1" applyAlignment="1" applyProtection="1">
      <alignment horizontal="left" vertical="top" wrapText="1"/>
    </xf>
    <xf numFmtId="0" fontId="0" fillId="0" borderId="30" xfId="0" applyBorder="1" applyAlignment="1" applyProtection="1">
      <alignment vertical="top"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49" fontId="4" fillId="9" borderId="20" xfId="0" applyNumberFormat="1" applyFont="1" applyFill="1" applyBorder="1" applyAlignment="1" applyProtection="1">
      <alignment horizontal="justify" vertical="top"/>
      <protection locked="0"/>
    </xf>
    <xf numFmtId="49" fontId="4" fillId="0" borderId="0" xfId="0" applyNumberFormat="1" applyFont="1" applyBorder="1" applyAlignment="1" applyProtection="1">
      <alignment horizontal="justify" vertical="top"/>
      <protection locked="0"/>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51" fillId="9" borderId="28" xfId="0" applyFont="1" applyFill="1" applyBorder="1" applyAlignment="1" applyProtection="1">
      <alignment horizontal="left" vertical="top" wrapText="1"/>
      <protection locked="0"/>
    </xf>
    <xf numFmtId="0" fontId="51" fillId="9" borderId="29" xfId="0" applyFont="1" applyFill="1" applyBorder="1" applyAlignment="1" applyProtection="1">
      <alignment horizontal="left" vertical="top" wrapText="1"/>
      <protection locked="0"/>
    </xf>
    <xf numFmtId="0" fontId="51" fillId="9" borderId="30" xfId="0" applyFont="1" applyFill="1" applyBorder="1" applyAlignment="1" applyProtection="1">
      <alignment horizontal="left" vertical="top" wrapText="1"/>
      <protection locked="0"/>
    </xf>
    <xf numFmtId="0" fontId="52" fillId="7" borderId="0" xfId="3" applyFont="1" applyFill="1" applyAlignment="1" applyProtection="1">
      <alignment horizontal="left" vertical="top" wrapText="1"/>
      <protection locked="0"/>
    </xf>
    <xf numFmtId="0" fontId="15" fillId="2" borderId="12" xfId="3" applyFont="1" applyFill="1" applyBorder="1" applyAlignment="1">
      <alignment horizontal="left" vertical="center" wrapText="1"/>
    </xf>
    <xf numFmtId="0" fontId="17" fillId="0" borderId="13" xfId="0" applyFont="1" applyBorder="1" applyAlignment="1">
      <alignment horizontal="left" vertical="center" wrapText="1"/>
    </xf>
    <xf numFmtId="0" fontId="15" fillId="2" borderId="51" xfId="3" applyFont="1" applyFill="1" applyBorder="1" applyAlignment="1">
      <alignment horizontal="left" vertical="center" wrapText="1"/>
    </xf>
    <xf numFmtId="0" fontId="17" fillId="0" borderId="52" xfId="0" applyFont="1" applyBorder="1" applyAlignment="1">
      <alignment horizontal="left" vertical="center" wrapText="1"/>
    </xf>
    <xf numFmtId="0" fontId="6" fillId="7" borderId="0" xfId="0" applyFont="1" applyFill="1" applyBorder="1" applyAlignment="1">
      <alignment horizontal="center" vertical="center"/>
    </xf>
    <xf numFmtId="0" fontId="0" fillId="23" borderId="11" xfId="0" applyFill="1" applyBorder="1" applyAlignment="1" applyProtection="1">
      <alignment wrapText="1"/>
    </xf>
    <xf numFmtId="0" fontId="23" fillId="23" borderId="3" xfId="3" applyFont="1" applyFill="1" applyBorder="1" applyAlignment="1" applyProtection="1">
      <alignment horizontal="center" vertical="center" wrapText="1"/>
    </xf>
    <xf numFmtId="0" fontId="23" fillId="23" borderId="4" xfId="3" applyFont="1" applyFill="1" applyBorder="1" applyAlignment="1" applyProtection="1">
      <alignment horizontal="center"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5" fillId="8" borderId="0" xfId="2" applyNumberFormat="1" applyFont="1" applyFill="1" applyBorder="1" applyAlignment="1" applyProtection="1">
      <alignment horizontal="left" vertical="center" wrapText="1"/>
    </xf>
    <xf numFmtId="0" fontId="17" fillId="0" borderId="0" xfId="0" applyFont="1" applyAlignment="1" applyProtection="1">
      <alignment horizontal="left" vertical="center" wrapText="1"/>
    </xf>
    <xf numFmtId="0" fontId="4" fillId="9" borderId="20" xfId="0" applyNumberFormat="1" applyFont="1" applyFill="1" applyBorder="1" applyAlignment="1" applyProtection="1">
      <alignment horizontal="left" vertical="top" wrapText="1"/>
      <protection locked="0"/>
    </xf>
    <xf numFmtId="0" fontId="4" fillId="9" borderId="0" xfId="0" applyNumberFormat="1" applyFont="1" applyFill="1" applyBorder="1" applyAlignment="1" applyProtection="1">
      <alignment horizontal="left" vertical="top" wrapText="1"/>
      <protection locked="0"/>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46" fillId="23" borderId="16" xfId="2" applyNumberFormat="1" applyFont="1" applyFill="1" applyBorder="1" applyAlignment="1" applyProtection="1">
      <alignment horizontal="center" vertical="center" wrapText="1"/>
    </xf>
    <xf numFmtId="0" fontId="32" fillId="23" borderId="11" xfId="0" applyFont="1" applyFill="1" applyBorder="1" applyAlignment="1">
      <alignment horizontal="center" vertical="center" wrapText="1"/>
    </xf>
    <xf numFmtId="0" fontId="15" fillId="23" borderId="0" xfId="0" applyFont="1" applyFill="1" applyBorder="1" applyAlignment="1">
      <alignment horizontal="center" vertical="center"/>
    </xf>
    <xf numFmtId="49" fontId="36" fillId="23" borderId="11" xfId="0" applyNumberFormat="1" applyFont="1" applyFill="1" applyBorder="1" applyAlignment="1">
      <alignment horizontal="center" vertical="top" wrapText="1"/>
    </xf>
    <xf numFmtId="0" fontId="26" fillId="2" borderId="8" xfId="3" applyFont="1" applyFill="1" applyBorder="1" applyAlignment="1">
      <alignment horizontal="center" vertical="center" wrapText="1"/>
    </xf>
    <xf numFmtId="0" fontId="35" fillId="0" borderId="14" xfId="0" applyFont="1" applyBorder="1" applyAlignment="1">
      <alignment horizontal="center" vertical="center" wrapText="1"/>
    </xf>
    <xf numFmtId="0" fontId="35"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26" fillId="2" borderId="8" xfId="3" applyFont="1" applyFill="1" applyBorder="1" applyAlignment="1" applyProtection="1">
      <alignment horizontal="center" vertical="center" wrapText="1"/>
    </xf>
    <xf numFmtId="0" fontId="35" fillId="0" borderId="14" xfId="0" applyFont="1" applyBorder="1" applyAlignment="1" applyProtection="1">
      <alignment horizontal="center" vertical="center" wrapText="1"/>
    </xf>
    <xf numFmtId="0" fontId="35" fillId="0" borderId="15" xfId="0" applyFont="1" applyBorder="1" applyAlignment="1" applyProtection="1">
      <alignment horizontal="center" vertical="center" wrapText="1"/>
    </xf>
    <xf numFmtId="164" fontId="40" fillId="6" borderId="12" xfId="4" applyNumberFormat="1" applyFont="1" applyFill="1" applyBorder="1" applyAlignment="1" applyProtection="1">
      <alignment horizontal="center" vertical="center" wrapText="1"/>
    </xf>
    <xf numFmtId="164" fontId="40" fillId="6" borderId="7" xfId="4"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5"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5" fillId="2" borderId="34" xfId="2" applyFont="1" applyFill="1" applyBorder="1" applyAlignment="1" applyProtection="1">
      <alignment horizontal="center" vertical="center" wrapText="1"/>
    </xf>
    <xf numFmtId="0" fontId="15" fillId="2" borderId="35" xfId="2" applyFont="1" applyFill="1" applyBorder="1" applyAlignment="1" applyProtection="1">
      <alignment horizontal="center" vertical="center" wrapText="1"/>
    </xf>
    <xf numFmtId="0" fontId="15" fillId="2" borderId="18" xfId="2" applyFont="1" applyFill="1" applyBorder="1" applyAlignment="1" applyProtection="1">
      <alignment horizontal="left" vertical="center" wrapText="1"/>
    </xf>
    <xf numFmtId="0" fontId="15" fillId="2" borderId="0" xfId="2" applyFont="1" applyFill="1" applyBorder="1" applyAlignment="1" applyProtection="1">
      <alignment horizontal="left" vertical="center" wrapText="1"/>
    </xf>
    <xf numFmtId="0" fontId="15" fillId="2" borderId="2" xfId="2" applyFont="1" applyFill="1" applyBorder="1" applyAlignment="1" applyProtection="1">
      <alignment horizontal="left" vertical="center" wrapText="1"/>
    </xf>
    <xf numFmtId="0" fontId="15" fillId="2" borderId="22" xfId="2" applyFont="1" applyFill="1" applyBorder="1" applyAlignment="1" applyProtection="1">
      <alignment horizontal="center" vertical="center" wrapText="1"/>
    </xf>
    <xf numFmtId="0" fontId="15" fillId="2" borderId="20" xfId="2" applyFont="1" applyFill="1" applyBorder="1" applyAlignment="1" applyProtection="1">
      <alignment horizontal="center" vertical="center" wrapText="1"/>
    </xf>
    <xf numFmtId="0" fontId="15" fillId="2" borderId="19" xfId="2" applyFont="1" applyFill="1" applyBorder="1" applyAlignment="1" applyProtection="1">
      <alignment horizontal="center" vertical="center" wrapText="1"/>
    </xf>
    <xf numFmtId="0" fontId="2" fillId="0" borderId="0" xfId="3" applyAlignment="1">
      <alignment wrapText="1"/>
    </xf>
    <xf numFmtId="0" fontId="15" fillId="4" borderId="61"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5" fillId="8" borderId="73" xfId="2" applyNumberFormat="1" applyFont="1" applyFill="1" applyBorder="1" applyAlignment="1" applyProtection="1">
      <alignment horizontal="left" vertical="center" wrapText="1"/>
    </xf>
    <xf numFmtId="0" fontId="15" fillId="8" borderId="61" xfId="2" applyNumberFormat="1" applyFont="1" applyFill="1" applyBorder="1" applyAlignment="1" applyProtection="1">
      <alignment horizontal="left" vertical="center" wrapText="1"/>
    </xf>
    <xf numFmtId="0" fontId="2" fillId="5" borderId="41" xfId="3" applyFont="1" applyFill="1" applyBorder="1" applyAlignment="1" applyProtection="1">
      <alignment horizontal="center" vertical="center" wrapText="1"/>
      <protection locked="0"/>
    </xf>
    <xf numFmtId="0" fontId="15" fillId="4" borderId="70" xfId="2" applyNumberFormat="1" applyFont="1" applyFill="1" applyBorder="1" applyAlignment="1" applyProtection="1">
      <alignment horizontal="left" vertical="center" wrapText="1"/>
    </xf>
    <xf numFmtId="0" fontId="15" fillId="4" borderId="41" xfId="2" applyNumberFormat="1" applyFont="1" applyFill="1" applyBorder="1" applyAlignment="1" applyProtection="1">
      <alignment horizontal="center" vertical="center" wrapText="1"/>
    </xf>
    <xf numFmtId="0" fontId="15" fillId="4" borderId="0" xfId="2" applyNumberFormat="1" applyFont="1" applyFill="1" applyBorder="1" applyAlignment="1" applyProtection="1">
      <alignment horizontal="center" vertical="center" wrapText="1"/>
    </xf>
    <xf numFmtId="0" fontId="4" fillId="5" borderId="41" xfId="3" applyFont="1" applyFill="1" applyBorder="1" applyAlignment="1" applyProtection="1">
      <alignment vertical="top" wrapText="1"/>
      <protection locked="0"/>
    </xf>
    <xf numFmtId="0" fontId="4" fillId="5" borderId="0" xfId="3" applyFont="1" applyFill="1" applyBorder="1" applyAlignment="1" applyProtection="1">
      <alignment vertical="top" wrapText="1"/>
      <protection locked="0"/>
    </xf>
    <xf numFmtId="0" fontId="24" fillId="7" borderId="0" xfId="3" applyFont="1" applyFill="1" applyBorder="1" applyAlignment="1">
      <alignment vertical="top" wrapText="1"/>
    </xf>
    <xf numFmtId="0" fontId="24" fillId="0" borderId="0" xfId="0" applyFont="1" applyAlignment="1">
      <alignment vertical="top" wrapText="1"/>
    </xf>
    <xf numFmtId="0" fontId="0" fillId="0" borderId="0" xfId="0" applyAlignment="1">
      <alignment vertical="top"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4" xfId="3" applyFont="1" applyFill="1" applyBorder="1" applyAlignment="1" applyProtection="1">
      <alignment horizontal="center" vertical="center" wrapText="1"/>
    </xf>
    <xf numFmtId="0" fontId="0" fillId="9" borderId="75" xfId="0" applyFill="1" applyBorder="1" applyAlignment="1" applyProtection="1">
      <alignment horizontal="center" vertical="center" wrapText="1"/>
    </xf>
    <xf numFmtId="0" fontId="10" fillId="7" borderId="12" xfId="2" applyFont="1" applyFill="1" applyBorder="1" applyAlignment="1" applyProtection="1">
      <alignment vertical="center" wrapText="1"/>
    </xf>
    <xf numFmtId="0" fontId="2" fillId="6" borderId="0" xfId="0" applyFont="1" applyFill="1" applyBorder="1" applyAlignment="1" applyProtection="1">
      <alignment vertical="top" wrapText="1"/>
      <protection locked="0"/>
    </xf>
    <xf numFmtId="0" fontId="35" fillId="0" borderId="6" xfId="0" applyFont="1" applyBorder="1" applyAlignment="1">
      <alignment horizontal="center" vertical="center" wrapText="1"/>
    </xf>
    <xf numFmtId="43" fontId="14" fillId="7" borderId="0" xfId="2" applyNumberFormat="1" applyFont="1" applyFill="1" applyBorder="1" applyAlignment="1" applyProtection="1">
      <alignment horizontal="center" vertical="center" wrapText="1"/>
    </xf>
    <xf numFmtId="49" fontId="35" fillId="0" borderId="0" xfId="0" applyNumberFormat="1" applyFont="1" applyBorder="1" applyAlignment="1">
      <alignment vertical="top" wrapText="1"/>
    </xf>
  </cellXfs>
  <cellStyles count="7">
    <cellStyle name="Comma" xfId="1" builtinId="3"/>
    <cellStyle name="Comma 2" xfId="4"/>
    <cellStyle name="Hyperlink" xfId="2" builtinId="8"/>
    <cellStyle name="Normal" xfId="0" builtinId="0"/>
    <cellStyle name="Normal 2" xfId="3"/>
    <cellStyle name="Normal 3" xfId="5"/>
    <cellStyle name="Percent" xfId="6" builtinId="5"/>
  </cellStyles>
  <dxfs count="4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 name="Line 2"/>
        <xdr:cNvSpPr>
          <a:spLocks noChangeShapeType="1"/>
        </xdr:cNvSpPr>
      </xdr:nvSpPr>
      <xdr:spPr bwMode="auto">
        <a:xfrm>
          <a:off x="1581150" y="581025"/>
          <a:ext cx="6219825"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0097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22412</xdr:colOff>
      <xdr:row>76</xdr:row>
      <xdr:rowOff>145677</xdr:rowOff>
    </xdr:from>
    <xdr:to>
      <xdr:col>5</xdr:col>
      <xdr:colOff>523875</xdr:colOff>
      <xdr:row>112</xdr:row>
      <xdr:rowOff>131110</xdr:rowOff>
    </xdr:to>
    <xdr:pic>
      <xdr:nvPicPr>
        <xdr:cNvPr id="6" name="Picture 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2412" y="19229295"/>
          <a:ext cx="6900022" cy="535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udsbja/AppData/Local/Temp/notesFCBCEE/IT%20Sourcing%20-%20Quarter%201%20FY201617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sheetName val="Milestones and Assurance"/>
      <sheetName val="Dropdown lists"/>
    </sheetNames>
    <sheetDataSet>
      <sheetData sheetId="0"/>
      <sheetData sheetId="1"/>
      <sheetData sheetId="2"/>
      <sheetData sheetId="3"/>
      <sheetData sheetId="4">
        <row r="2">
          <cell r="D2" t="str">
            <v xml:space="preserve">Yes </v>
          </cell>
        </row>
        <row r="3">
          <cell r="D3"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3.bin"/><Relationship Id="rId7" Type="http://schemas.openxmlformats.org/officeDocument/2006/relationships/drawing" Target="../drawings/drawing1.xml"/><Relationship Id="rId12" Type="http://schemas.openxmlformats.org/officeDocument/2006/relationships/ctrlProp" Target="../ctrlProps/ctrlProp4.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3.xml"/><Relationship Id="rId5" Type="http://schemas.openxmlformats.org/officeDocument/2006/relationships/printerSettings" Target="../printerSettings/printerSettings5.bin"/><Relationship Id="rId10" Type="http://schemas.openxmlformats.org/officeDocument/2006/relationships/ctrlProp" Target="../ctrlProps/ctrlProp2.xml"/><Relationship Id="rId4" Type="http://schemas.openxmlformats.org/officeDocument/2006/relationships/printerSettings" Target="../printerSettings/printerSettings4.bin"/><Relationship Id="rId9"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gov.uk/government/publications/procurement-policy-note-1615-procuring-steel-in-major-projects" TargetMode="External"/><Relationship Id="rId1" Type="http://schemas.openxmlformats.org/officeDocument/2006/relationships/hyperlink" Target="https://www.gov.uk/government/publications/procurement-policy-note-1615-procuring-steel-in-major-project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6.bin"/><Relationship Id="rId7" Type="http://schemas.openxmlformats.org/officeDocument/2006/relationships/vmlDrawing" Target="../drawings/vmlDrawing2.v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drawing" Target="../drawings/drawing4.xml"/><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30" zoomScaleNormal="100" workbookViewId="0">
      <selection activeCell="E19" sqref="E19"/>
    </sheetView>
  </sheetViews>
  <sheetFormatPr defaultRowHeight="12.75" x14ac:dyDescent="0.2"/>
  <cols>
    <col min="1" max="1" width="19" customWidth="1"/>
    <col min="2" max="2" width="2" customWidth="1"/>
    <col min="3" max="3" width="19.5703125" customWidth="1"/>
    <col min="4" max="4" width="2" style="5"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6" t="s">
        <v>47</v>
      </c>
    </row>
    <row r="5" spans="1:21" ht="21" customHeight="1" thickBot="1" x14ac:dyDescent="0.3">
      <c r="A5" s="22" t="s">
        <v>57</v>
      </c>
      <c r="B5" s="15"/>
      <c r="C5" s="15"/>
      <c r="D5" s="16"/>
      <c r="E5" s="15"/>
      <c r="F5" s="15"/>
      <c r="T5" s="3" t="s">
        <v>10</v>
      </c>
    </row>
    <row r="6" spans="1:21" ht="23.25" customHeight="1" thickBot="1" x14ac:dyDescent="0.3">
      <c r="A6" s="22" t="s">
        <v>252</v>
      </c>
      <c r="B6" s="15"/>
      <c r="C6" s="15"/>
      <c r="D6" s="16"/>
      <c r="E6" s="15"/>
      <c r="F6" s="504"/>
      <c r="H6" s="634" t="s">
        <v>109</v>
      </c>
      <c r="I6" s="635"/>
      <c r="J6" s="84"/>
      <c r="K6" s="405" t="s">
        <v>216</v>
      </c>
      <c r="L6" s="2"/>
      <c r="M6" s="615" t="s">
        <v>171</v>
      </c>
      <c r="N6" s="616"/>
      <c r="O6" s="616"/>
      <c r="P6" s="616"/>
      <c r="Q6" s="617"/>
      <c r="R6" s="613"/>
      <c r="S6" s="614"/>
      <c r="T6" s="614"/>
      <c r="U6" s="614"/>
    </row>
    <row r="7" spans="1:21" ht="14.25" customHeight="1" thickBot="1" x14ac:dyDescent="0.25">
      <c r="A7" s="2"/>
      <c r="E7" s="2"/>
      <c r="F7" s="505"/>
      <c r="H7" s="156" t="s">
        <v>129</v>
      </c>
      <c r="I7" s="2"/>
      <c r="J7" s="2"/>
      <c r="K7" s="20"/>
      <c r="L7" s="2"/>
      <c r="R7" s="159"/>
      <c r="S7" s="159"/>
      <c r="T7" s="322"/>
      <c r="U7" s="159"/>
    </row>
    <row r="8" spans="1:21" s="1" customFormat="1" ht="15" hidden="1" customHeight="1" thickBot="1" x14ac:dyDescent="0.25">
      <c r="A8" s="17" t="s">
        <v>5</v>
      </c>
      <c r="B8" s="6"/>
      <c r="C8" s="7"/>
      <c r="D8" s="8"/>
      <c r="E8" s="6"/>
      <c r="F8" s="505"/>
      <c r="G8" s="6"/>
      <c r="J8" s="9"/>
      <c r="R8" s="323"/>
      <c r="S8" s="323"/>
      <c r="T8" s="159"/>
      <c r="U8" s="323"/>
    </row>
    <row r="9" spans="1:21" ht="6.75" hidden="1" customHeight="1" thickBot="1" x14ac:dyDescent="0.25">
      <c r="A9" s="18"/>
      <c r="B9" s="10"/>
      <c r="C9" s="10"/>
      <c r="D9" s="11"/>
      <c r="E9" s="12"/>
      <c r="F9" s="505"/>
      <c r="G9" s="10"/>
      <c r="H9" s="18"/>
      <c r="I9" s="9"/>
      <c r="J9" s="9"/>
      <c r="K9" s="18"/>
      <c r="L9" s="320"/>
      <c r="M9" s="360"/>
      <c r="N9" s="360"/>
      <c r="O9" s="360"/>
      <c r="P9" s="360"/>
      <c r="Q9" s="360"/>
      <c r="R9" s="159"/>
      <c r="S9" s="159"/>
      <c r="T9" s="324"/>
      <c r="U9" s="159"/>
    </row>
    <row r="10" spans="1:21" ht="26.25" thickBot="1" x14ac:dyDescent="0.25">
      <c r="A10" s="354" t="s">
        <v>222</v>
      </c>
      <c r="B10" s="10"/>
      <c r="C10" s="636" t="s">
        <v>258</v>
      </c>
      <c r="D10" s="636"/>
      <c r="E10" s="636"/>
      <c r="F10" s="505"/>
      <c r="G10" s="10"/>
      <c r="H10" s="21" t="s">
        <v>1</v>
      </c>
      <c r="I10" s="77"/>
      <c r="J10" s="9"/>
      <c r="K10" s="50" t="s">
        <v>48</v>
      </c>
      <c r="L10" s="321"/>
      <c r="M10" s="618" t="s">
        <v>376</v>
      </c>
      <c r="N10" s="619"/>
      <c r="O10" s="619"/>
      <c r="P10" s="619"/>
      <c r="Q10" s="620"/>
      <c r="R10" s="159"/>
      <c r="S10" s="159"/>
      <c r="T10" s="325"/>
      <c r="U10" s="159"/>
    </row>
    <row r="11" spans="1:21" ht="6.75" customHeight="1" thickBot="1" x14ac:dyDescent="0.25">
      <c r="A11" s="18"/>
      <c r="B11" s="10"/>
      <c r="C11" s="10"/>
      <c r="D11" s="11"/>
      <c r="E11" s="12"/>
      <c r="F11" s="505"/>
      <c r="G11" s="10"/>
      <c r="H11" s="9"/>
      <c r="I11" s="9"/>
      <c r="J11" s="9"/>
      <c r="K11" s="9"/>
      <c r="L11" s="326"/>
      <c r="M11" s="621"/>
      <c r="N11" s="622"/>
      <c r="O11" s="622"/>
      <c r="P11" s="622"/>
      <c r="Q11" s="623"/>
      <c r="R11" s="360"/>
      <c r="T11" s="4" t="s">
        <v>13</v>
      </c>
    </row>
    <row r="12" spans="1:21" ht="13.5" customHeight="1" thickBot="1" x14ac:dyDescent="0.25">
      <c r="A12" s="359" t="s">
        <v>289</v>
      </c>
      <c r="B12" s="10"/>
      <c r="C12" s="347"/>
      <c r="D12" s="348"/>
      <c r="E12" s="347"/>
      <c r="F12" s="505"/>
      <c r="G12" s="10"/>
      <c r="H12" s="21" t="s">
        <v>2</v>
      </c>
      <c r="I12" s="77"/>
      <c r="J12" s="9"/>
      <c r="K12" s="21" t="s">
        <v>3</v>
      </c>
      <c r="L12" s="198"/>
      <c r="M12" s="360"/>
      <c r="N12" s="360"/>
      <c r="O12" s="360"/>
      <c r="P12" s="360"/>
      <c r="Q12" s="360"/>
      <c r="R12" s="360"/>
      <c r="T12" s="4" t="s">
        <v>12</v>
      </c>
    </row>
    <row r="13" spans="1:21" ht="8.25" customHeight="1" thickBot="1" x14ac:dyDescent="0.25">
      <c r="A13" s="18"/>
      <c r="B13" s="10"/>
      <c r="C13" s="10"/>
      <c r="D13" s="11"/>
      <c r="E13" s="12"/>
      <c r="F13" s="505"/>
      <c r="G13" s="10"/>
      <c r="H13" s="735"/>
      <c r="I13" s="506"/>
      <c r="J13" s="506"/>
      <c r="K13" s="506"/>
      <c r="L13" s="506"/>
      <c r="M13" s="360"/>
      <c r="N13" s="360"/>
      <c r="O13" s="360"/>
      <c r="P13" s="323"/>
      <c r="Q13" s="360"/>
      <c r="R13" s="360"/>
      <c r="T13" s="4"/>
    </row>
    <row r="14" spans="1:21" ht="24" customHeight="1" thickBot="1" x14ac:dyDescent="0.25">
      <c r="A14" s="354" t="s">
        <v>213</v>
      </c>
      <c r="B14" s="10"/>
      <c r="C14" s="633" t="s">
        <v>368</v>
      </c>
      <c r="D14" s="633"/>
      <c r="E14" s="633"/>
      <c r="F14" s="505"/>
      <c r="G14" s="10"/>
      <c r="H14" s="637" t="s">
        <v>58</v>
      </c>
      <c r="I14" s="353" t="s">
        <v>20</v>
      </c>
      <c r="J14" s="586" t="s">
        <v>320</v>
      </c>
      <c r="K14" s="587"/>
      <c r="L14" s="588"/>
      <c r="M14" s="10"/>
      <c r="N14" s="10"/>
      <c r="O14" s="10"/>
      <c r="T14" s="4"/>
    </row>
    <row r="15" spans="1:21" ht="13.5" customHeight="1" thickBot="1" x14ac:dyDescent="0.25">
      <c r="A15" s="18"/>
      <c r="B15" s="10"/>
      <c r="C15" s="429"/>
      <c r="D15" s="430"/>
      <c r="E15" s="431"/>
      <c r="F15" s="505"/>
      <c r="G15" s="10"/>
      <c r="H15" s="637"/>
      <c r="I15" s="353" t="s">
        <v>21</v>
      </c>
      <c r="J15" s="586" t="s">
        <v>322</v>
      </c>
      <c r="K15" s="587"/>
      <c r="L15" s="588"/>
      <c r="M15" s="10"/>
      <c r="N15" s="10"/>
      <c r="O15" s="10"/>
      <c r="T15" s="4"/>
    </row>
    <row r="16" spans="1:21" ht="21.75" customHeight="1" thickBot="1" x14ac:dyDescent="0.25">
      <c r="A16" s="423" t="s">
        <v>336</v>
      </c>
      <c r="B16" s="44"/>
      <c r="C16" s="433"/>
      <c r="D16" s="434"/>
      <c r="E16" s="435"/>
      <c r="F16" s="505"/>
      <c r="G16" s="10"/>
      <c r="H16" s="637"/>
      <c r="I16" s="353" t="s">
        <v>22</v>
      </c>
      <c r="J16" s="630" t="s">
        <v>321</v>
      </c>
      <c r="K16" s="631"/>
      <c r="L16" s="632"/>
      <c r="M16" s="10"/>
      <c r="N16" s="10"/>
      <c r="O16" s="10"/>
      <c r="T16" s="4" t="s">
        <v>13</v>
      </c>
      <c r="U16" s="45"/>
    </row>
    <row r="17" spans="1:33" ht="18.75" customHeight="1" thickBot="1" x14ac:dyDescent="0.25">
      <c r="A17" s="437" t="s">
        <v>335</v>
      </c>
      <c r="B17" s="436"/>
      <c r="C17" s="432" t="s">
        <v>256</v>
      </c>
      <c r="D17" s="427"/>
      <c r="E17" s="428"/>
      <c r="F17" s="505"/>
      <c r="G17" s="10"/>
      <c r="H17" s="62" t="s">
        <v>290</v>
      </c>
      <c r="I17" s="412">
        <v>42373</v>
      </c>
      <c r="J17" s="624" t="s">
        <v>291</v>
      </c>
      <c r="K17" s="625"/>
      <c r="L17" s="628">
        <v>0.25</v>
      </c>
      <c r="M17" s="10"/>
      <c r="N17" s="10"/>
      <c r="O17" s="10"/>
      <c r="T17" s="4" t="s">
        <v>19</v>
      </c>
      <c r="U17" s="47"/>
      <c r="V17" s="46"/>
    </row>
    <row r="18" spans="1:33" ht="13.5" customHeight="1" thickBot="1" x14ac:dyDescent="0.25">
      <c r="D18"/>
      <c r="E18"/>
      <c r="F18" s="505"/>
      <c r="H18" s="62" t="s">
        <v>292</v>
      </c>
      <c r="I18" s="412" t="s">
        <v>323</v>
      </c>
      <c r="J18" s="626"/>
      <c r="K18" s="627"/>
      <c r="L18" s="629"/>
      <c r="M18" s="10"/>
      <c r="N18" s="10"/>
      <c r="O18" s="10"/>
      <c r="T18" s="4"/>
      <c r="U18" s="47"/>
      <c r="V18" s="48"/>
    </row>
    <row r="19" spans="1:33" ht="13.5" customHeight="1" thickBot="1" x14ac:dyDescent="0.25">
      <c r="A19" s="424" t="s">
        <v>23</v>
      </c>
      <c r="C19" s="262" t="s">
        <v>20</v>
      </c>
      <c r="D19" s="13"/>
      <c r="E19" s="14" t="s">
        <v>257</v>
      </c>
      <c r="F19" s="505"/>
      <c r="H19" s="358" t="s">
        <v>108</v>
      </c>
      <c r="I19" s="576"/>
      <c r="J19" s="576"/>
      <c r="K19" s="576"/>
      <c r="L19" s="577"/>
      <c r="M19" s="10"/>
      <c r="N19" s="10"/>
      <c r="O19" s="10"/>
      <c r="T19" s="4"/>
      <c r="U19" s="47"/>
      <c r="V19" s="48"/>
    </row>
    <row r="20" spans="1:33" ht="13.5" customHeight="1" thickBot="1" x14ac:dyDescent="0.25">
      <c r="A20" s="424"/>
      <c r="B20" s="10"/>
      <c r="C20" s="353" t="s">
        <v>21</v>
      </c>
      <c r="D20" s="13"/>
      <c r="E20" s="14" t="s">
        <v>279</v>
      </c>
      <c r="F20" s="505"/>
      <c r="G20" s="10"/>
      <c r="H20" s="18"/>
      <c r="I20" s="19"/>
      <c r="J20" s="12"/>
      <c r="K20" s="11"/>
      <c r="L20" s="13"/>
      <c r="M20" s="10"/>
      <c r="N20" s="10"/>
      <c r="O20" s="10"/>
      <c r="T20" s="4"/>
      <c r="U20" s="47"/>
      <c r="V20" s="48"/>
    </row>
    <row r="21" spans="1:33" ht="25.5" customHeight="1" thickBot="1" x14ac:dyDescent="0.25">
      <c r="A21" s="424"/>
      <c r="B21" s="10"/>
      <c r="C21" s="353" t="s">
        <v>22</v>
      </c>
      <c r="D21" s="13"/>
      <c r="E21" s="298" t="s">
        <v>259</v>
      </c>
      <c r="F21" s="505"/>
      <c r="G21" s="10"/>
      <c r="H21" s="578" t="s">
        <v>24</v>
      </c>
      <c r="I21" s="353" t="s">
        <v>20</v>
      </c>
      <c r="J21" s="586" t="s">
        <v>324</v>
      </c>
      <c r="K21" s="587"/>
      <c r="L21" s="588"/>
      <c r="M21" s="10"/>
      <c r="N21" s="10"/>
      <c r="O21" s="10"/>
      <c r="T21" s="4"/>
      <c r="U21" s="47"/>
      <c r="V21" s="48"/>
    </row>
    <row r="22" spans="1:33" ht="15.75" customHeight="1" thickBot="1" x14ac:dyDescent="0.25">
      <c r="A22" s="424"/>
      <c r="B22" s="10"/>
      <c r="C22" s="62" t="s">
        <v>293</v>
      </c>
      <c r="D22" s="13"/>
      <c r="E22" s="363">
        <v>42079</v>
      </c>
      <c r="F22" s="505"/>
      <c r="G22" s="10"/>
      <c r="H22" s="579"/>
      <c r="I22" s="353" t="s">
        <v>21</v>
      </c>
      <c r="J22" s="586" t="s">
        <v>325</v>
      </c>
      <c r="K22" s="587"/>
      <c r="L22" s="588"/>
      <c r="M22" s="10"/>
      <c r="N22" s="10"/>
      <c r="O22" s="10"/>
      <c r="T22" s="4"/>
      <c r="U22" s="47"/>
      <c r="V22" s="48"/>
    </row>
    <row r="23" spans="1:33" ht="27" customHeight="1" thickBot="1" x14ac:dyDescent="0.25">
      <c r="A23" s="424"/>
      <c r="B23" s="10"/>
      <c r="C23" s="362" t="s">
        <v>59</v>
      </c>
      <c r="D23" s="361"/>
      <c r="E23" s="363">
        <v>42064</v>
      </c>
      <c r="F23" s="505"/>
      <c r="G23" s="10"/>
      <c r="H23" s="580"/>
      <c r="I23" s="423" t="s">
        <v>22</v>
      </c>
      <c r="J23" s="581" t="s">
        <v>326</v>
      </c>
      <c r="K23" s="582"/>
      <c r="L23" s="583"/>
      <c r="M23" s="70"/>
      <c r="N23" s="70"/>
      <c r="O23" s="70"/>
      <c r="P23" s="70"/>
      <c r="Q23" s="70"/>
      <c r="T23" s="4"/>
      <c r="U23" s="47"/>
      <c r="V23" s="48"/>
    </row>
    <row r="24" spans="1:33" ht="27.75" customHeight="1" thickBot="1" x14ac:dyDescent="0.25">
      <c r="A24" s="424"/>
      <c r="B24" s="10"/>
      <c r="C24" s="62" t="s">
        <v>294</v>
      </c>
      <c r="D24" s="13"/>
      <c r="E24" s="412">
        <v>43100</v>
      </c>
      <c r="F24" s="505"/>
      <c r="G24" s="10"/>
      <c r="H24"/>
      <c r="I24"/>
      <c r="J24"/>
      <c r="K24"/>
      <c r="L24"/>
      <c r="M24" s="92"/>
      <c r="N24" s="92"/>
      <c r="O24" s="92"/>
      <c r="P24" s="92"/>
      <c r="Q24" s="92"/>
      <c r="S24" s="38"/>
      <c r="T24" s="4"/>
      <c r="U24" s="47"/>
      <c r="V24" s="48"/>
    </row>
    <row r="25" spans="1:33" ht="27" customHeight="1" thickBot="1" x14ac:dyDescent="0.25">
      <c r="A25" s="424"/>
      <c r="B25" s="10"/>
      <c r="C25" s="62" t="s">
        <v>295</v>
      </c>
      <c r="D25" s="13"/>
      <c r="E25" s="413">
        <v>0.1</v>
      </c>
      <c r="F25" s="505"/>
      <c r="G25" s="10"/>
      <c r="H25"/>
      <c r="I25"/>
      <c r="J25"/>
      <c r="K25"/>
      <c r="L25"/>
      <c r="M25" s="92"/>
      <c r="N25" s="92"/>
      <c r="O25" s="92"/>
      <c r="P25" s="92"/>
      <c r="Q25" s="92"/>
      <c r="S25" s="38"/>
      <c r="T25" s="4"/>
      <c r="U25" s="47"/>
      <c r="V25" s="48"/>
    </row>
    <row r="26" spans="1:33" ht="27.75" customHeight="1" thickBot="1" x14ac:dyDescent="0.25">
      <c r="A26" s="424"/>
      <c r="B26" s="10"/>
      <c r="C26" s="62" t="s">
        <v>83</v>
      </c>
      <c r="D26" s="13"/>
      <c r="E26" s="314" t="s">
        <v>11</v>
      </c>
      <c r="F26" s="505"/>
      <c r="G26" s="10"/>
      <c r="H26"/>
      <c r="I26"/>
      <c r="J26"/>
      <c r="K26"/>
      <c r="L26"/>
      <c r="N26" s="94"/>
      <c r="O26" s="94"/>
      <c r="P26" s="94"/>
      <c r="Q26" s="94"/>
      <c r="S26" s="38"/>
      <c r="T26" s="69"/>
      <c r="U26" s="102"/>
      <c r="V26" s="103"/>
      <c r="W26" s="38"/>
      <c r="X26" s="38"/>
      <c r="Y26" s="38"/>
      <c r="Z26" s="38"/>
      <c r="AA26" s="38"/>
      <c r="AB26" s="38"/>
      <c r="AC26" s="38"/>
      <c r="AD26" s="38"/>
      <c r="AE26" s="38"/>
      <c r="AF26" s="38"/>
      <c r="AG26" s="38"/>
    </row>
    <row r="27" spans="1:33" ht="39.75" customHeight="1" thickBot="1" x14ac:dyDescent="0.25">
      <c r="A27" s="424"/>
      <c r="B27" s="10"/>
      <c r="C27" s="584" t="s">
        <v>85</v>
      </c>
      <c r="D27" s="13"/>
      <c r="E27" s="609"/>
      <c r="F27" s="505"/>
      <c r="G27" s="10"/>
      <c r="H27" s="611" t="s">
        <v>18</v>
      </c>
      <c r="I27" s="39" t="s">
        <v>26</v>
      </c>
      <c r="J27" s="607" t="s">
        <v>133</v>
      </c>
      <c r="K27" s="608"/>
      <c r="L27" s="90"/>
      <c r="M27" s="96"/>
      <c r="N27" s="96"/>
      <c r="O27" s="96"/>
      <c r="P27" s="96"/>
      <c r="Q27" s="96"/>
      <c r="R27" s="70"/>
      <c r="S27" s="38"/>
      <c r="T27" s="69"/>
      <c r="U27" s="102"/>
      <c r="V27" s="103"/>
      <c r="W27" s="38"/>
      <c r="X27" s="38"/>
      <c r="Y27" s="38"/>
      <c r="Z27" s="38"/>
      <c r="AA27" s="38"/>
      <c r="AB27" s="38"/>
      <c r="AC27" s="38"/>
      <c r="AD27" s="38"/>
      <c r="AE27" s="38"/>
      <c r="AF27" s="38"/>
      <c r="AG27" s="38"/>
    </row>
    <row r="28" spans="1:33" ht="13.5" thickBot="1" x14ac:dyDescent="0.25">
      <c r="A28" s="425"/>
      <c r="B28" s="10"/>
      <c r="C28" s="585"/>
      <c r="D28" s="13"/>
      <c r="E28" s="610"/>
      <c r="F28" s="505"/>
      <c r="G28" s="10"/>
      <c r="H28" s="612"/>
      <c r="I28" s="39" t="s">
        <v>17</v>
      </c>
      <c r="J28" s="593">
        <v>42082</v>
      </c>
      <c r="K28" s="594"/>
      <c r="L28" s="91"/>
      <c r="M28" s="96"/>
      <c r="N28" s="96"/>
      <c r="O28" s="96"/>
      <c r="P28" s="96"/>
      <c r="Q28" s="96"/>
      <c r="R28" s="92"/>
      <c r="S28" s="38"/>
      <c r="T28" s="69"/>
      <c r="U28" s="102"/>
      <c r="V28" s="103"/>
      <c r="W28" s="38"/>
      <c r="X28" s="38"/>
      <c r="Y28" s="38"/>
      <c r="Z28" s="38"/>
      <c r="AA28" s="38"/>
      <c r="AB28" s="38"/>
      <c r="AC28" s="38"/>
      <c r="AD28" s="38"/>
      <c r="AE28" s="38"/>
      <c r="AF28" s="38"/>
      <c r="AG28" s="38"/>
    </row>
    <row r="29" spans="1:33" ht="13.5" customHeight="1" thickBot="1" x14ac:dyDescent="0.25">
      <c r="F29" s="505"/>
      <c r="G29" s="10"/>
      <c r="H29" s="85"/>
      <c r="I29" s="86"/>
      <c r="J29" s="93"/>
      <c r="K29" s="94"/>
      <c r="L29" s="94"/>
      <c r="M29" s="96"/>
      <c r="N29" s="96"/>
      <c r="O29" s="96"/>
      <c r="P29" s="96"/>
      <c r="Q29" s="96"/>
      <c r="R29" s="95"/>
      <c r="S29" s="38"/>
      <c r="T29" s="104"/>
      <c r="U29" s="102"/>
      <c r="V29" s="603"/>
      <c r="W29" s="604"/>
      <c r="X29" s="605"/>
      <c r="Y29" s="606"/>
      <c r="Z29" s="78"/>
      <c r="AA29" s="38"/>
      <c r="AB29" s="38"/>
      <c r="AC29" s="38"/>
      <c r="AD29" s="38"/>
      <c r="AE29" s="38"/>
      <c r="AF29" s="38"/>
      <c r="AG29" s="38"/>
    </row>
    <row r="30" spans="1:33" ht="13.5" customHeight="1" thickBot="1" x14ac:dyDescent="0.25">
      <c r="A30" s="559" t="s">
        <v>96</v>
      </c>
      <c r="B30" s="11"/>
      <c r="C30" s="538" t="s">
        <v>317</v>
      </c>
      <c r="D30" s="539"/>
      <c r="E30" s="539"/>
      <c r="F30" s="365"/>
      <c r="H30" s="543" t="s">
        <v>135</v>
      </c>
      <c r="I30" s="736" t="s">
        <v>327</v>
      </c>
      <c r="J30" s="736"/>
      <c r="K30" s="736"/>
      <c r="L30" s="736"/>
      <c r="M30" s="736"/>
      <c r="N30" s="96"/>
      <c r="O30" s="96"/>
      <c r="P30" s="96"/>
      <c r="Q30" s="96"/>
      <c r="R30" s="97"/>
      <c r="S30" s="38"/>
      <c r="T30" s="104"/>
      <c r="U30" s="102"/>
      <c r="V30" s="563"/>
      <c r="W30" s="564"/>
      <c r="X30" s="569"/>
      <c r="Y30" s="570"/>
      <c r="Z30" s="570"/>
      <c r="AA30" s="570"/>
      <c r="AB30" s="570"/>
      <c r="AC30" s="570"/>
      <c r="AD30" s="570"/>
      <c r="AE30" s="570"/>
      <c r="AF30" s="571"/>
      <c r="AG30" s="38"/>
    </row>
    <row r="31" spans="1:33" ht="6.75" customHeight="1" thickBot="1" x14ac:dyDescent="0.25">
      <c r="A31" s="560"/>
      <c r="B31" s="11"/>
      <c r="C31" s="538"/>
      <c r="D31" s="539"/>
      <c r="E31" s="539"/>
      <c r="F31" s="365"/>
      <c r="H31" s="544"/>
      <c r="I31" s="736"/>
      <c r="J31" s="736"/>
      <c r="K31" s="736"/>
      <c r="L31" s="736"/>
      <c r="M31" s="736"/>
      <c r="N31" s="96"/>
      <c r="O31" s="96"/>
      <c r="P31" s="96"/>
      <c r="Q31" s="96"/>
      <c r="R31" s="97"/>
      <c r="S31" s="38"/>
      <c r="T31" s="38"/>
      <c r="U31" s="105"/>
      <c r="V31" s="565"/>
      <c r="W31" s="566"/>
      <c r="X31" s="569"/>
      <c r="Y31" s="570"/>
      <c r="Z31" s="570"/>
      <c r="AA31" s="570"/>
      <c r="AB31" s="570"/>
      <c r="AC31" s="570"/>
      <c r="AD31" s="570"/>
      <c r="AE31" s="570"/>
      <c r="AF31" s="571"/>
      <c r="AG31" s="38"/>
    </row>
    <row r="32" spans="1:33" ht="13.5" customHeight="1" thickBot="1" x14ac:dyDescent="0.25">
      <c r="A32" s="560"/>
      <c r="B32" s="11"/>
      <c r="C32" s="538"/>
      <c r="D32" s="539"/>
      <c r="E32" s="539"/>
      <c r="F32" s="365"/>
      <c r="G32" s="44"/>
      <c r="H32" s="545"/>
      <c r="I32" s="736"/>
      <c r="J32" s="736"/>
      <c r="K32" s="736"/>
      <c r="L32" s="736"/>
      <c r="M32" s="736"/>
      <c r="N32" s="96"/>
      <c r="O32" s="96"/>
      <c r="P32" s="96"/>
      <c r="Q32" s="96"/>
      <c r="R32" s="97"/>
      <c r="S32" s="38"/>
      <c r="T32" s="38"/>
      <c r="U32" s="38"/>
      <c r="V32" s="565"/>
      <c r="W32" s="566"/>
      <c r="X32" s="569"/>
      <c r="Y32" s="570"/>
      <c r="Z32" s="570"/>
      <c r="AA32" s="570"/>
      <c r="AB32" s="570"/>
      <c r="AC32" s="570"/>
      <c r="AD32" s="570"/>
      <c r="AE32" s="570"/>
      <c r="AF32" s="571"/>
      <c r="AG32" s="38"/>
    </row>
    <row r="33" spans="1:33" ht="13.5" customHeight="1" thickBot="1" x14ac:dyDescent="0.25">
      <c r="A33" s="560"/>
      <c r="B33" s="11"/>
      <c r="C33" s="538"/>
      <c r="D33" s="539"/>
      <c r="E33" s="539"/>
      <c r="F33" s="365"/>
      <c r="G33" s="44"/>
      <c r="H33" s="545"/>
      <c r="I33" s="736"/>
      <c r="J33" s="736"/>
      <c r="K33" s="736"/>
      <c r="L33" s="736"/>
      <c r="M33" s="736"/>
      <c r="N33" s="98"/>
      <c r="O33" s="98"/>
      <c r="P33" s="98"/>
      <c r="Q33" s="98"/>
      <c r="R33" s="97"/>
      <c r="S33" s="38"/>
      <c r="T33" s="69"/>
      <c r="U33" s="38"/>
      <c r="V33" s="565"/>
      <c r="W33" s="566"/>
      <c r="X33" s="569"/>
      <c r="Y33" s="570"/>
      <c r="Z33" s="570"/>
      <c r="AA33" s="570"/>
      <c r="AB33" s="570"/>
      <c r="AC33" s="570"/>
      <c r="AD33" s="570"/>
      <c r="AE33" s="570"/>
      <c r="AF33" s="571"/>
      <c r="AG33" s="38"/>
    </row>
    <row r="34" spans="1:33" ht="13.5" customHeight="1" thickBot="1" x14ac:dyDescent="0.25">
      <c r="A34" s="560"/>
      <c r="B34" s="10"/>
      <c r="C34" s="538"/>
      <c r="D34" s="539"/>
      <c r="E34" s="539"/>
      <c r="F34" s="365"/>
      <c r="G34" s="44"/>
      <c r="H34" s="327"/>
      <c r="I34" s="736"/>
      <c r="J34" s="736"/>
      <c r="K34" s="736"/>
      <c r="L34" s="736"/>
      <c r="M34" s="736"/>
      <c r="N34" s="96"/>
      <c r="O34" s="96"/>
      <c r="P34" s="96"/>
      <c r="Q34" s="96"/>
      <c r="R34" s="97"/>
      <c r="S34" s="38"/>
      <c r="T34" s="38"/>
      <c r="U34" s="38"/>
      <c r="V34" s="565"/>
      <c r="W34" s="566"/>
      <c r="X34" s="569"/>
      <c r="Y34" s="570"/>
      <c r="Z34" s="570"/>
      <c r="AA34" s="570"/>
      <c r="AB34" s="570"/>
      <c r="AC34" s="570"/>
      <c r="AD34" s="570"/>
      <c r="AE34" s="570"/>
      <c r="AF34" s="571"/>
      <c r="AG34" s="38"/>
    </row>
    <row r="35" spans="1:33" ht="10.5" customHeight="1" thickBot="1" x14ac:dyDescent="0.25">
      <c r="A35" s="319"/>
      <c r="B35" s="10"/>
      <c r="C35" s="538"/>
      <c r="D35" s="539"/>
      <c r="E35" s="539"/>
      <c r="F35" s="365"/>
      <c r="G35" s="44"/>
      <c r="H35" s="327"/>
      <c r="I35" s="736"/>
      <c r="J35" s="736"/>
      <c r="K35" s="736"/>
      <c r="L35" s="736"/>
      <c r="M35" s="736"/>
      <c r="N35" s="96"/>
      <c r="O35" s="96"/>
      <c r="P35" s="96"/>
      <c r="Q35" s="96"/>
      <c r="R35" s="97"/>
      <c r="S35" s="38"/>
      <c r="T35" s="38"/>
      <c r="U35" s="38"/>
      <c r="V35" s="565"/>
      <c r="W35" s="566"/>
      <c r="X35" s="569"/>
      <c r="Y35" s="570"/>
      <c r="Z35" s="570"/>
      <c r="AA35" s="570"/>
      <c r="AB35" s="570"/>
      <c r="AC35" s="570"/>
      <c r="AD35" s="570"/>
      <c r="AE35" s="570"/>
      <c r="AF35" s="571"/>
      <c r="AG35" s="38"/>
    </row>
    <row r="36" spans="1:33" ht="10.5" customHeight="1" thickBot="1" x14ac:dyDescent="0.25">
      <c r="A36" s="319"/>
      <c r="B36" s="10"/>
      <c r="C36" s="366"/>
      <c r="D36" s="367"/>
      <c r="E36" s="364"/>
      <c r="F36" s="365"/>
      <c r="G36" s="44"/>
      <c r="H36" s="327"/>
      <c r="I36" s="736"/>
      <c r="J36" s="736"/>
      <c r="K36" s="736"/>
      <c r="L36" s="736"/>
      <c r="M36" s="736"/>
      <c r="N36" s="96"/>
      <c r="O36" s="96"/>
      <c r="P36" s="96"/>
      <c r="Q36" s="96"/>
      <c r="R36" s="97"/>
      <c r="S36" s="38"/>
      <c r="T36" s="38"/>
      <c r="U36" s="38"/>
      <c r="V36" s="565"/>
      <c r="W36" s="566"/>
      <c r="X36" s="569"/>
      <c r="Y36" s="570"/>
      <c r="Z36" s="570"/>
      <c r="AA36" s="570"/>
      <c r="AB36" s="570"/>
      <c r="AC36" s="570"/>
      <c r="AD36" s="570"/>
      <c r="AE36" s="570"/>
      <c r="AF36" s="571"/>
      <c r="AG36" s="38"/>
    </row>
    <row r="37" spans="1:33" ht="10.5" customHeight="1" thickBot="1" x14ac:dyDescent="0.25">
      <c r="A37" s="561" t="s">
        <v>296</v>
      </c>
      <c r="B37" s="44"/>
      <c r="C37" s="540" t="s">
        <v>313</v>
      </c>
      <c r="D37" s="540"/>
      <c r="E37" s="540"/>
      <c r="F37" s="365"/>
      <c r="G37" s="44"/>
      <c r="H37" s="327"/>
      <c r="I37" s="736"/>
      <c r="J37" s="736"/>
      <c r="K37" s="736"/>
      <c r="L37" s="736"/>
      <c r="M37" s="736"/>
      <c r="N37" s="96"/>
      <c r="O37" s="96"/>
      <c r="P37" s="96"/>
      <c r="Q37" s="96"/>
      <c r="R37" s="97"/>
      <c r="S37" s="38"/>
      <c r="T37" s="38"/>
      <c r="U37" s="38"/>
      <c r="V37" s="565"/>
      <c r="W37" s="566"/>
      <c r="X37" s="569"/>
      <c r="Y37" s="570"/>
      <c r="Z37" s="570"/>
      <c r="AA37" s="570"/>
      <c r="AB37" s="570"/>
      <c r="AC37" s="570"/>
      <c r="AD37" s="570"/>
      <c r="AE37" s="570"/>
      <c r="AF37" s="571"/>
      <c r="AG37" s="38"/>
    </row>
    <row r="38" spans="1:33" ht="13.5" customHeight="1" thickBot="1" x14ac:dyDescent="0.25">
      <c r="A38" s="562"/>
      <c r="B38" s="10"/>
      <c r="C38" s="546" t="s">
        <v>297</v>
      </c>
      <c r="D38" s="547"/>
      <c r="E38" s="547"/>
      <c r="F38" s="365"/>
      <c r="G38" s="44"/>
      <c r="H38" s="327"/>
      <c r="I38" s="736"/>
      <c r="J38" s="736"/>
      <c r="K38" s="736"/>
      <c r="L38" s="736"/>
      <c r="M38" s="736"/>
      <c r="N38" s="96"/>
      <c r="O38" s="96"/>
      <c r="P38" s="96"/>
      <c r="Q38" s="96"/>
      <c r="R38" s="97"/>
      <c r="S38" s="38"/>
      <c r="T38" s="38"/>
      <c r="U38" s="38"/>
      <c r="V38" s="565"/>
      <c r="W38" s="566"/>
      <c r="X38" s="569"/>
      <c r="Y38" s="570"/>
      <c r="Z38" s="570"/>
      <c r="AA38" s="570"/>
      <c r="AB38" s="570"/>
      <c r="AC38" s="570"/>
      <c r="AD38" s="570"/>
      <c r="AE38" s="570"/>
      <c r="AF38" s="571"/>
      <c r="AG38" s="38"/>
    </row>
    <row r="39" spans="1:33" ht="13.5" customHeight="1" thickBot="1" x14ac:dyDescent="0.25">
      <c r="A39" s="562"/>
      <c r="B39" s="10"/>
      <c r="C39" s="546" t="s">
        <v>297</v>
      </c>
      <c r="D39" s="547"/>
      <c r="E39" s="547"/>
      <c r="F39" s="365"/>
      <c r="G39" s="44"/>
      <c r="H39" s="327"/>
      <c r="I39" s="736"/>
      <c r="J39" s="736"/>
      <c r="K39" s="736"/>
      <c r="L39" s="736"/>
      <c r="M39" s="736"/>
      <c r="N39" s="96"/>
      <c r="O39" s="96"/>
      <c r="P39" s="96"/>
      <c r="Q39" s="96"/>
      <c r="R39" s="97"/>
      <c r="S39" s="38"/>
      <c r="T39" s="38"/>
      <c r="U39" s="38"/>
      <c r="V39" s="565"/>
      <c r="W39" s="566"/>
      <c r="X39" s="569"/>
      <c r="Y39" s="570"/>
      <c r="Z39" s="570"/>
      <c r="AA39" s="570"/>
      <c r="AB39" s="570"/>
      <c r="AC39" s="570"/>
      <c r="AD39" s="570"/>
      <c r="AE39" s="570"/>
      <c r="AF39" s="571"/>
      <c r="AG39" s="38"/>
    </row>
    <row r="40" spans="1:33" ht="13.5" customHeight="1" thickBot="1" x14ac:dyDescent="0.25">
      <c r="A40" s="562"/>
      <c r="B40" s="10"/>
      <c r="C40" s="589" t="s">
        <v>297</v>
      </c>
      <c r="D40" s="590"/>
      <c r="E40" s="590"/>
      <c r="F40" s="365"/>
      <c r="G40" s="44"/>
      <c r="H40" s="327"/>
      <c r="I40" s="736"/>
      <c r="J40" s="736"/>
      <c r="K40" s="736"/>
      <c r="L40" s="736"/>
      <c r="M40" s="736"/>
      <c r="N40" s="96"/>
      <c r="O40" s="96"/>
      <c r="P40" s="96"/>
      <c r="Q40" s="96"/>
      <c r="R40" s="97"/>
      <c r="S40" s="38"/>
      <c r="T40" s="38"/>
      <c r="U40" s="38"/>
      <c r="V40" s="565"/>
      <c r="W40" s="566"/>
      <c r="X40" s="569"/>
      <c r="Y40" s="570"/>
      <c r="Z40" s="570"/>
      <c r="AA40" s="570"/>
      <c r="AB40" s="570"/>
      <c r="AC40" s="570"/>
      <c r="AD40" s="570"/>
      <c r="AE40" s="570"/>
      <c r="AF40" s="571"/>
      <c r="AG40" s="38"/>
    </row>
    <row r="41" spans="1:33" ht="13.5" customHeight="1" thickBot="1" x14ac:dyDescent="0.25">
      <c r="A41" s="562"/>
      <c r="B41" s="10"/>
      <c r="C41" s="591" t="s">
        <v>297</v>
      </c>
      <c r="D41" s="592"/>
      <c r="E41" s="592"/>
      <c r="F41" s="365"/>
      <c r="G41" s="44"/>
      <c r="H41" s="327"/>
      <c r="I41" s="736"/>
      <c r="J41" s="736"/>
      <c r="K41" s="736"/>
      <c r="L41" s="736"/>
      <c r="M41" s="736"/>
      <c r="N41" s="96"/>
      <c r="O41" s="96"/>
      <c r="P41" s="96"/>
      <c r="Q41" s="96"/>
      <c r="R41" s="97"/>
      <c r="S41" s="38"/>
      <c r="T41" s="38"/>
      <c r="U41" s="38"/>
      <c r="V41" s="565"/>
      <c r="W41" s="566"/>
      <c r="X41" s="569"/>
      <c r="Y41" s="570"/>
      <c r="Z41" s="570"/>
      <c r="AA41" s="570"/>
      <c r="AB41" s="570"/>
      <c r="AC41" s="570"/>
      <c r="AD41" s="570"/>
      <c r="AE41" s="570"/>
      <c r="AF41" s="571"/>
      <c r="AG41" s="38"/>
    </row>
    <row r="42" spans="1:33" ht="13.5" customHeight="1" thickBot="1" x14ac:dyDescent="0.25">
      <c r="A42" s="562"/>
      <c r="B42" s="10"/>
      <c r="C42" s="546" t="s">
        <v>297</v>
      </c>
      <c r="D42" s="547"/>
      <c r="E42" s="547"/>
      <c r="F42" s="300"/>
      <c r="G42" s="44"/>
      <c r="H42" s="327"/>
      <c r="I42" s="736"/>
      <c r="J42" s="736"/>
      <c r="K42" s="736"/>
      <c r="L42" s="736"/>
      <c r="M42" s="736"/>
      <c r="N42" s="96"/>
      <c r="O42" s="96"/>
      <c r="P42" s="96"/>
      <c r="Q42" s="96"/>
      <c r="R42" s="97"/>
      <c r="S42" s="38"/>
      <c r="T42" s="38"/>
      <c r="U42" s="38"/>
      <c r="V42" s="565"/>
      <c r="W42" s="566"/>
      <c r="X42" s="569"/>
      <c r="Y42" s="570"/>
      <c r="Z42" s="570"/>
      <c r="AA42" s="570"/>
      <c r="AB42" s="570"/>
      <c r="AC42" s="570"/>
      <c r="AD42" s="570"/>
      <c r="AE42" s="570"/>
      <c r="AF42" s="571"/>
      <c r="AG42" s="38"/>
    </row>
    <row r="43" spans="1:33" ht="13.5" customHeight="1" thickBot="1" x14ac:dyDescent="0.25">
      <c r="A43" s="503"/>
      <c r="B43" s="10"/>
      <c r="C43" s="507"/>
      <c r="D43" s="507"/>
      <c r="E43" s="507"/>
      <c r="F43" s="300"/>
      <c r="G43" s="44"/>
      <c r="H43" s="299"/>
      <c r="I43" s="360"/>
      <c r="J43" s="300"/>
      <c r="K43" s="74"/>
      <c r="L43" s="75"/>
      <c r="M43" s="100"/>
      <c r="N43" s="100"/>
      <c r="O43" s="100"/>
      <c r="P43" s="101"/>
      <c r="Q43" s="92"/>
      <c r="R43" s="97"/>
      <c r="S43" s="38"/>
      <c r="T43" s="38"/>
      <c r="U43" s="38"/>
      <c r="V43" s="565"/>
      <c r="W43" s="566"/>
      <c r="X43" s="569"/>
      <c r="Y43" s="570"/>
      <c r="Z43" s="570"/>
      <c r="AA43" s="570"/>
      <c r="AB43" s="570"/>
      <c r="AC43" s="570"/>
      <c r="AD43" s="570"/>
      <c r="AE43" s="570"/>
      <c r="AF43" s="571"/>
      <c r="AG43" s="38"/>
    </row>
    <row r="44" spans="1:33" ht="13.5" customHeight="1" thickBot="1" x14ac:dyDescent="0.25">
      <c r="A44" s="368"/>
      <c r="B44" s="10"/>
      <c r="D44"/>
      <c r="E44"/>
      <c r="F44" s="300"/>
      <c r="G44" s="44"/>
      <c r="H44" s="551" t="s">
        <v>105</v>
      </c>
      <c r="I44" s="553"/>
      <c r="J44" s="529"/>
      <c r="K44" s="530"/>
      <c r="L44" s="530"/>
      <c r="M44" s="531"/>
      <c r="N44" s="87"/>
      <c r="O44" s="87"/>
      <c r="P44" s="87"/>
      <c r="Q44" s="87"/>
      <c r="R44" s="97"/>
      <c r="S44" s="38"/>
      <c r="T44" s="38"/>
      <c r="U44" s="38"/>
      <c r="V44" s="565"/>
      <c r="W44" s="566"/>
      <c r="X44" s="569"/>
      <c r="Y44" s="570"/>
      <c r="Z44" s="570"/>
      <c r="AA44" s="570"/>
      <c r="AB44" s="570"/>
      <c r="AC44" s="570"/>
      <c r="AD44" s="570"/>
      <c r="AE44" s="570"/>
      <c r="AF44" s="571"/>
      <c r="AG44" s="38"/>
    </row>
    <row r="45" spans="1:33" ht="15.75" customHeight="1" thickTop="1" thickBot="1" x14ac:dyDescent="0.25">
      <c r="A45" s="514" t="s">
        <v>298</v>
      </c>
      <c r="B45" s="10"/>
      <c r="C45" s="526" t="s">
        <v>272</v>
      </c>
      <c r="D45" s="527"/>
      <c r="E45" s="528"/>
      <c r="F45" s="439" t="s">
        <v>245</v>
      </c>
      <c r="G45" s="311"/>
      <c r="H45" s="552"/>
      <c r="I45" s="554"/>
      <c r="J45" s="532"/>
      <c r="K45" s="533"/>
      <c r="L45" s="533"/>
      <c r="M45" s="534"/>
      <c r="N45" s="345"/>
      <c r="O45" s="345"/>
      <c r="P45" s="345"/>
      <c r="Q45" s="345"/>
      <c r="R45" s="97"/>
      <c r="S45" s="38"/>
      <c r="T45" s="38"/>
      <c r="U45" s="107"/>
      <c r="V45" s="567"/>
      <c r="W45" s="568"/>
      <c r="X45" s="572"/>
      <c r="Y45" s="573"/>
      <c r="Z45" s="573"/>
      <c r="AA45" s="573"/>
      <c r="AB45" s="573"/>
      <c r="AC45" s="573"/>
      <c r="AD45" s="573"/>
      <c r="AE45" s="573"/>
      <c r="AF45" s="574"/>
      <c r="AG45" s="38"/>
    </row>
    <row r="46" spans="1:33" ht="15" customHeight="1" thickTop="1" thickBot="1" x14ac:dyDescent="0.25">
      <c r="A46" s="515"/>
      <c r="B46" s="10"/>
      <c r="C46" s="516" t="s">
        <v>273</v>
      </c>
      <c r="D46" s="517"/>
      <c r="E46" s="518"/>
      <c r="F46" s="440" t="s">
        <v>278</v>
      </c>
      <c r="G46" s="35"/>
      <c r="H46" s="552"/>
      <c r="I46" s="554"/>
      <c r="J46" s="532"/>
      <c r="K46" s="533"/>
      <c r="L46" s="533"/>
      <c r="M46" s="534"/>
      <c r="N46" s="163"/>
      <c r="O46" s="163"/>
      <c r="P46" s="163"/>
      <c r="Q46" s="163"/>
      <c r="R46" s="99"/>
      <c r="S46" s="38"/>
      <c r="T46" s="38"/>
      <c r="U46" s="38"/>
      <c r="V46" s="79"/>
      <c r="W46" s="79"/>
      <c r="X46" s="80"/>
      <c r="Y46" s="80"/>
      <c r="Z46" s="80"/>
      <c r="AA46" s="81"/>
      <c r="AB46" s="81"/>
      <c r="AC46" s="81"/>
      <c r="AD46" s="82"/>
      <c r="AE46" s="38"/>
      <c r="AF46" s="38"/>
      <c r="AG46" s="38"/>
    </row>
    <row r="47" spans="1:33" ht="15" customHeight="1" thickTop="1" thickBot="1" x14ac:dyDescent="0.25">
      <c r="A47" s="515"/>
      <c r="B47" s="10"/>
      <c r="C47" s="516" t="s">
        <v>274</v>
      </c>
      <c r="D47" s="517"/>
      <c r="E47" s="518"/>
      <c r="F47" s="441" t="s">
        <v>245</v>
      </c>
      <c r="G47" s="35"/>
      <c r="H47" s="552"/>
      <c r="I47" s="555"/>
      <c r="J47" s="535"/>
      <c r="K47" s="536"/>
      <c r="L47" s="536"/>
      <c r="M47" s="537"/>
      <c r="N47" s="89"/>
      <c r="O47" s="89"/>
      <c r="P47" s="89"/>
      <c r="Q47" s="89"/>
      <c r="R47" s="92"/>
      <c r="S47" s="38"/>
      <c r="T47" s="38"/>
      <c r="U47" s="38"/>
      <c r="V47" s="595"/>
      <c r="W47" s="596"/>
      <c r="X47" s="597"/>
      <c r="Y47" s="598"/>
      <c r="Z47" s="598"/>
      <c r="AA47" s="598"/>
      <c r="AB47" s="598"/>
      <c r="AC47" s="598"/>
      <c r="AD47" s="598"/>
      <c r="AE47" s="598"/>
      <c r="AF47" s="599"/>
      <c r="AG47" s="38"/>
    </row>
    <row r="48" spans="1:33" ht="15" customHeight="1" thickTop="1" thickBot="1" x14ac:dyDescent="0.25">
      <c r="A48" s="515"/>
      <c r="B48" s="10"/>
      <c r="C48" s="516" t="s">
        <v>275</v>
      </c>
      <c r="D48" s="517"/>
      <c r="E48" s="518"/>
      <c r="F48" s="441" t="s">
        <v>245</v>
      </c>
      <c r="G48" s="35"/>
      <c r="H48" s="355" t="s">
        <v>377</v>
      </c>
      <c r="I48" s="444" t="s">
        <v>260</v>
      </c>
      <c r="K48" s="72"/>
      <c r="L48" s="73"/>
      <c r="M48" s="70"/>
      <c r="N48" s="70"/>
      <c r="O48" s="70"/>
      <c r="P48" s="70"/>
      <c r="Q48" s="70"/>
      <c r="R48" s="164"/>
      <c r="S48" s="38"/>
      <c r="T48" s="38"/>
      <c r="U48" s="38"/>
      <c r="V48" s="160"/>
      <c r="W48" s="161"/>
      <c r="X48" s="162"/>
      <c r="Y48" s="163"/>
      <c r="Z48" s="163"/>
      <c r="AA48" s="163"/>
      <c r="AB48" s="163"/>
      <c r="AC48" s="163"/>
      <c r="AD48" s="163"/>
      <c r="AE48" s="163"/>
      <c r="AF48" s="164"/>
      <c r="AG48" s="38"/>
    </row>
    <row r="49" spans="1:33" ht="15" customHeight="1" thickTop="1" thickBot="1" x14ac:dyDescent="0.25">
      <c r="A49" s="76"/>
      <c r="B49" s="10"/>
      <c r="C49" s="516" t="s">
        <v>276</v>
      </c>
      <c r="D49" s="517"/>
      <c r="E49" s="518"/>
      <c r="F49" s="442" t="s">
        <v>245</v>
      </c>
      <c r="G49" s="312"/>
      <c r="H49" s="200"/>
      <c r="K49" s="303"/>
      <c r="L49" s="73"/>
      <c r="M49" s="70"/>
      <c r="N49" s="70"/>
      <c r="O49" s="70"/>
      <c r="P49" s="70"/>
      <c r="Q49" s="70"/>
      <c r="R49" s="447"/>
      <c r="S49" s="38"/>
      <c r="T49" s="38"/>
      <c r="U49" s="38"/>
      <c r="V49" s="595"/>
      <c r="W49" s="596"/>
      <c r="X49" s="600"/>
      <c r="Y49" s="601"/>
      <c r="Z49" s="601"/>
      <c r="AA49" s="601"/>
      <c r="AB49" s="601"/>
      <c r="AC49" s="601"/>
      <c r="AD49" s="601"/>
      <c r="AE49" s="601"/>
      <c r="AF49" s="602"/>
      <c r="AG49" s="38"/>
    </row>
    <row r="50" spans="1:33" ht="14.25" customHeight="1" thickTop="1" thickBot="1" x14ac:dyDescent="0.25">
      <c r="A50" s="76"/>
      <c r="B50" s="10"/>
      <c r="C50" s="516" t="s">
        <v>276</v>
      </c>
      <c r="D50" s="517"/>
      <c r="E50" s="518"/>
      <c r="F50" s="442" t="s">
        <v>245</v>
      </c>
      <c r="G50" s="312"/>
      <c r="H50" s="356" t="s">
        <v>104</v>
      </c>
      <c r="I50" s="350"/>
      <c r="J50" s="71"/>
      <c r="K50" s="72"/>
      <c r="L50" s="556" t="s">
        <v>375</v>
      </c>
      <c r="M50" s="557"/>
      <c r="N50" s="557"/>
      <c r="O50" s="557"/>
      <c r="P50" s="557"/>
      <c r="Q50" s="557"/>
      <c r="R50" s="557"/>
      <c r="S50" s="558"/>
      <c r="T50" s="38"/>
      <c r="U50" s="38"/>
      <c r="V50" s="38"/>
      <c r="W50" s="38"/>
      <c r="X50" s="38"/>
      <c r="Y50" s="38"/>
      <c r="Z50" s="38"/>
      <c r="AA50" s="38"/>
      <c r="AB50" s="38"/>
      <c r="AC50" s="38"/>
      <c r="AD50" s="38"/>
      <c r="AE50" s="38"/>
      <c r="AF50" s="38"/>
      <c r="AG50" s="38"/>
    </row>
    <row r="51" spans="1:33" ht="15" customHeight="1" thickTop="1" thickBot="1" x14ac:dyDescent="0.25">
      <c r="A51" s="70"/>
      <c r="B51" s="10"/>
      <c r="C51" s="516"/>
      <c r="D51" s="519"/>
      <c r="E51" s="520"/>
      <c r="F51" s="443"/>
      <c r="H51" s="357" t="s">
        <v>97</v>
      </c>
      <c r="I51" s="541" t="s">
        <v>214</v>
      </c>
      <c r="J51" s="542"/>
      <c r="K51" s="542"/>
      <c r="L51" s="548"/>
      <c r="M51" s="549"/>
      <c r="N51" s="549"/>
      <c r="O51" s="549"/>
      <c r="P51" s="549"/>
      <c r="Q51" s="549"/>
      <c r="R51" s="549"/>
      <c r="S51" s="550"/>
      <c r="T51" s="38"/>
      <c r="U51" s="38"/>
      <c r="V51" s="38"/>
      <c r="W51" s="38"/>
      <c r="X51" s="38"/>
      <c r="Y51" s="38"/>
      <c r="Z51" s="38"/>
      <c r="AA51" s="38"/>
      <c r="AB51" s="38"/>
      <c r="AC51" s="38"/>
      <c r="AD51" s="38"/>
      <c r="AE51" s="38"/>
      <c r="AF51" s="38"/>
      <c r="AG51" s="38"/>
    </row>
    <row r="52" spans="1:33" ht="15" customHeight="1" thickTop="1" thickBot="1" x14ac:dyDescent="0.25">
      <c r="A52" s="302"/>
      <c r="B52" s="92"/>
      <c r="C52" s="521"/>
      <c r="D52" s="522"/>
      <c r="E52" s="523"/>
      <c r="F52" s="440"/>
      <c r="H52" s="357" t="s">
        <v>98</v>
      </c>
      <c r="I52" s="541" t="s">
        <v>101</v>
      </c>
      <c r="J52" s="542"/>
      <c r="K52" s="542"/>
      <c r="L52" s="548"/>
      <c r="M52" s="549"/>
      <c r="N52" s="549"/>
      <c r="O52" s="549"/>
      <c r="P52" s="549"/>
      <c r="Q52" s="549"/>
      <c r="R52" s="549"/>
      <c r="S52" s="550"/>
      <c r="T52" s="38"/>
      <c r="U52" s="38"/>
      <c r="V52" s="38"/>
      <c r="W52" s="38"/>
      <c r="X52" s="38"/>
      <c r="Y52" s="38"/>
      <c r="Z52" s="38"/>
      <c r="AA52" s="38"/>
      <c r="AB52" s="38"/>
      <c r="AC52" s="38"/>
      <c r="AD52" s="38"/>
      <c r="AE52" s="38"/>
      <c r="AF52" s="38"/>
      <c r="AG52" s="38"/>
    </row>
    <row r="53" spans="1:33" ht="16.5" thickTop="1" thickBot="1" x14ac:dyDescent="0.25">
      <c r="A53" s="106"/>
      <c r="B53" s="92"/>
      <c r="C53" s="301"/>
      <c r="D53" s="199"/>
      <c r="E53" s="199"/>
      <c r="F53" s="199"/>
      <c r="H53" s="357" t="s">
        <v>99</v>
      </c>
      <c r="I53" s="541"/>
      <c r="J53" s="542"/>
      <c r="K53" s="542"/>
      <c r="L53" s="548"/>
      <c r="M53" s="549"/>
      <c r="N53" s="549"/>
      <c r="O53" s="549"/>
      <c r="P53" s="549"/>
      <c r="Q53" s="549"/>
      <c r="R53" s="549"/>
      <c r="S53" s="550"/>
      <c r="T53" s="2" t="s">
        <v>56</v>
      </c>
      <c r="U53" s="38"/>
      <c r="V53" s="38"/>
      <c r="W53" s="38"/>
      <c r="X53" s="38"/>
      <c r="Y53" s="38"/>
      <c r="Z53" s="38"/>
      <c r="AA53" s="38"/>
      <c r="AB53" s="38"/>
      <c r="AC53" s="38"/>
      <c r="AD53" s="38"/>
      <c r="AE53" s="38"/>
      <c r="AF53" s="38"/>
      <c r="AG53" s="38"/>
    </row>
    <row r="54" spans="1:33" ht="28.5" customHeight="1" thickTop="1" thickBot="1" x14ac:dyDescent="0.25">
      <c r="A54" s="524" t="s">
        <v>25</v>
      </c>
      <c r="B54" s="525"/>
      <c r="C54" s="349" t="s">
        <v>110</v>
      </c>
      <c r="G54" s="508"/>
      <c r="H54"/>
      <c r="I54"/>
      <c r="J54"/>
      <c r="K54"/>
      <c r="L54"/>
      <c r="M54" s="70"/>
      <c r="N54" s="70"/>
      <c r="O54" s="70"/>
      <c r="P54" s="70"/>
      <c r="Q54" s="70"/>
      <c r="R54" s="70"/>
      <c r="T54" s="3" t="s">
        <v>8</v>
      </c>
      <c r="V54" s="38"/>
      <c r="W54" s="38"/>
      <c r="X54" s="38"/>
      <c r="Y54" s="38"/>
    </row>
    <row r="55" spans="1:33" ht="129" customHeight="1" thickBot="1" x14ac:dyDescent="0.25">
      <c r="A55" s="511" t="s">
        <v>223</v>
      </c>
      <c r="B55" s="512"/>
      <c r="C55" s="513"/>
      <c r="D55" s="96"/>
      <c r="E55" s="508" t="s">
        <v>425</v>
      </c>
      <c r="F55" s="508"/>
      <c r="G55" s="43"/>
      <c r="H55" s="508"/>
      <c r="I55" s="508"/>
      <c r="J55" s="508"/>
      <c r="K55" s="508"/>
      <c r="L55" s="508"/>
      <c r="M55" s="508"/>
      <c r="N55" s="508"/>
      <c r="O55" s="508"/>
      <c r="P55" s="508"/>
      <c r="Q55" s="508"/>
      <c r="R55" s="508"/>
      <c r="S55" s="508"/>
    </row>
    <row r="56" spans="1:33" ht="13.5" thickBot="1" x14ac:dyDescent="0.25">
      <c r="A56" s="40"/>
      <c r="B56" s="40"/>
      <c r="C56" s="42"/>
      <c r="D56" s="42"/>
      <c r="E56" s="42"/>
      <c r="F56" s="42"/>
      <c r="G56" s="87"/>
      <c r="H56" s="43"/>
      <c r="I56" s="43"/>
      <c r="J56" s="41"/>
      <c r="K56"/>
      <c r="L56"/>
      <c r="R56" s="70"/>
    </row>
    <row r="57" spans="1:33" ht="13.5" thickBot="1" x14ac:dyDescent="0.25">
      <c r="A57" s="509" t="s">
        <v>14</v>
      </c>
      <c r="B57" s="510"/>
      <c r="C57" s="445" t="s">
        <v>257</v>
      </c>
      <c r="D57" s="108"/>
      <c r="E57" s="87"/>
      <c r="F57" s="296"/>
      <c r="G57" s="89"/>
      <c r="H57" s="87"/>
      <c r="I57" s="87"/>
      <c r="J57" s="87"/>
      <c r="K57" s="87"/>
      <c r="L57" s="88"/>
      <c r="R57" s="70"/>
    </row>
    <row r="58" spans="1:33" ht="16.5" customHeight="1" thickBot="1" x14ac:dyDescent="0.25">
      <c r="A58" s="509" t="s">
        <v>15</v>
      </c>
      <c r="B58" s="510"/>
      <c r="C58" s="446">
        <v>42563</v>
      </c>
      <c r="D58" s="109"/>
      <c r="E58" s="89"/>
      <c r="F58" s="297"/>
      <c r="H58" s="89"/>
      <c r="I58" s="157"/>
      <c r="J58" s="157"/>
      <c r="L58" s="158"/>
    </row>
    <row r="61" spans="1:33" x14ac:dyDescent="0.2">
      <c r="A61" s="2"/>
    </row>
  </sheetData>
  <sheetProtection formatCells="0"/>
  <customSheetViews>
    <customSheetView guid="{E70C5AFB-EA8F-4F09-AA6D-B232D85D743A}" showGridLines="0" fitToPage="1" hiddenRows="1" hiddenColumns="1" topLeftCell="A28">
      <selection activeCell="E55" sqref="E55:L62"/>
      <pageMargins left="0.75" right="0.75" top="1" bottom="1" header="0.5" footer="0.5"/>
      <pageSetup paperSize="8" scale="74" orientation="landscape" r:id="rId1"/>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2"/>
      <headerFooter alignWithMargins="0"/>
    </customSheetView>
    <customSheetView guid="{FDCE6DDE-413B-4AE4-8361-A72B82B2265F}" showPageBreaks="1" showGridLines="0" fitToPage="1" printArea="1" hiddenRows="1" hiddenColumns="1" topLeftCell="A41">
      <selection activeCell="E55" sqref="E55:L62"/>
      <pageMargins left="0.75" right="0.75" top="1" bottom="1" header="0.5" footer="0.5"/>
      <pageSetup paperSize="8" scale="74" orientation="landscape" r:id="rId3"/>
      <headerFooter alignWithMargins="0"/>
    </customSheetView>
    <customSheetView guid="{29240F5E-89B4-4B96-BC01-D3941DD5C020}" showPageBreaks="1" showGridLines="0" fitToPage="1" printArea="1" hiddenRows="1" hiddenColumns="1">
      <selection activeCell="H22" sqref="H22"/>
      <pageMargins left="0.75" right="0.75" top="1" bottom="1" header="0.5" footer="0.5"/>
      <pageSetup paperSize="8" scale="74" orientation="landscape" r:id="rId4"/>
      <headerFooter alignWithMargins="0"/>
    </customSheetView>
    <customSheetView guid="{7CA73E64-C519-441F-B306-3DAE0D8A1515}" showPageBreaks="1" showGridLines="0" fitToPage="1" printArea="1" hiddenRows="1" hiddenColumns="1" topLeftCell="A28">
      <selection activeCell="E55" sqref="E55:L62"/>
      <pageMargins left="0.75" right="0.75" top="1" bottom="1" header="0.5" footer="0.5"/>
      <pageSetup paperSize="8" scale="74" orientation="landscape" r:id="rId5"/>
      <headerFooter alignWithMargins="0"/>
    </customSheetView>
  </customSheetViews>
  <mergeCells count="63">
    <mergeCell ref="J27:K27"/>
    <mergeCell ref="E27:E28"/>
    <mergeCell ref="H27:H28"/>
    <mergeCell ref="R6:U6"/>
    <mergeCell ref="M6:Q6"/>
    <mergeCell ref="M10:Q11"/>
    <mergeCell ref="J17:K18"/>
    <mergeCell ref="L17:L18"/>
    <mergeCell ref="J14:L14"/>
    <mergeCell ref="J15:L15"/>
    <mergeCell ref="J16:L16"/>
    <mergeCell ref="C14:E14"/>
    <mergeCell ref="H6:I6"/>
    <mergeCell ref="C10:E10"/>
    <mergeCell ref="H14:H16"/>
    <mergeCell ref="V47:W47"/>
    <mergeCell ref="X47:AF47"/>
    <mergeCell ref="V49:W49"/>
    <mergeCell ref="X49:AF49"/>
    <mergeCell ref="V29:W29"/>
    <mergeCell ref="X29:Y29"/>
    <mergeCell ref="A30:A34"/>
    <mergeCell ref="A37:A42"/>
    <mergeCell ref="V30:W45"/>
    <mergeCell ref="X30:AF45"/>
    <mergeCell ref="I19:L19"/>
    <mergeCell ref="H21:H23"/>
    <mergeCell ref="J23:L23"/>
    <mergeCell ref="C27:C28"/>
    <mergeCell ref="J21:L21"/>
    <mergeCell ref="J22:L22"/>
    <mergeCell ref="C40:E40"/>
    <mergeCell ref="C41:E41"/>
    <mergeCell ref="C42:E42"/>
    <mergeCell ref="J28:K28"/>
    <mergeCell ref="J44:M47"/>
    <mergeCell ref="C30:E35"/>
    <mergeCell ref="C37:E37"/>
    <mergeCell ref="I53:K53"/>
    <mergeCell ref="H30:H33"/>
    <mergeCell ref="C39:E39"/>
    <mergeCell ref="L53:S53"/>
    <mergeCell ref="H44:H47"/>
    <mergeCell ref="I44:I47"/>
    <mergeCell ref="I51:K51"/>
    <mergeCell ref="I52:K52"/>
    <mergeCell ref="L50:S50"/>
    <mergeCell ref="L51:S51"/>
    <mergeCell ref="L52:S52"/>
    <mergeCell ref="C38:E38"/>
    <mergeCell ref="A58:B58"/>
    <mergeCell ref="A55:C55"/>
    <mergeCell ref="A45:A48"/>
    <mergeCell ref="C46:E46"/>
    <mergeCell ref="C47:E47"/>
    <mergeCell ref="C48:E48"/>
    <mergeCell ref="C49:E49"/>
    <mergeCell ref="C50:E50"/>
    <mergeCell ref="C51:E51"/>
    <mergeCell ref="C52:E52"/>
    <mergeCell ref="A54:B54"/>
    <mergeCell ref="C45:E45"/>
    <mergeCell ref="A57:B57"/>
  </mergeCells>
  <phoneticPr fontId="4" type="noConversion"/>
  <dataValidations xWindow="357" yWindow="443"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J29:L29 X30:AF45 M27:M29 N26:Q42 R29:R46">
      <formula1>1000</formula1>
    </dataValidation>
    <dataValidation type="list" allowBlank="1" showInputMessage="1" showErrorMessage="1" sqref="E18">
      <formula1>$T$16:$T$33</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2: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0"/>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0:H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If project supports the delivery of government policy/strategic objectives, please state couple of lines stating which policy or objectives it supports." sqref="A30:A34"/>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F30:F41 C30 C36:E36">
      <formula1>1000</formula1>
    </dataValidation>
    <dataValidation type="textLength" errorStyle="warning" operator="lessThan" allowBlank="1" showInputMessage="1" showErrorMessage="1" error="Please do not exceed 1000 characters (inc spaces), approx 150 words in your commentary. Extended narrative may be edited by the BICC portfolio office." sqref="E55">
      <formula1>1500</formula1>
    </dataValidation>
    <dataValidation type="list" allowBlank="1" showInputMessage="1" showErrorMessage="1" sqref="C54">
      <formula1>ragrating</formula1>
    </dataValidation>
    <dataValidation allowBlank="1" showInputMessage="1" showErrorMessage="1" prompt="Please insert the percentage of PD time spent on the project e.g. 18hrs of the a 36 hour week = 50%" sqref="L17:L18"/>
    <dataValidation allowBlank="1" showInputMessage="1" showErrorMessage="1" prompt="Please insert the percentage of SRO time spent on the project e.g. 18hrs of the a 36 hour week = 50%" sqref="E25"/>
    <dataValidation allowBlank="1" showInputMessage="1" showErrorMessage="1" promptTitle="SDP" prompt="Please indicate which SDP objective this project/programme contributes to" sqref="A37"/>
    <dataValidation type="list" allowBlank="1" showInputMessage="1" showErrorMessage="1" sqref="X29">
      <formula1>$T$53:$T$54</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 ref="H14:H16" location="Summary!A28" tooltip="Provide the name, telephone number and email address of Programme Director. If there is a change in Programme Director since the last quarter put explanation in Project Roles Comments box." display="Programme Director/Manager"/>
  </hyperlinks>
  <pageMargins left="0.75" right="0.75" top="1" bottom="1" header="0.5" footer="0.5"/>
  <pageSetup paperSize="8" scale="72" orientation="landscape" r:id="rId6"/>
  <headerFooter alignWithMargins="0"/>
  <drawing r:id="rId7"/>
  <legacyDrawing r:id="rId8"/>
  <mc:AlternateContent xmlns:mc="http://schemas.openxmlformats.org/markup-compatibility/2006">
    <mc:Choice Requires="x14">
      <controls>
        <mc:AlternateContent xmlns:mc="http://schemas.openxmlformats.org/markup-compatibility/2006">
          <mc:Choice Requires="x14">
            <control shapeId="1025" r:id="rId9"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357" yWindow="443" count="7">
        <x14:dataValidation type="list" allowBlank="1" showInputMessage="1" showErrorMessage="1">
          <x14:formula1>
            <xm:f>'Dropdown lists'!$H$2:$H$10</xm:f>
          </x14:formula1>
          <xm:sqref>I51:K53</xm:sqref>
        </x14:dataValidation>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trategic/Government policy " prompt="If project supports the delivery of government policy/strategic objectives, please state couple of lines stating which policy or objectives it supports.">
          <x14:formula1>
            <xm:f>'Dropdown lists'!$P$2:$P$8</xm:f>
          </x14:formula1>
          <xm:sqref>C37:E43</xm:sqref>
        </x14:dataValidation>
        <x14:dataValidation type="list" allowBlank="1" showInputMessage="1" showErrorMessage="1">
          <x14:formula1>
            <xm:f>'Dropdown lists'!$D$9:$D$10</xm:f>
          </x14:formula1>
          <xm:sqref>I26</xm:sqref>
        </x14:dataValidation>
        <x14:dataValidation type="list" allowBlank="1" showInputMessage="1" showErrorMessage="1">
          <x14:formula1>
            <xm:f>'Dropdown lists'!$Q$2:$Q$25</xm:f>
          </x14:formula1>
          <xm:sqref>E27:E28 I19:L19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1"/>
  <sheetViews>
    <sheetView showGridLines="0" tabSelected="1" topLeftCell="A103" zoomScale="80" zoomScaleNormal="80" workbookViewId="0">
      <selection activeCell="B110" sqref="B110:G110"/>
    </sheetView>
  </sheetViews>
  <sheetFormatPr defaultColWidth="9.140625" defaultRowHeight="12.75" x14ac:dyDescent="0.2"/>
  <cols>
    <col min="1" max="1" width="23.42578125" style="2" customWidth="1"/>
    <col min="2" max="2" width="21.42578125" style="2" customWidth="1"/>
    <col min="3" max="6" width="14.28515625" style="2" customWidth="1"/>
    <col min="7" max="7" width="15" style="2" customWidth="1"/>
    <col min="8" max="10" width="14.28515625" style="2" customWidth="1"/>
    <col min="11" max="11" width="13.42578125" style="2" customWidth="1"/>
    <col min="12" max="12" width="12.7109375" style="2" customWidth="1"/>
    <col min="13" max="13" width="11.5703125" style="2" customWidth="1"/>
    <col min="14" max="14" width="9.140625" style="2"/>
    <col min="15" max="15" width="11" style="2" hidden="1" customWidth="1"/>
    <col min="16" max="16" width="14.140625" style="2" customWidth="1"/>
    <col min="17" max="17" width="14" style="2" customWidth="1"/>
    <col min="18" max="16384" width="9.140625" style="2"/>
  </cols>
  <sheetData>
    <row r="1" spans="1:15" x14ac:dyDescent="0.2">
      <c r="D1" s="36" t="s">
        <v>46</v>
      </c>
    </row>
    <row r="4" spans="1:15" x14ac:dyDescent="0.2">
      <c r="O4" s="2" t="s">
        <v>6</v>
      </c>
    </row>
    <row r="5" spans="1:15" x14ac:dyDescent="0.2">
      <c r="O5" s="2" t="s">
        <v>8</v>
      </c>
    </row>
    <row r="6" spans="1:15" ht="15" x14ac:dyDescent="0.25">
      <c r="A6" s="22" t="s">
        <v>248</v>
      </c>
      <c r="O6" s="2" t="s">
        <v>9</v>
      </c>
    </row>
    <row r="7" spans="1:15" ht="10.5" customHeight="1" thickBot="1" x14ac:dyDescent="0.3">
      <c r="A7" s="22"/>
    </row>
    <row r="8" spans="1:15" s="26" customFormat="1" ht="27" customHeight="1" thickBot="1" x14ac:dyDescent="0.25">
      <c r="A8" s="640" t="s">
        <v>127</v>
      </c>
      <c r="B8" s="641"/>
    </row>
    <row r="9" spans="1:15" s="125" customFormat="1" ht="2.25" customHeight="1" thickBot="1" x14ac:dyDescent="0.25">
      <c r="A9" s="466"/>
      <c r="B9" s="466"/>
    </row>
    <row r="10" spans="1:15" ht="19.5" customHeight="1" thickBot="1" x14ac:dyDescent="0.25">
      <c r="A10" s="642" t="s">
        <v>235</v>
      </c>
      <c r="B10" s="643"/>
      <c r="C10" s="467" t="s">
        <v>9</v>
      </c>
      <c r="D10" s="468"/>
      <c r="E10" s="469"/>
      <c r="F10" s="469"/>
      <c r="G10" s="469"/>
    </row>
    <row r="11" spans="1:15" ht="8.25" customHeight="1" x14ac:dyDescent="0.2">
      <c r="A11" s="59"/>
      <c r="B11" s="470"/>
      <c r="C11" s="470"/>
      <c r="D11" s="470"/>
      <c r="E11" s="470"/>
      <c r="F11" s="470"/>
      <c r="G11" s="470"/>
    </row>
    <row r="12" spans="1:15" s="26" customFormat="1" ht="11.25" customHeight="1" x14ac:dyDescent="0.2">
      <c r="A12" s="25" t="s">
        <v>60</v>
      </c>
    </row>
    <row r="13" spans="1:15" s="26" customFormat="1" ht="3" customHeight="1" thickBot="1" x14ac:dyDescent="0.25">
      <c r="A13" s="25"/>
    </row>
    <row r="14" spans="1:15" s="26" customFormat="1" ht="41.25" customHeight="1" thickBot="1" x14ac:dyDescent="0.25">
      <c r="A14" s="369" t="s">
        <v>136</v>
      </c>
      <c r="B14" s="471" t="s">
        <v>87</v>
      </c>
      <c r="D14" s="644" t="s">
        <v>86</v>
      </c>
      <c r="E14" s="645"/>
      <c r="F14" s="471" t="s">
        <v>427</v>
      </c>
      <c r="G14" s="472" t="s">
        <v>282</v>
      </c>
      <c r="H14" s="473">
        <v>42200</v>
      </c>
    </row>
    <row r="15" spans="1:15" s="26" customFormat="1" ht="37.5" customHeight="1" thickBot="1" x14ac:dyDescent="0.25">
      <c r="A15" s="369" t="s">
        <v>137</v>
      </c>
      <c r="B15" s="471"/>
      <c r="D15" s="644" t="s">
        <v>402</v>
      </c>
      <c r="E15" s="645"/>
      <c r="F15" s="499" t="s">
        <v>420</v>
      </c>
    </row>
    <row r="16" spans="1:15" s="26" customFormat="1" ht="18" customHeight="1" thickBot="1" x14ac:dyDescent="0.25">
      <c r="A16" s="165"/>
      <c r="B16" s="166"/>
      <c r="D16" s="644" t="s">
        <v>138</v>
      </c>
      <c r="E16" s="645"/>
      <c r="F16" s="499" t="s">
        <v>421</v>
      </c>
    </row>
    <row r="17" spans="1:16" s="26" customFormat="1" ht="28.5" customHeight="1" thickBot="1" x14ac:dyDescent="0.25">
      <c r="D17" s="646" t="s">
        <v>139</v>
      </c>
      <c r="E17" s="647"/>
      <c r="F17" s="500">
        <v>42200</v>
      </c>
    </row>
    <row r="18" spans="1:16" s="125" customFormat="1" ht="28.5" customHeight="1" thickBot="1" x14ac:dyDescent="0.25">
      <c r="A18" s="382" t="s">
        <v>142</v>
      </c>
      <c r="D18" s="165"/>
      <c r="E18" s="168"/>
      <c r="F18" s="169"/>
    </row>
    <row r="19" spans="1:16" s="125" customFormat="1" ht="27.75" customHeight="1" thickBot="1" x14ac:dyDescent="0.25">
      <c r="A19" s="458" t="s">
        <v>149</v>
      </c>
      <c r="B19" s="458" t="s">
        <v>150</v>
      </c>
      <c r="C19" s="61" t="s">
        <v>422</v>
      </c>
      <c r="D19" s="458" t="s">
        <v>181</v>
      </c>
      <c r="E19" s="61" t="s">
        <v>422</v>
      </c>
      <c r="F19" s="169"/>
    </row>
    <row r="20" spans="1:16" s="26" customFormat="1" ht="15" customHeight="1" thickBot="1" x14ac:dyDescent="0.25">
      <c r="A20" s="458" t="s">
        <v>143</v>
      </c>
      <c r="B20" s="474">
        <v>2014</v>
      </c>
      <c r="D20" s="165"/>
      <c r="E20" s="168"/>
      <c r="F20" s="169"/>
    </row>
    <row r="21" spans="1:16" s="26" customFormat="1" ht="18" customHeight="1" thickBot="1" x14ac:dyDescent="0.25">
      <c r="A21" s="458" t="s">
        <v>144</v>
      </c>
      <c r="B21" s="501">
        <v>3.5000000000000003E-2</v>
      </c>
      <c r="D21" s="552" t="s">
        <v>319</v>
      </c>
      <c r="E21" s="552"/>
      <c r="F21" s="552"/>
      <c r="G21" s="648"/>
    </row>
    <row r="22" spans="1:16" s="26" customFormat="1" ht="17.25" customHeight="1" thickBot="1" x14ac:dyDescent="0.25">
      <c r="A22" s="458" t="s">
        <v>145</v>
      </c>
      <c r="B22" s="61" t="s">
        <v>426</v>
      </c>
      <c r="D22" s="552"/>
      <c r="E22" s="552"/>
      <c r="F22" s="552"/>
      <c r="G22" s="648"/>
    </row>
    <row r="23" spans="1:16" ht="30" customHeight="1" thickBot="1" x14ac:dyDescent="0.25">
      <c r="A23" s="458" t="s">
        <v>215</v>
      </c>
      <c r="B23" s="456">
        <v>16.600000000000001</v>
      </c>
      <c r="D23" s="552"/>
      <c r="E23" s="552"/>
      <c r="F23" s="552"/>
      <c r="G23" s="648"/>
    </row>
    <row r="24" spans="1:16" ht="28.5" customHeight="1" thickBot="1" x14ac:dyDescent="0.25">
      <c r="A24" s="448" t="s">
        <v>387</v>
      </c>
      <c r="B24" s="449"/>
      <c r="D24" s="649" t="s">
        <v>318</v>
      </c>
      <c r="E24" s="649"/>
      <c r="F24" s="649"/>
    </row>
    <row r="25" spans="1:16" s="26" customFormat="1" ht="21" customHeight="1" thickBot="1" x14ac:dyDescent="0.25">
      <c r="A25" s="650" t="s">
        <v>217</v>
      </c>
      <c r="B25" s="651"/>
      <c r="C25" s="652"/>
      <c r="D25" s="649"/>
      <c r="E25" s="649"/>
      <c r="F25" s="649"/>
      <c r="G25" s="34"/>
    </row>
    <row r="26" spans="1:16" s="118" customFormat="1" ht="87.75" customHeight="1" thickBot="1" x14ac:dyDescent="0.25">
      <c r="A26" s="475" t="s">
        <v>27</v>
      </c>
      <c r="B26" s="476" t="s">
        <v>396</v>
      </c>
      <c r="C26" s="477" t="s">
        <v>403</v>
      </c>
      <c r="D26" s="384" t="s">
        <v>404</v>
      </c>
      <c r="E26" s="384" t="s">
        <v>114</v>
      </c>
      <c r="F26" s="385" t="s">
        <v>253</v>
      </c>
      <c r="G26" s="451" t="s">
        <v>391</v>
      </c>
      <c r="H26" s="119"/>
      <c r="I26" s="120"/>
      <c r="J26" s="120"/>
      <c r="K26" s="120"/>
      <c r="L26" s="121"/>
      <c r="M26" s="122"/>
      <c r="N26" s="122"/>
      <c r="O26" s="122"/>
      <c r="P26" s="122"/>
    </row>
    <row r="27" spans="1:16" s="26" customFormat="1" ht="15" customHeight="1" thickBot="1" x14ac:dyDescent="0.25">
      <c r="A27" s="638" t="s">
        <v>388</v>
      </c>
      <c r="B27" s="386" t="s">
        <v>76</v>
      </c>
      <c r="C27" s="304"/>
      <c r="D27" s="61">
        <v>1.8</v>
      </c>
      <c r="E27" s="61">
        <v>1</v>
      </c>
      <c r="F27" s="389">
        <f>SUM(C27:E27)</f>
        <v>2.8</v>
      </c>
      <c r="G27" s="450"/>
      <c r="H27" s="66"/>
      <c r="I27" s="58"/>
      <c r="J27" s="58"/>
      <c r="K27" s="58"/>
      <c r="L27" s="56"/>
      <c r="M27" s="57"/>
      <c r="N27" s="57"/>
      <c r="O27" s="57"/>
      <c r="P27" s="57"/>
    </row>
    <row r="28" spans="1:16" s="26" customFormat="1" ht="15" customHeight="1" thickBot="1" x14ac:dyDescent="0.25">
      <c r="A28" s="639"/>
      <c r="B28" s="386" t="s">
        <v>77</v>
      </c>
      <c r="C28" s="61"/>
      <c r="D28" s="61">
        <v>8.9</v>
      </c>
      <c r="E28" s="61">
        <v>1</v>
      </c>
      <c r="F28" s="389">
        <f>SUM(C28:E28)</f>
        <v>9.9</v>
      </c>
      <c r="G28" s="450"/>
      <c r="H28" s="66"/>
      <c r="I28" s="58"/>
      <c r="J28" s="58"/>
      <c r="K28" s="58"/>
      <c r="L28" s="56"/>
      <c r="M28" s="57"/>
      <c r="N28" s="57"/>
      <c r="O28" s="57"/>
      <c r="P28" s="57"/>
    </row>
    <row r="29" spans="1:16" s="26" customFormat="1" ht="35.25" customHeight="1" thickBot="1" x14ac:dyDescent="0.25">
      <c r="A29" s="463" t="s">
        <v>405</v>
      </c>
      <c r="B29" s="455"/>
      <c r="C29" s="456" t="s">
        <v>10</v>
      </c>
      <c r="D29" s="456"/>
      <c r="E29" s="456"/>
      <c r="F29" s="456"/>
      <c r="G29" s="454"/>
      <c r="H29" s="66"/>
      <c r="I29" s="58"/>
      <c r="J29" s="58"/>
      <c r="K29" s="58"/>
      <c r="L29" s="56"/>
      <c r="M29" s="57"/>
      <c r="N29" s="57"/>
      <c r="O29" s="57"/>
      <c r="P29" s="57"/>
    </row>
    <row r="30" spans="1:16" ht="15" customHeight="1" thickBot="1" x14ac:dyDescent="0.25">
      <c r="A30" s="638" t="s">
        <v>78</v>
      </c>
      <c r="B30" s="386" t="s">
        <v>76</v>
      </c>
      <c r="C30" s="61"/>
      <c r="D30" s="61">
        <v>3.4</v>
      </c>
      <c r="E30" s="61"/>
      <c r="F30" s="389">
        <f>SUM(C30:E30)</f>
        <v>3.4</v>
      </c>
      <c r="G30" s="450"/>
      <c r="H30" s="65"/>
    </row>
    <row r="31" spans="1:16" ht="15" customHeight="1" thickBot="1" x14ac:dyDescent="0.25">
      <c r="A31" s="639"/>
      <c r="B31" s="386" t="s">
        <v>141</v>
      </c>
      <c r="C31" s="61"/>
      <c r="D31" s="61">
        <v>3.4</v>
      </c>
      <c r="E31" s="61"/>
      <c r="F31" s="389">
        <f t="shared" ref="F31:F43" si="0">SUM(C31:E31)</f>
        <v>3.4</v>
      </c>
      <c r="G31" s="450"/>
      <c r="H31" s="65"/>
    </row>
    <row r="32" spans="1:16" ht="15" customHeight="1" thickBot="1" x14ac:dyDescent="0.25">
      <c r="A32" s="638" t="s">
        <v>88</v>
      </c>
      <c r="B32" s="386" t="s">
        <v>76</v>
      </c>
      <c r="C32" s="61"/>
      <c r="D32" s="61">
        <v>0.9</v>
      </c>
      <c r="E32" s="61"/>
      <c r="F32" s="389">
        <f t="shared" si="0"/>
        <v>0.9</v>
      </c>
      <c r="G32" s="450"/>
      <c r="H32" s="65"/>
    </row>
    <row r="33" spans="1:8" ht="15" customHeight="1" thickBot="1" x14ac:dyDescent="0.25">
      <c r="A33" s="639"/>
      <c r="B33" s="386" t="s">
        <v>141</v>
      </c>
      <c r="C33" s="61"/>
      <c r="D33" s="61">
        <v>0.9</v>
      </c>
      <c r="E33" s="61"/>
      <c r="F33" s="389">
        <f t="shared" si="0"/>
        <v>0.9</v>
      </c>
      <c r="G33" s="450"/>
      <c r="H33" s="65"/>
    </row>
    <row r="34" spans="1:8" ht="15" customHeight="1" thickBot="1" x14ac:dyDescent="0.25">
      <c r="A34" s="638" t="s">
        <v>89</v>
      </c>
      <c r="B34" s="386" t="s">
        <v>76</v>
      </c>
      <c r="C34" s="61"/>
      <c r="D34" s="61">
        <v>0.9</v>
      </c>
      <c r="E34" s="61"/>
      <c r="F34" s="389">
        <f t="shared" si="0"/>
        <v>0.9</v>
      </c>
      <c r="G34" s="450"/>
      <c r="H34" s="65"/>
    </row>
    <row r="35" spans="1:8" ht="15" customHeight="1" thickBot="1" x14ac:dyDescent="0.25">
      <c r="A35" s="639"/>
      <c r="B35" s="386" t="s">
        <v>141</v>
      </c>
      <c r="C35" s="61"/>
      <c r="D35" s="61">
        <v>0.9</v>
      </c>
      <c r="E35" s="61"/>
      <c r="F35" s="389">
        <f t="shared" si="0"/>
        <v>0.9</v>
      </c>
      <c r="G35" s="450"/>
      <c r="H35" s="65"/>
    </row>
    <row r="36" spans="1:8" ht="15" customHeight="1" thickBot="1" x14ac:dyDescent="0.25">
      <c r="A36" s="638" t="s">
        <v>91</v>
      </c>
      <c r="B36" s="386" t="s">
        <v>76</v>
      </c>
      <c r="C36" s="61"/>
      <c r="D36" s="61">
        <v>0.9</v>
      </c>
      <c r="E36" s="61"/>
      <c r="F36" s="389">
        <f t="shared" si="0"/>
        <v>0.9</v>
      </c>
      <c r="G36" s="450"/>
      <c r="H36" s="65"/>
    </row>
    <row r="37" spans="1:8" ht="15" customHeight="1" thickBot="1" x14ac:dyDescent="0.25">
      <c r="A37" s="639"/>
      <c r="B37" s="386" t="s">
        <v>141</v>
      </c>
      <c r="C37" s="61"/>
      <c r="D37" s="61">
        <v>0.9</v>
      </c>
      <c r="E37" s="61"/>
      <c r="F37" s="389">
        <f t="shared" si="0"/>
        <v>0.9</v>
      </c>
      <c r="G37" s="450"/>
      <c r="H37" s="65"/>
    </row>
    <row r="38" spans="1:8" ht="15" customHeight="1" thickBot="1" x14ac:dyDescent="0.25">
      <c r="A38" s="638" t="s">
        <v>389</v>
      </c>
      <c r="B38" s="386" t="s">
        <v>76</v>
      </c>
      <c r="C38" s="61"/>
      <c r="D38" s="61">
        <v>0.9</v>
      </c>
      <c r="E38" s="61"/>
      <c r="F38" s="389">
        <f t="shared" si="0"/>
        <v>0.9</v>
      </c>
      <c r="G38" s="450"/>
      <c r="H38" s="65"/>
    </row>
    <row r="39" spans="1:8" ht="15" customHeight="1" thickBot="1" x14ac:dyDescent="0.25">
      <c r="A39" s="639"/>
      <c r="B39" s="386" t="s">
        <v>141</v>
      </c>
      <c r="C39" s="61"/>
      <c r="D39" s="61">
        <v>0.9</v>
      </c>
      <c r="E39" s="61"/>
      <c r="F39" s="389">
        <f t="shared" si="0"/>
        <v>0.9</v>
      </c>
      <c r="G39" s="450"/>
      <c r="H39" s="65"/>
    </row>
    <row r="40" spans="1:8" ht="15" customHeight="1" thickBot="1" x14ac:dyDescent="0.25">
      <c r="A40" s="638" t="s">
        <v>390</v>
      </c>
      <c r="B40" s="386" t="s">
        <v>76</v>
      </c>
      <c r="C40" s="61"/>
      <c r="D40" s="61">
        <v>0.9</v>
      </c>
      <c r="E40" s="61"/>
      <c r="F40" s="389">
        <v>0</v>
      </c>
      <c r="G40" s="450"/>
      <c r="H40" s="111"/>
    </row>
    <row r="41" spans="1:8" ht="15" customHeight="1" thickBot="1" x14ac:dyDescent="0.25">
      <c r="A41" s="639"/>
      <c r="B41" s="386" t="s">
        <v>141</v>
      </c>
      <c r="C41" s="61"/>
      <c r="D41" s="61">
        <v>0.9</v>
      </c>
      <c r="E41" s="61"/>
      <c r="F41" s="389">
        <v>0</v>
      </c>
      <c r="G41" s="450"/>
      <c r="H41" s="111"/>
    </row>
    <row r="42" spans="1:8" ht="15" customHeight="1" thickBot="1" x14ac:dyDescent="0.25">
      <c r="A42" s="638" t="s">
        <v>79</v>
      </c>
      <c r="B42" s="386" t="s">
        <v>76</v>
      </c>
      <c r="C42" s="61"/>
      <c r="D42" s="61">
        <f>5.4-0.9-0.9</f>
        <v>3.6</v>
      </c>
      <c r="E42" s="61"/>
      <c r="F42" s="389">
        <f t="shared" si="0"/>
        <v>3.6</v>
      </c>
      <c r="G42" s="450"/>
      <c r="H42" s="111"/>
    </row>
    <row r="43" spans="1:8" ht="15" customHeight="1" thickBot="1" x14ac:dyDescent="0.25">
      <c r="A43" s="639"/>
      <c r="B43" s="386" t="s">
        <v>141</v>
      </c>
      <c r="C43" s="61"/>
      <c r="D43" s="61">
        <v>3.6</v>
      </c>
      <c r="E43" s="61"/>
      <c r="F43" s="389">
        <f t="shared" si="0"/>
        <v>3.6</v>
      </c>
      <c r="G43" s="454"/>
      <c r="H43" s="65"/>
    </row>
    <row r="44" spans="1:8" ht="25.5" customHeight="1" thickBot="1" x14ac:dyDescent="0.25">
      <c r="A44" s="653" t="s">
        <v>111</v>
      </c>
      <c r="B44" s="387" t="s">
        <v>76</v>
      </c>
      <c r="C44" s="112">
        <f>SUM(C27+C30+C32+C34+C36+C38+C40+C42)</f>
        <v>0</v>
      </c>
      <c r="D44" s="112">
        <f t="shared" ref="D44:E45" si="1">SUM(D27+D30+D32+D34+D36+D38+D40+D42)</f>
        <v>13.3</v>
      </c>
      <c r="E44" s="112">
        <f t="shared" si="1"/>
        <v>1</v>
      </c>
      <c r="F44" s="202">
        <f>SUM(C44:E44)</f>
        <v>14.3</v>
      </c>
      <c r="G44" s="478">
        <f>SUM(G27+G30+G32+G34+G36+G38+G40+G42)</f>
        <v>0</v>
      </c>
      <c r="H44" s="110"/>
    </row>
    <row r="45" spans="1:8" ht="27" customHeight="1" thickBot="1" x14ac:dyDescent="0.25">
      <c r="A45" s="654"/>
      <c r="B45" s="388" t="s">
        <v>153</v>
      </c>
      <c r="C45" s="113">
        <f>SUM(C28+C31+C33+C35+C37+C39+C41+C43)</f>
        <v>0</v>
      </c>
      <c r="D45" s="113">
        <f t="shared" si="1"/>
        <v>20.400000000000002</v>
      </c>
      <c r="E45" s="113">
        <f t="shared" si="1"/>
        <v>1</v>
      </c>
      <c r="F45" s="128">
        <f>SUM(C45:E45)</f>
        <v>21.400000000000002</v>
      </c>
      <c r="G45" s="478">
        <f>SUM(G28+G31+G33+G35+G37+G39+G41+G43)</f>
        <v>0</v>
      </c>
      <c r="H45" s="110"/>
    </row>
    <row r="46" spans="1:8" ht="33" customHeight="1" thickBot="1" x14ac:dyDescent="0.25">
      <c r="A46" s="655" t="s">
        <v>406</v>
      </c>
      <c r="B46" s="656"/>
      <c r="C46" s="479"/>
      <c r="D46" s="61">
        <v>0.9</v>
      </c>
      <c r="E46" s="305"/>
      <c r="F46" s="167"/>
      <c r="G46" s="167"/>
      <c r="H46" s="110"/>
    </row>
    <row r="47" spans="1:8" ht="25.5" customHeight="1" thickBot="1" x14ac:dyDescent="0.25">
      <c r="A47" s="657" t="s">
        <v>187</v>
      </c>
      <c r="B47" s="658"/>
      <c r="C47" s="480">
        <v>2026</v>
      </c>
      <c r="H47" s="116"/>
    </row>
    <row r="48" spans="1:8" s="481" customFormat="1" ht="1.5" customHeight="1" x14ac:dyDescent="0.2">
      <c r="D48" s="131"/>
      <c r="E48" s="131"/>
      <c r="F48" s="131"/>
      <c r="G48" s="132"/>
    </row>
    <row r="49" spans="1:16" ht="78.75" customHeight="1" x14ac:dyDescent="0.2">
      <c r="A49" s="117" t="s">
        <v>113</v>
      </c>
      <c r="B49" s="659" t="s">
        <v>423</v>
      </c>
      <c r="C49" s="660"/>
      <c r="D49" s="660"/>
      <c r="E49" s="660"/>
      <c r="F49" s="660"/>
      <c r="G49" s="660"/>
    </row>
    <row r="50" spans="1:16" ht="19.5" customHeight="1" thickBot="1" x14ac:dyDescent="0.25">
      <c r="A50" s="68"/>
      <c r="B50" s="482"/>
      <c r="C50" s="482"/>
      <c r="D50" s="482"/>
      <c r="E50" s="482"/>
      <c r="F50" s="482"/>
      <c r="G50" s="482"/>
    </row>
    <row r="51" spans="1:16" s="125" customFormat="1" ht="96.75" thickBot="1" x14ac:dyDescent="0.25">
      <c r="A51" s="383" t="s">
        <v>28</v>
      </c>
      <c r="B51" s="476" t="s">
        <v>407</v>
      </c>
      <c r="C51" s="384" t="s">
        <v>408</v>
      </c>
      <c r="D51" s="390" t="s">
        <v>409</v>
      </c>
      <c r="E51" s="384" t="s">
        <v>115</v>
      </c>
      <c r="F51" s="385" t="s">
        <v>254</v>
      </c>
      <c r="G51" s="451" t="s">
        <v>392</v>
      </c>
      <c r="H51" s="124"/>
      <c r="I51" s="124"/>
      <c r="J51" s="124"/>
    </row>
    <row r="52" spans="1:16" s="125" customFormat="1" ht="15" customHeight="1" thickBot="1" x14ac:dyDescent="0.25">
      <c r="A52" s="638" t="s">
        <v>388</v>
      </c>
      <c r="B52" s="386" t="s">
        <v>76</v>
      </c>
      <c r="C52" s="483">
        <f>8.4+21.9</f>
        <v>30.299999999999997</v>
      </c>
      <c r="D52" s="484"/>
      <c r="E52" s="483"/>
      <c r="F52" s="389">
        <f>SUM(C52:E52)</f>
        <v>30.299999999999997</v>
      </c>
      <c r="G52" s="450"/>
      <c r="H52" s="124"/>
      <c r="I52" s="124"/>
      <c r="J52" s="124"/>
    </row>
    <row r="53" spans="1:16" s="104" customFormat="1" ht="15" customHeight="1" thickBot="1" x14ac:dyDescent="0.25">
      <c r="A53" s="639"/>
      <c r="B53" s="386" t="s">
        <v>77</v>
      </c>
      <c r="C53" s="483">
        <f>8.4+8.5</f>
        <v>16.899999999999999</v>
      </c>
      <c r="D53" s="483"/>
      <c r="E53" s="483"/>
      <c r="F53" s="389">
        <f>SUM(C53:E53)</f>
        <v>16.899999999999999</v>
      </c>
      <c r="G53" s="450"/>
    </row>
    <row r="54" spans="1:16" s="26" customFormat="1" ht="32.25" customHeight="1" thickBot="1" x14ac:dyDescent="0.25">
      <c r="A54" s="463" t="s">
        <v>410</v>
      </c>
      <c r="B54" s="455"/>
      <c r="C54" s="485" t="s">
        <v>11</v>
      </c>
      <c r="D54" s="485"/>
      <c r="E54" s="485"/>
      <c r="F54" s="453"/>
      <c r="G54" s="454"/>
      <c r="H54" s="66"/>
      <c r="I54" s="58"/>
      <c r="J54" s="58"/>
      <c r="K54" s="58"/>
      <c r="L54" s="56"/>
      <c r="M54" s="57"/>
      <c r="N54" s="57"/>
      <c r="O54" s="57"/>
      <c r="P54" s="57"/>
    </row>
    <row r="55" spans="1:16" s="104" customFormat="1" ht="15" customHeight="1" thickBot="1" x14ac:dyDescent="0.25">
      <c r="A55" s="638" t="s">
        <v>411</v>
      </c>
      <c r="B55" s="386" t="s">
        <v>76</v>
      </c>
      <c r="C55" s="483">
        <v>2.5</v>
      </c>
      <c r="D55" s="483"/>
      <c r="E55" s="483"/>
      <c r="F55" s="389">
        <f>SUM(C55:E55)</f>
        <v>2.5</v>
      </c>
      <c r="G55" s="450"/>
    </row>
    <row r="56" spans="1:16" s="104" customFormat="1" ht="15" customHeight="1" thickBot="1" x14ac:dyDescent="0.25">
      <c r="A56" s="639"/>
      <c r="B56" s="386" t="s">
        <v>141</v>
      </c>
      <c r="C56" s="483">
        <v>3.5</v>
      </c>
      <c r="D56" s="483"/>
      <c r="E56" s="483"/>
      <c r="F56" s="389">
        <f t="shared" ref="F56:F68" si="2">SUM(C56:E56)</f>
        <v>3.5</v>
      </c>
      <c r="G56" s="450"/>
    </row>
    <row r="57" spans="1:16" s="104" customFormat="1" ht="15" customHeight="1" thickBot="1" x14ac:dyDescent="0.25">
      <c r="A57" s="638" t="s">
        <v>88</v>
      </c>
      <c r="B57" s="386" t="s">
        <v>76</v>
      </c>
      <c r="C57" s="483"/>
      <c r="D57" s="483"/>
      <c r="E57" s="483"/>
      <c r="F57" s="389">
        <f t="shared" si="2"/>
        <v>0</v>
      </c>
      <c r="G57" s="450"/>
    </row>
    <row r="58" spans="1:16" s="104" customFormat="1" ht="15" customHeight="1" thickBot="1" x14ac:dyDescent="0.25">
      <c r="A58" s="639"/>
      <c r="B58" s="386" t="s">
        <v>141</v>
      </c>
      <c r="C58" s="483"/>
      <c r="D58" s="483"/>
      <c r="E58" s="483"/>
      <c r="F58" s="389">
        <f t="shared" si="2"/>
        <v>0</v>
      </c>
      <c r="G58" s="450"/>
    </row>
    <row r="59" spans="1:16" s="104" customFormat="1" ht="15" customHeight="1" thickBot="1" x14ac:dyDescent="0.25">
      <c r="A59" s="463" t="s">
        <v>89</v>
      </c>
      <c r="B59" s="386" t="s">
        <v>76</v>
      </c>
      <c r="C59" s="483"/>
      <c r="D59" s="483"/>
      <c r="E59" s="483"/>
      <c r="F59" s="389">
        <f t="shared" si="2"/>
        <v>0</v>
      </c>
      <c r="G59" s="450"/>
    </row>
    <row r="60" spans="1:16" s="104" customFormat="1" ht="15" customHeight="1" thickBot="1" x14ac:dyDescent="0.25">
      <c r="A60" s="464"/>
      <c r="B60" s="386" t="s">
        <v>141</v>
      </c>
      <c r="C60" s="483"/>
      <c r="D60" s="483"/>
      <c r="E60" s="483"/>
      <c r="F60" s="389">
        <f t="shared" si="2"/>
        <v>0</v>
      </c>
      <c r="G60" s="450"/>
    </row>
    <row r="61" spans="1:16" s="104" customFormat="1" ht="15" customHeight="1" thickBot="1" x14ac:dyDescent="0.25">
      <c r="A61" s="463" t="s">
        <v>91</v>
      </c>
      <c r="B61" s="386" t="s">
        <v>76</v>
      </c>
      <c r="C61" s="483"/>
      <c r="D61" s="483"/>
      <c r="E61" s="483"/>
      <c r="F61" s="389">
        <f t="shared" si="2"/>
        <v>0</v>
      </c>
      <c r="G61" s="450"/>
    </row>
    <row r="62" spans="1:16" s="104" customFormat="1" ht="15" customHeight="1" thickBot="1" x14ac:dyDescent="0.25">
      <c r="A62" s="464"/>
      <c r="B62" s="386" t="s">
        <v>141</v>
      </c>
      <c r="C62" s="483"/>
      <c r="D62" s="483"/>
      <c r="E62" s="483"/>
      <c r="F62" s="389">
        <f t="shared" si="2"/>
        <v>0</v>
      </c>
      <c r="G62" s="450"/>
    </row>
    <row r="63" spans="1:16" s="104" customFormat="1" ht="15" customHeight="1" thickBot="1" x14ac:dyDescent="0.25">
      <c r="A63" s="463" t="s">
        <v>389</v>
      </c>
      <c r="B63" s="386" t="s">
        <v>76</v>
      </c>
      <c r="C63" s="483"/>
      <c r="D63" s="483"/>
      <c r="E63" s="483"/>
      <c r="F63" s="389">
        <f t="shared" si="2"/>
        <v>0</v>
      </c>
      <c r="G63" s="450"/>
    </row>
    <row r="64" spans="1:16" s="104" customFormat="1" ht="15" customHeight="1" thickBot="1" x14ac:dyDescent="0.25">
      <c r="A64" s="464"/>
      <c r="B64" s="386" t="s">
        <v>141</v>
      </c>
      <c r="C64" s="483"/>
      <c r="D64" s="483"/>
      <c r="E64" s="483"/>
      <c r="F64" s="389">
        <f t="shared" si="2"/>
        <v>0</v>
      </c>
      <c r="G64" s="450"/>
    </row>
    <row r="65" spans="1:15" s="104" customFormat="1" ht="15" customHeight="1" thickBot="1" x14ac:dyDescent="0.25">
      <c r="A65" s="463" t="s">
        <v>390</v>
      </c>
      <c r="B65" s="386" t="s">
        <v>76</v>
      </c>
      <c r="C65" s="483"/>
      <c r="D65" s="483"/>
      <c r="E65" s="483"/>
      <c r="F65" s="389">
        <f t="shared" si="2"/>
        <v>0</v>
      </c>
      <c r="G65" s="450"/>
    </row>
    <row r="66" spans="1:15" s="104" customFormat="1" ht="15" customHeight="1" thickBot="1" x14ac:dyDescent="0.25">
      <c r="A66" s="464"/>
      <c r="B66" s="386" t="s">
        <v>141</v>
      </c>
      <c r="C66" s="483"/>
      <c r="D66" s="483"/>
      <c r="E66" s="483"/>
      <c r="F66" s="389">
        <f t="shared" si="2"/>
        <v>0</v>
      </c>
      <c r="G66" s="450"/>
    </row>
    <row r="67" spans="1:15" s="104" customFormat="1" ht="15" customHeight="1" thickBot="1" x14ac:dyDescent="0.25">
      <c r="A67" s="638" t="s">
        <v>79</v>
      </c>
      <c r="B67" s="386" t="s">
        <v>76</v>
      </c>
      <c r="C67" s="483"/>
      <c r="D67" s="483"/>
      <c r="E67" s="483"/>
      <c r="F67" s="389">
        <f t="shared" si="2"/>
        <v>0</v>
      </c>
      <c r="G67" s="450"/>
    </row>
    <row r="68" spans="1:15" s="125" customFormat="1" ht="15" customHeight="1" thickBot="1" x14ac:dyDescent="0.25">
      <c r="A68" s="639"/>
      <c r="B68" s="386" t="s">
        <v>141</v>
      </c>
      <c r="C68" s="483"/>
      <c r="D68" s="483"/>
      <c r="E68" s="483"/>
      <c r="F68" s="389">
        <f t="shared" si="2"/>
        <v>0</v>
      </c>
      <c r="G68" s="450"/>
      <c r="H68" s="124"/>
      <c r="I68" s="124"/>
      <c r="J68" s="124"/>
    </row>
    <row r="69" spans="1:15" s="125" customFormat="1" ht="19.5" customHeight="1" thickBot="1" x14ac:dyDescent="0.25">
      <c r="A69" s="653" t="s">
        <v>111</v>
      </c>
      <c r="B69" s="387" t="s">
        <v>76</v>
      </c>
      <c r="C69" s="112">
        <f>SUM(C52+C55+C57+C59+C61+C63+C65+C67)</f>
        <v>32.799999999999997</v>
      </c>
      <c r="D69" s="112">
        <f t="shared" ref="D69:E70" si="3">SUM(D52+D55+D57+D59+D61+D63+D65+D67)</f>
        <v>0</v>
      </c>
      <c r="E69" s="112">
        <f t="shared" si="3"/>
        <v>0</v>
      </c>
      <c r="F69" s="127">
        <f>SUM(C69:E69)</f>
        <v>32.799999999999997</v>
      </c>
      <c r="G69" s="114">
        <f>SUM(G52+G55+G57+G59+G61+G63+G65+G67)</f>
        <v>0</v>
      </c>
      <c r="H69" s="124"/>
      <c r="I69" s="124"/>
      <c r="J69" s="124"/>
    </row>
    <row r="70" spans="1:15" s="125" customFormat="1" ht="24.75" customHeight="1" thickBot="1" x14ac:dyDescent="0.25">
      <c r="A70" s="654"/>
      <c r="B70" s="388" t="s">
        <v>112</v>
      </c>
      <c r="C70" s="113">
        <f>SUM(C53+C56+C58+C60+C62+C64+C66+C68)</f>
        <v>20.399999999999999</v>
      </c>
      <c r="D70" s="113">
        <f t="shared" si="3"/>
        <v>0</v>
      </c>
      <c r="E70" s="113">
        <f t="shared" si="3"/>
        <v>0</v>
      </c>
      <c r="F70" s="128">
        <f>SUM(C70:E70)</f>
        <v>20.399999999999999</v>
      </c>
      <c r="G70" s="115">
        <f>SUM(G53+G56+G58+G60+G62+G64+G66+G68)</f>
        <v>0</v>
      </c>
      <c r="H70" s="486"/>
      <c r="I70" s="124"/>
      <c r="J70" s="486"/>
    </row>
    <row r="71" spans="1:15" ht="33" customHeight="1" thickBot="1" x14ac:dyDescent="0.25">
      <c r="A71" s="661" t="s">
        <v>406</v>
      </c>
      <c r="B71" s="662"/>
      <c r="C71" s="305"/>
      <c r="D71" s="61">
        <v>0</v>
      </c>
      <c r="E71" s="305"/>
      <c r="F71" s="167"/>
      <c r="G71" s="305"/>
      <c r="H71" s="110"/>
      <c r="I71" s="487"/>
    </row>
    <row r="72" spans="1:15" s="104" customFormat="1" ht="4.5" customHeight="1" thickBot="1" x14ac:dyDescent="0.25"/>
    <row r="73" spans="1:15" s="481" customFormat="1" ht="24.75" customHeight="1" thickBot="1" x14ac:dyDescent="0.25">
      <c r="A73" s="657" t="s">
        <v>188</v>
      </c>
      <c r="B73" s="658"/>
      <c r="C73" s="488">
        <v>2016</v>
      </c>
    </row>
    <row r="74" spans="1:15" s="481" customFormat="1" ht="5.25" customHeight="1" thickBot="1" x14ac:dyDescent="0.25">
      <c r="A74" s="126"/>
      <c r="B74" s="130"/>
      <c r="C74" s="131"/>
      <c r="D74" s="131"/>
      <c r="E74" s="131"/>
      <c r="F74" s="131"/>
      <c r="G74" s="132"/>
    </row>
    <row r="75" spans="1:15" ht="245.25" customHeight="1" thickBot="1" x14ac:dyDescent="0.25">
      <c r="A75" s="117" t="s">
        <v>113</v>
      </c>
      <c r="B75" s="663" t="s">
        <v>428</v>
      </c>
      <c r="C75" s="664"/>
      <c r="D75" s="664"/>
      <c r="E75" s="664"/>
      <c r="F75" s="664"/>
      <c r="G75" s="665"/>
      <c r="H75" s="365"/>
      <c r="J75" s="666"/>
      <c r="K75" s="666"/>
      <c r="L75" s="666"/>
      <c r="M75" s="666"/>
      <c r="N75" s="666"/>
      <c r="O75" s="666"/>
    </row>
    <row r="76" spans="1:15" ht="7.5" customHeight="1" thickBot="1" x14ac:dyDescent="0.25">
      <c r="A76" s="129"/>
      <c r="B76" s="489"/>
      <c r="C76" s="123"/>
      <c r="D76" s="123"/>
      <c r="E76" s="123"/>
      <c r="F76" s="123"/>
      <c r="G76" s="123"/>
    </row>
    <row r="77" spans="1:15" ht="21.75" customHeight="1" thickBot="1" x14ac:dyDescent="0.25">
      <c r="A77" s="170"/>
      <c r="B77" s="171"/>
      <c r="C77" s="391" t="s">
        <v>186</v>
      </c>
      <c r="D77" s="392" t="s">
        <v>140</v>
      </c>
      <c r="E77" s="392" t="s">
        <v>283</v>
      </c>
      <c r="F77" s="123"/>
      <c r="G77" s="490"/>
    </row>
    <row r="78" spans="1:15" ht="21.75" customHeight="1" thickBot="1" x14ac:dyDescent="0.25">
      <c r="A78" s="667" t="s">
        <v>183</v>
      </c>
      <c r="B78" s="668"/>
      <c r="C78" s="201">
        <f>SUM(F44)</f>
        <v>14.3</v>
      </c>
      <c r="D78" s="201">
        <f>SUM(F45)</f>
        <v>21.400000000000002</v>
      </c>
      <c r="E78" s="201">
        <f>D78-C78</f>
        <v>7.1000000000000014</v>
      </c>
      <c r="F78" s="123"/>
      <c r="G78" s="123"/>
    </row>
    <row r="79" spans="1:15" ht="21.75" customHeight="1" thickBot="1" x14ac:dyDescent="0.25">
      <c r="A79" s="667" t="s">
        <v>182</v>
      </c>
      <c r="B79" s="668"/>
      <c r="C79" s="201">
        <f>SUM(F69)</f>
        <v>32.799999999999997</v>
      </c>
      <c r="D79" s="201">
        <f>SUM(F70)</f>
        <v>20.399999999999999</v>
      </c>
      <c r="E79" s="201">
        <f>D79-C79</f>
        <v>-12.399999999999999</v>
      </c>
      <c r="F79" s="123"/>
      <c r="G79" s="123"/>
    </row>
    <row r="80" spans="1:15" ht="21.75" customHeight="1" thickBot="1" x14ac:dyDescent="0.25">
      <c r="A80" s="667" t="s">
        <v>184</v>
      </c>
      <c r="B80" s="668"/>
      <c r="C80" s="201">
        <f>SUM(G44+G69)</f>
        <v>0</v>
      </c>
      <c r="D80" s="201">
        <f>SUM(G45+G70)</f>
        <v>0</v>
      </c>
      <c r="E80" s="201">
        <f>D80-C80</f>
        <v>0</v>
      </c>
      <c r="F80" s="123"/>
    </row>
    <row r="81" spans="1:10" ht="21.75" customHeight="1" thickBot="1" x14ac:dyDescent="0.25">
      <c r="A81" s="669" t="s">
        <v>185</v>
      </c>
      <c r="B81" s="670"/>
      <c r="C81" s="491">
        <f>SUM(C78:C80)</f>
        <v>47.099999999999994</v>
      </c>
      <c r="D81" s="491">
        <f>SUM(D78:D80)</f>
        <v>41.8</v>
      </c>
      <c r="E81" s="491">
        <f>D81-C81</f>
        <v>-5.2999999999999972</v>
      </c>
      <c r="F81" s="123"/>
      <c r="G81" s="123"/>
    </row>
    <row r="82" spans="1:10" s="104" customFormat="1" ht="14.25" customHeight="1" x14ac:dyDescent="0.2">
      <c r="A82" s="282"/>
      <c r="B82" s="283"/>
      <c r="C82" s="284"/>
      <c r="D82" s="284"/>
      <c r="E82" s="285"/>
      <c r="F82" s="285"/>
      <c r="G82" s="285"/>
    </row>
    <row r="83" spans="1:10" ht="18.75" customHeight="1" thickBot="1" x14ac:dyDescent="0.3">
      <c r="A83" s="22" t="s">
        <v>249</v>
      </c>
      <c r="B83" s="489"/>
      <c r="C83" s="123"/>
      <c r="D83" s="123"/>
      <c r="E83" s="203"/>
      <c r="F83" s="123"/>
      <c r="G83" s="123"/>
    </row>
    <row r="84" spans="1:10" ht="24.75" customHeight="1" thickTop="1" thickBot="1" x14ac:dyDescent="0.25">
      <c r="A84" s="640" t="s">
        <v>116</v>
      </c>
      <c r="B84" s="641"/>
      <c r="C84" s="123"/>
      <c r="D84" s="123"/>
      <c r="E84" s="492" t="s">
        <v>154</v>
      </c>
      <c r="F84" s="493" t="s">
        <v>11</v>
      </c>
      <c r="G84" s="123"/>
    </row>
    <row r="85" spans="1:10" ht="24" customHeight="1" thickTop="1" thickBot="1" x14ac:dyDescent="0.25">
      <c r="A85" s="129"/>
      <c r="B85" s="489"/>
      <c r="C85" s="123"/>
      <c r="D85" s="204"/>
      <c r="E85" s="494" t="s">
        <v>155</v>
      </c>
      <c r="F85" s="493" t="s">
        <v>11</v>
      </c>
      <c r="G85" s="123"/>
    </row>
    <row r="86" spans="1:10" ht="27" customHeight="1" thickTop="1" thickBot="1" x14ac:dyDescent="0.25">
      <c r="A86" s="643" t="s">
        <v>120</v>
      </c>
      <c r="B86" s="672"/>
      <c r="C86" s="495" t="s">
        <v>8</v>
      </c>
      <c r="E86" s="492" t="s">
        <v>156</v>
      </c>
      <c r="F86" s="493" t="s">
        <v>10</v>
      </c>
      <c r="G86" s="104"/>
    </row>
    <row r="87" spans="1:10" ht="9" customHeight="1" thickTop="1" x14ac:dyDescent="0.2">
      <c r="A87" s="68"/>
      <c r="B87" s="134"/>
      <c r="C87" s="135"/>
      <c r="D87" s="135"/>
      <c r="E87" s="205"/>
      <c r="F87" s="136"/>
      <c r="G87" s="134"/>
    </row>
    <row r="88" spans="1:10" s="26" customFormat="1" ht="39" thickBot="1" x14ac:dyDescent="0.25">
      <c r="A88" s="673" t="s">
        <v>117</v>
      </c>
      <c r="B88" s="674"/>
      <c r="C88" s="393" t="s">
        <v>74</v>
      </c>
      <c r="D88" s="393" t="s">
        <v>75</v>
      </c>
      <c r="E88" s="452" t="s">
        <v>395</v>
      </c>
      <c r="F88" s="452" t="s">
        <v>394</v>
      </c>
      <c r="G88" s="137" t="s">
        <v>119</v>
      </c>
      <c r="I88" s="57"/>
      <c r="J88" s="57"/>
    </row>
    <row r="89" spans="1:10" s="26" customFormat="1" ht="15" customHeight="1" thickBot="1" x14ac:dyDescent="0.25">
      <c r="A89" s="638" t="s">
        <v>393</v>
      </c>
      <c r="B89" s="386" t="s">
        <v>299</v>
      </c>
      <c r="C89" s="61"/>
      <c r="D89" s="61"/>
      <c r="E89" s="450"/>
      <c r="F89" s="450">
        <v>0</v>
      </c>
      <c r="G89" s="457">
        <f>SUM(C89:F89)</f>
        <v>0</v>
      </c>
      <c r="I89" s="57"/>
      <c r="J89" s="57"/>
    </row>
    <row r="90" spans="1:10" s="26" customFormat="1" ht="15" customHeight="1" thickBot="1" x14ac:dyDescent="0.25">
      <c r="A90" s="639"/>
      <c r="B90" s="386" t="s">
        <v>77</v>
      </c>
      <c r="C90" s="61"/>
      <c r="D90" s="61"/>
      <c r="E90" s="450"/>
      <c r="F90" s="450">
        <v>0</v>
      </c>
      <c r="G90" s="457">
        <f t="shared" ref="G90:G104" si="4">SUM(C90:F90)</f>
        <v>0</v>
      </c>
      <c r="I90" s="57"/>
      <c r="J90" s="57"/>
    </row>
    <row r="91" spans="1:10" ht="15" customHeight="1" thickBot="1" x14ac:dyDescent="0.25">
      <c r="A91" s="638" t="s">
        <v>78</v>
      </c>
      <c r="B91" s="386" t="s">
        <v>299</v>
      </c>
      <c r="C91" s="61"/>
      <c r="D91" s="61"/>
      <c r="E91" s="450"/>
      <c r="F91" s="450">
        <v>-0.7</v>
      </c>
      <c r="G91" s="457">
        <f t="shared" si="4"/>
        <v>-0.7</v>
      </c>
    </row>
    <row r="92" spans="1:10" ht="15" customHeight="1" thickBot="1" x14ac:dyDescent="0.25">
      <c r="A92" s="639"/>
      <c r="B92" s="386" t="s">
        <v>141</v>
      </c>
      <c r="C92" s="61"/>
      <c r="D92" s="61"/>
      <c r="E92" s="450"/>
      <c r="F92" s="450">
        <v>0.7</v>
      </c>
      <c r="G92" s="457">
        <f t="shared" si="4"/>
        <v>0.7</v>
      </c>
    </row>
    <row r="93" spans="1:10" ht="15" customHeight="1" thickBot="1" x14ac:dyDescent="0.25">
      <c r="A93" s="638" t="s">
        <v>88</v>
      </c>
      <c r="B93" s="386" t="s">
        <v>299</v>
      </c>
      <c r="C93" s="61"/>
      <c r="D93" s="61"/>
      <c r="E93" s="450"/>
      <c r="F93" s="450">
        <v>0.2</v>
      </c>
      <c r="G93" s="457">
        <f t="shared" si="4"/>
        <v>0.2</v>
      </c>
    </row>
    <row r="94" spans="1:10" ht="15" customHeight="1" thickBot="1" x14ac:dyDescent="0.25">
      <c r="A94" s="639"/>
      <c r="B94" s="386" t="s">
        <v>141</v>
      </c>
      <c r="C94" s="61"/>
      <c r="D94" s="61"/>
      <c r="E94" s="450"/>
      <c r="F94" s="450">
        <v>0.2</v>
      </c>
      <c r="G94" s="457">
        <f t="shared" si="4"/>
        <v>0.2</v>
      </c>
    </row>
    <row r="95" spans="1:10" ht="15" customHeight="1" thickBot="1" x14ac:dyDescent="0.25">
      <c r="A95" s="463" t="s">
        <v>89</v>
      </c>
      <c r="B95" s="386" t="s">
        <v>299</v>
      </c>
      <c r="C95" s="61"/>
      <c r="D95" s="61"/>
      <c r="E95" s="450"/>
      <c r="F95" s="450">
        <v>0.2</v>
      </c>
      <c r="G95" s="457">
        <f t="shared" si="4"/>
        <v>0.2</v>
      </c>
    </row>
    <row r="96" spans="1:10" ht="15" customHeight="1" thickBot="1" x14ac:dyDescent="0.25">
      <c r="A96" s="464"/>
      <c r="B96" s="386" t="s">
        <v>141</v>
      </c>
      <c r="C96" s="61"/>
      <c r="D96" s="61"/>
      <c r="E96" s="450"/>
      <c r="F96" s="450">
        <v>0.2</v>
      </c>
      <c r="G96" s="457">
        <f t="shared" si="4"/>
        <v>0.2</v>
      </c>
    </row>
    <row r="97" spans="1:7" ht="15" customHeight="1" thickBot="1" x14ac:dyDescent="0.25">
      <c r="A97" s="463" t="s">
        <v>91</v>
      </c>
      <c r="B97" s="386" t="s">
        <v>299</v>
      </c>
      <c r="C97" s="61"/>
      <c r="D97" s="61"/>
      <c r="E97" s="450"/>
      <c r="F97" s="450">
        <v>0.2</v>
      </c>
      <c r="G97" s="457">
        <f t="shared" si="4"/>
        <v>0.2</v>
      </c>
    </row>
    <row r="98" spans="1:7" ht="15" customHeight="1" thickBot="1" x14ac:dyDescent="0.25">
      <c r="A98" s="464"/>
      <c r="B98" s="386" t="s">
        <v>141</v>
      </c>
      <c r="C98" s="61"/>
      <c r="D98" s="61"/>
      <c r="E98" s="450"/>
      <c r="F98" s="450">
        <v>0.2</v>
      </c>
      <c r="G98" s="457">
        <f t="shared" si="4"/>
        <v>0.2</v>
      </c>
    </row>
    <row r="99" spans="1:7" ht="15" customHeight="1" thickBot="1" x14ac:dyDescent="0.25">
      <c r="A99" s="463" t="s">
        <v>389</v>
      </c>
      <c r="B99" s="386" t="s">
        <v>299</v>
      </c>
      <c r="C99" s="61"/>
      <c r="D99" s="61"/>
      <c r="E99" s="450"/>
      <c r="F99" s="450">
        <v>0.2</v>
      </c>
      <c r="G99" s="457">
        <f t="shared" si="4"/>
        <v>0.2</v>
      </c>
    </row>
    <row r="100" spans="1:7" ht="15" customHeight="1" thickBot="1" x14ac:dyDescent="0.25">
      <c r="A100" s="464"/>
      <c r="B100" s="386" t="s">
        <v>141</v>
      </c>
      <c r="C100" s="61"/>
      <c r="D100" s="61"/>
      <c r="E100" s="450"/>
      <c r="F100" s="450">
        <v>0.2</v>
      </c>
      <c r="G100" s="457">
        <f t="shared" si="4"/>
        <v>0.2</v>
      </c>
    </row>
    <row r="101" spans="1:7" ht="15" customHeight="1" thickBot="1" x14ac:dyDescent="0.25">
      <c r="A101" s="463" t="s">
        <v>390</v>
      </c>
      <c r="B101" s="386" t="s">
        <v>299</v>
      </c>
      <c r="C101" s="61"/>
      <c r="D101" s="61"/>
      <c r="E101" s="450"/>
      <c r="F101" s="450">
        <v>0.2</v>
      </c>
      <c r="G101" s="457">
        <f t="shared" si="4"/>
        <v>0.2</v>
      </c>
    </row>
    <row r="102" spans="1:7" ht="15" customHeight="1" thickBot="1" x14ac:dyDescent="0.25">
      <c r="A102" s="464"/>
      <c r="B102" s="386" t="s">
        <v>141</v>
      </c>
      <c r="C102" s="61"/>
      <c r="D102" s="61"/>
      <c r="E102" s="450"/>
      <c r="F102" s="450">
        <v>0.2</v>
      </c>
      <c r="G102" s="457">
        <f t="shared" si="4"/>
        <v>0.2</v>
      </c>
    </row>
    <row r="103" spans="1:7" ht="15" customHeight="1" thickBot="1" x14ac:dyDescent="0.25">
      <c r="A103" s="638" t="s">
        <v>190</v>
      </c>
      <c r="B103" s="386" t="s">
        <v>299</v>
      </c>
      <c r="C103" s="61"/>
      <c r="D103" s="61"/>
      <c r="E103" s="450"/>
      <c r="F103" s="450">
        <v>1</v>
      </c>
      <c r="G103" s="457">
        <f t="shared" si="4"/>
        <v>1</v>
      </c>
    </row>
    <row r="104" spans="1:7" ht="15" customHeight="1" thickBot="1" x14ac:dyDescent="0.25">
      <c r="A104" s="639"/>
      <c r="B104" s="386" t="s">
        <v>141</v>
      </c>
      <c r="C104" s="61"/>
      <c r="D104" s="61"/>
      <c r="E104" s="450"/>
      <c r="F104" s="450">
        <v>1</v>
      </c>
      <c r="G104" s="457">
        <f t="shared" si="4"/>
        <v>1</v>
      </c>
    </row>
    <row r="105" spans="1:7" ht="20.25" customHeight="1" thickBot="1" x14ac:dyDescent="0.25">
      <c r="A105" s="675" t="s">
        <v>29</v>
      </c>
      <c r="B105" s="394" t="s">
        <v>299</v>
      </c>
      <c r="C105" s="201">
        <f t="shared" ref="C105:E106" si="5">SUM(C89+C91+C93+C95+C97+C99+C101+C103)</f>
        <v>0</v>
      </c>
      <c r="D105" s="201">
        <f t="shared" si="5"/>
        <v>0</v>
      </c>
      <c r="E105" s="201">
        <f>SUM(E89+E91+E93+E95+E97+E99+E101+E103)</f>
        <v>0</v>
      </c>
      <c r="F105" s="201">
        <f>SUM(F89+F91+F93+F95+F97+F99+F101+F103)</f>
        <v>1.3</v>
      </c>
      <c r="G105" s="496">
        <f>SUM(C105:F105)</f>
        <v>1.3</v>
      </c>
    </row>
    <row r="106" spans="1:7" ht="30" customHeight="1" thickBot="1" x14ac:dyDescent="0.25">
      <c r="A106" s="676"/>
      <c r="B106" s="394" t="s">
        <v>112</v>
      </c>
      <c r="C106" s="201">
        <f t="shared" si="5"/>
        <v>0</v>
      </c>
      <c r="D106" s="201">
        <f t="shared" si="5"/>
        <v>0</v>
      </c>
      <c r="E106" s="201">
        <f t="shared" si="5"/>
        <v>0</v>
      </c>
      <c r="F106" s="201">
        <f>SUM(F90+F92+F94+F96+F98+F100+F102+F104)</f>
        <v>2.6999999999999997</v>
      </c>
      <c r="G106" s="496">
        <f>SUM(C106:F106)</f>
        <v>2.6999999999999997</v>
      </c>
    </row>
    <row r="107" spans="1:7" ht="6" customHeight="1" x14ac:dyDescent="0.2">
      <c r="A107" s="138"/>
      <c r="B107" s="133"/>
      <c r="C107" s="139"/>
      <c r="D107" s="139"/>
      <c r="E107" s="139"/>
      <c r="F107" s="139"/>
      <c r="G107" s="140"/>
    </row>
    <row r="108" spans="1:7" ht="27" customHeight="1" x14ac:dyDescent="0.2">
      <c r="A108" s="677" t="s">
        <v>189</v>
      </c>
      <c r="B108" s="678"/>
      <c r="C108" s="502">
        <v>2025</v>
      </c>
      <c r="D108" s="141"/>
      <c r="E108" s="465" t="s">
        <v>284</v>
      </c>
      <c r="F108" s="497">
        <v>1.9</v>
      </c>
      <c r="G108" s="140"/>
    </row>
    <row r="109" spans="1:7" ht="6.75" customHeight="1" x14ac:dyDescent="0.2"/>
    <row r="110" spans="1:7" ht="144.75" customHeight="1" x14ac:dyDescent="0.2">
      <c r="A110" s="465" t="s">
        <v>92</v>
      </c>
      <c r="B110" s="679" t="s">
        <v>424</v>
      </c>
      <c r="C110" s="680"/>
      <c r="D110" s="680"/>
      <c r="E110" s="680"/>
      <c r="F110" s="680"/>
      <c r="G110" s="680"/>
    </row>
    <row r="111" spans="1:7" ht="10.5" customHeight="1" x14ac:dyDescent="0.2"/>
    <row r="112" spans="1:7" x14ac:dyDescent="0.2">
      <c r="A112" s="325"/>
      <c r="B112" s="498"/>
      <c r="C112" s="498"/>
      <c r="D112" s="498"/>
      <c r="E112" s="498"/>
      <c r="F112" s="498"/>
      <c r="G112" s="498"/>
    </row>
    <row r="113" spans="1:7" x14ac:dyDescent="0.2">
      <c r="A113" s="671"/>
      <c r="B113" s="498"/>
      <c r="C113" s="498"/>
      <c r="D113" s="498"/>
      <c r="E113" s="498"/>
      <c r="F113" s="498"/>
      <c r="G113" s="498"/>
    </row>
    <row r="114" spans="1:7" x14ac:dyDescent="0.2">
      <c r="A114" s="671"/>
      <c r="B114" s="498"/>
      <c r="C114" s="498"/>
      <c r="D114" s="498"/>
      <c r="E114" s="498"/>
      <c r="F114" s="498"/>
      <c r="G114" s="498"/>
    </row>
    <row r="115" spans="1:7" x14ac:dyDescent="0.2">
      <c r="A115" s="671"/>
      <c r="B115" s="498"/>
      <c r="C115" s="498"/>
      <c r="D115" s="498"/>
      <c r="E115" s="498"/>
      <c r="F115" s="498"/>
      <c r="G115" s="498"/>
    </row>
    <row r="116" spans="1:7" x14ac:dyDescent="0.2">
      <c r="A116" s="671"/>
      <c r="B116" s="498"/>
      <c r="C116" s="498"/>
      <c r="D116" s="498"/>
      <c r="E116" s="498"/>
      <c r="F116" s="498"/>
      <c r="G116" s="498"/>
    </row>
    <row r="117" spans="1:7" x14ac:dyDescent="0.2">
      <c r="A117" s="671"/>
      <c r="B117" s="498"/>
      <c r="C117" s="498"/>
      <c r="D117" s="498"/>
      <c r="E117" s="498"/>
      <c r="F117" s="498"/>
      <c r="G117" s="498"/>
    </row>
    <row r="118" spans="1:7" x14ac:dyDescent="0.2">
      <c r="A118" s="671"/>
      <c r="B118" s="498"/>
      <c r="C118" s="498"/>
      <c r="D118" s="498"/>
      <c r="E118" s="498"/>
      <c r="F118" s="498"/>
      <c r="G118" s="498"/>
    </row>
    <row r="119" spans="1:7" x14ac:dyDescent="0.2">
      <c r="A119" s="671"/>
      <c r="B119" s="498"/>
      <c r="C119" s="498"/>
      <c r="D119" s="498"/>
      <c r="E119" s="498"/>
      <c r="F119" s="498"/>
      <c r="G119" s="498"/>
    </row>
    <row r="120" spans="1:7" x14ac:dyDescent="0.2">
      <c r="A120" s="671"/>
      <c r="B120" s="498"/>
      <c r="C120" s="498"/>
      <c r="D120" s="498"/>
      <c r="E120" s="498"/>
      <c r="F120" s="498"/>
      <c r="G120" s="498"/>
    </row>
    <row r="121" spans="1:7" x14ac:dyDescent="0.2">
      <c r="A121" s="671"/>
      <c r="B121" s="498"/>
      <c r="C121" s="498"/>
      <c r="D121" s="498"/>
      <c r="E121" s="498"/>
      <c r="F121" s="498"/>
      <c r="G121" s="498"/>
    </row>
  </sheetData>
  <sheetProtection formatCells="0"/>
  <dataConsolidate/>
  <mergeCells count="48">
    <mergeCell ref="A119:A121"/>
    <mergeCell ref="A86:B86"/>
    <mergeCell ref="A88:B88"/>
    <mergeCell ref="A89:A90"/>
    <mergeCell ref="A91:A92"/>
    <mergeCell ref="A93:A94"/>
    <mergeCell ref="A103:A104"/>
    <mergeCell ref="A105:A106"/>
    <mergeCell ref="A108:B108"/>
    <mergeCell ref="B110:G110"/>
    <mergeCell ref="A113:A115"/>
    <mergeCell ref="A116:A118"/>
    <mergeCell ref="J75:O75"/>
    <mergeCell ref="A78:B78"/>
    <mergeCell ref="A79:B79"/>
    <mergeCell ref="A80:B80"/>
    <mergeCell ref="A81:B81"/>
    <mergeCell ref="A84:B84"/>
    <mergeCell ref="A57:A58"/>
    <mergeCell ref="A67:A68"/>
    <mergeCell ref="A69:A70"/>
    <mergeCell ref="A71:B71"/>
    <mergeCell ref="A73:B73"/>
    <mergeCell ref="B75:G75"/>
    <mergeCell ref="G21:G23"/>
    <mergeCell ref="D24:F25"/>
    <mergeCell ref="A25:C25"/>
    <mergeCell ref="A27:A28"/>
    <mergeCell ref="A55:A56"/>
    <mergeCell ref="A32:A33"/>
    <mergeCell ref="A34:A35"/>
    <mergeCell ref="A36:A37"/>
    <mergeCell ref="A38:A39"/>
    <mergeCell ref="A40:A41"/>
    <mergeCell ref="A42:A43"/>
    <mergeCell ref="A44:A45"/>
    <mergeCell ref="A46:B46"/>
    <mergeCell ref="A47:B47"/>
    <mergeCell ref="B49:G49"/>
    <mergeCell ref="A52:A53"/>
    <mergeCell ref="A30:A31"/>
    <mergeCell ref="A8:B8"/>
    <mergeCell ref="A10:B10"/>
    <mergeCell ref="D14:E14"/>
    <mergeCell ref="D15:E15"/>
    <mergeCell ref="D16:E16"/>
    <mergeCell ref="D17:E17"/>
    <mergeCell ref="D21:F23"/>
  </mergeCells>
  <dataValidations xWindow="214" yWindow="563" count="35">
    <dataValidation type="list" allowBlank="1" showInputMessage="1" showErrorMessage="1" sqref="G21:G23">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7000</formula1>
    </dataValidation>
    <dataValidation type="list" operator="lessThan" allowBlank="1" showInputMessage="1" showErrorMessage="1" sqref="F84:F86">
      <formula1>HasSROchanged</formula1>
    </dataValidation>
    <dataValidation allowBlank="1" showInputMessage="1" showErrorMessage="1" prompt="See Portfolio Guidance for details on SRO Finance Confidence RAG criteria." sqref="A10:B10"/>
    <dataValidation allowBlank="1" showInputMessage="1" showErrorMessage="1" prompt="For SRO Benefits Delviery RAG criteria please see Portfolio Return Guidance." sqref="A86:B86"/>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At OBC the business case should include a comprehensive benefits map and benefits profile. " sqref="E85"/>
    <dataValidation allowBlank="1" showInputMessage="1" showErrorMessage="1" prompt="At the SOBC stage the business case should include a benefits map showing expected benefits and dis-benefits." sqref="E8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This is the year that benefits are calculated to in the business case or equivalent used for this return. " sqref="A108:B108"/>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Where the profiled benefits period is in the past, forecast/actual should show the actual amount accrued during this period." sqref="B90"/>
    <dataValidation allowBlank="1" showInputMessage="1" showErrorMessage="1" prompt="The forecasted future benefits accrued again the budget baseline." sqref="B92 B94 B96 B98 B100 B102 B104"/>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year that the spending on RDEL or CDEL is forecast to end. " sqref="A47:B47 A73:B73"/>
    <dataValidation allowBlank="1" showInputMessage="1" showErrorMessage="1" prompt="Once the Investment in Change has concluded, a total year of costs that reflect the new business as usual costs" sqref="A71:B71 A46:B46"/>
    <dataValidation allowBlank="1" showInputMessage="1" showErrorMessage="1" prompt="Drop down YES or NO.  If NO please provide details below in project cost narrative box" sqref="A29 A54"/>
    <dataValidation allowBlank="1" showInputMessage="1" showErrorMessage="1" prompt="All actual spend up until the end of the previous financial year." sqref="A52:A53 A27:A28"/>
    <dataValidation allowBlank="1" showInputMessage="1" showErrorMessage="1" prompt="Where costs are based on a financial year, projects are required to specify the deflator used e.g. 3.5% " sqref="B21"/>
    <dataValidation allowBlank="1" showInputMessage="1" showErrorMessage="1" prompt="Where costs are based on a financial year, projects are required to specify the year against which the project was most recently indexed." sqref="B20"/>
    <dataValidation type="textLength" operator="lessThan" allowBlank="1" showInputMessage="1" showErrorMessage="1" sqref="B49:G49">
      <formula1>200</formula1>
    </dataValidation>
    <dataValidation allowBlank="1" showInputMessage="1" showErrorMessage="1" prompt="The NPV for the project as outlined in the most recent business case. If reporting on a programme with no figure leave blank." sqref="B77 B80 B23:B24"/>
    <dataValidation allowBlank="1" showInputMessage="1" showErrorMessage="1" prompt="Total monetised benefits " sqref="F88:G88"/>
    <dataValidation allowBlank="1" showInputMessage="1" showErrorMessage="1" prompt="Benefits realised by the wider UK economy as a direct result of the project." sqref="E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is is the total figure for the project cost. " sqref="F26"/>
    <dataValidation allowBlank="1" showInputMessage="1" showErrorMessage="1" prompt="Project costs which are funded from a non-govt source e.g private finance. Where significant please note source of investment in project cost narrative." sqref="G26 G51"/>
    <dataValidation operator="lessThan" allowBlank="1" showInputMessage="1" showErrorMessage="1" sqref="B85 B76:D76 B83 C83:D85 E76:F83"/>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1" display="https://www.gov.uk/government/publications/procurement-policy-note-1615-procuring-steel-in-major-projects"/>
    <hyperlink ref="D24:F25" r:id="rId2" display="procurement-policy-note-1615-procuring-steel-in-major-projects"/>
  </hyperlinks>
  <pageMargins left="0.74803149606299213" right="0.74803149606299213" top="0.98425196850393704" bottom="0.98425196850393704" header="0.51181102362204722" footer="0.51181102362204722"/>
  <pageSetup paperSize="8" scale="42"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45" zoomScale="96" zoomScaleNormal="96" workbookViewId="0">
      <selection activeCell="M47" sqref="M47"/>
    </sheetView>
  </sheetViews>
  <sheetFormatPr defaultRowHeight="12.75" x14ac:dyDescent="0.2"/>
  <cols>
    <col min="1" max="1" width="28.7109375" style="27" customWidth="1"/>
    <col min="2" max="2" width="2" style="31" customWidth="1"/>
    <col min="3" max="3" width="14.7109375" style="27" customWidth="1"/>
    <col min="4" max="4" width="0.85546875" style="31" customWidth="1"/>
    <col min="5" max="5" width="19.42578125" style="27" customWidth="1"/>
    <col min="6" max="6" width="0.85546875" style="27" customWidth="1"/>
    <col min="7" max="7" width="18.85546875" style="27" customWidth="1"/>
    <col min="8" max="8" width="0.85546875" style="27" customWidth="1"/>
    <col min="9" max="9" width="15.42578125" style="27" customWidth="1"/>
    <col min="10" max="10" width="15.5703125" style="27" customWidth="1"/>
    <col min="11" max="11" width="0.5703125" style="64" customWidth="1"/>
    <col min="12" max="12" width="7.5703125" style="27" customWidth="1"/>
    <col min="13" max="13" width="16" style="27" customWidth="1"/>
    <col min="14" max="14" width="0.7109375" style="27" customWidth="1"/>
    <col min="15" max="15" width="7.7109375" style="27" customWidth="1"/>
    <col min="16" max="16" width="0.5703125" style="27" customWidth="1"/>
    <col min="17" max="17" width="9.140625" style="27" hidden="1" customWidth="1"/>
    <col min="18" max="18" width="23.7109375" style="27" customWidth="1"/>
    <col min="19" max="19" width="9.140625" style="27"/>
    <col min="20" max="20" width="10.140625" style="27" customWidth="1"/>
    <col min="21" max="21" width="8.42578125" style="27" customWidth="1"/>
    <col min="22" max="16384" width="9.140625" style="27"/>
  </cols>
  <sheetData>
    <row r="1" spans="1:16" x14ac:dyDescent="0.2">
      <c r="G1" s="37" t="s">
        <v>46</v>
      </c>
    </row>
    <row r="6" spans="1:16" ht="17.25" customHeight="1" thickBot="1" x14ac:dyDescent="0.3">
      <c r="A6" s="23" t="s">
        <v>250</v>
      </c>
      <c r="B6" s="24"/>
      <c r="C6" s="25"/>
      <c r="D6" s="24"/>
      <c r="E6" s="26"/>
      <c r="F6" s="26"/>
      <c r="G6" s="26"/>
      <c r="H6" s="26"/>
      <c r="I6" s="26"/>
    </row>
    <row r="7" spans="1:16" ht="18" customHeight="1" x14ac:dyDescent="0.25">
      <c r="A7" s="153" t="s">
        <v>122</v>
      </c>
      <c r="B7" s="24"/>
      <c r="C7"/>
      <c r="D7"/>
      <c r="E7"/>
      <c r="F7"/>
      <c r="G7"/>
      <c r="H7" s="26"/>
      <c r="I7" s="26"/>
    </row>
    <row r="8" spans="1:16" s="33" customFormat="1" ht="8.25" customHeight="1" thickBot="1" x14ac:dyDescent="0.25">
      <c r="A8" s="55"/>
      <c r="B8" s="24"/>
      <c r="C8" s="54"/>
      <c r="D8" s="24"/>
      <c r="E8" s="34"/>
      <c r="F8" s="34"/>
      <c r="G8" s="34"/>
      <c r="H8" s="34"/>
      <c r="I8" s="34"/>
      <c r="K8" s="67"/>
    </row>
    <row r="9" spans="1:16" s="145" customFormat="1" ht="36.75" customHeight="1" thickBot="1" x14ac:dyDescent="0.25">
      <c r="A9" s="154" t="s">
        <v>72</v>
      </c>
      <c r="B9" s="231"/>
      <c r="C9" s="154" t="s">
        <v>175</v>
      </c>
      <c r="D9" s="155"/>
      <c r="E9" s="154" t="s">
        <v>180</v>
      </c>
      <c r="F9" s="155"/>
      <c r="G9" s="154" t="s">
        <v>177</v>
      </c>
      <c r="H9" s="155"/>
      <c r="I9" s="287" t="s">
        <v>176</v>
      </c>
      <c r="J9" s="155"/>
      <c r="L9" s="143"/>
      <c r="M9" s="288"/>
      <c r="O9" s="143"/>
      <c r="P9" s="144" t="s">
        <v>9</v>
      </c>
    </row>
    <row r="10" spans="1:16" ht="13.5" customHeight="1" thickBot="1" x14ac:dyDescent="0.3">
      <c r="A10" s="232" t="s">
        <v>65</v>
      </c>
      <c r="B10" s="233"/>
      <c r="C10" s="234"/>
      <c r="D10" s="235"/>
      <c r="E10" s="234"/>
      <c r="F10" s="233"/>
      <c r="G10" s="234"/>
      <c r="H10" s="233"/>
      <c r="I10" s="236">
        <f>SUM(C10+E10+G10)</f>
        <v>0</v>
      </c>
      <c r="J10" s="30"/>
      <c r="L10" s="30"/>
      <c r="M10" s="289"/>
      <c r="N10" s="64"/>
      <c r="O10" s="52"/>
      <c r="P10" s="64" t="s">
        <v>71</v>
      </c>
    </row>
    <row r="11" spans="1:16" ht="13.5" customHeight="1" thickBot="1" x14ac:dyDescent="0.3">
      <c r="A11" s="232" t="s">
        <v>66</v>
      </c>
      <c r="B11" s="233"/>
      <c r="C11" s="234"/>
      <c r="D11" s="235"/>
      <c r="E11" s="234"/>
      <c r="F11" s="233"/>
      <c r="G11" s="234"/>
      <c r="H11" s="233"/>
      <c r="I11" s="236">
        <f t="shared" ref="I11:I21" si="0">SUM(C11+E11+G11)</f>
        <v>0</v>
      </c>
      <c r="J11" s="30"/>
      <c r="L11" s="30"/>
      <c r="M11" s="289"/>
      <c r="N11" s="64"/>
      <c r="O11" s="52"/>
      <c r="P11" s="64"/>
    </row>
    <row r="12" spans="1:16" ht="13.5" customHeight="1" thickBot="1" x14ac:dyDescent="0.25">
      <c r="A12" s="232" t="s">
        <v>67</v>
      </c>
      <c r="B12" s="233"/>
      <c r="C12" s="234"/>
      <c r="D12" s="235"/>
      <c r="E12" s="234"/>
      <c r="F12" s="233"/>
      <c r="G12" s="234"/>
      <c r="H12" s="233"/>
      <c r="I12" s="236">
        <f t="shared" si="0"/>
        <v>0</v>
      </c>
      <c r="J12" s="30"/>
      <c r="L12" s="30"/>
      <c r="M12" s="289"/>
      <c r="N12" s="64"/>
      <c r="O12" s="29"/>
      <c r="P12" s="64"/>
    </row>
    <row r="13" spans="1:16" ht="13.5" customHeight="1" thickBot="1" x14ac:dyDescent="0.25">
      <c r="A13" s="232" t="s">
        <v>55</v>
      </c>
      <c r="B13" s="233"/>
      <c r="C13" s="234"/>
      <c r="D13" s="235"/>
      <c r="E13" s="234"/>
      <c r="F13" s="233"/>
      <c r="G13" s="234"/>
      <c r="H13" s="233"/>
      <c r="I13" s="236">
        <f t="shared" si="0"/>
        <v>0</v>
      </c>
      <c r="J13" s="30"/>
      <c r="L13" s="30"/>
      <c r="M13" s="289"/>
      <c r="N13" s="64"/>
      <c r="O13" s="29"/>
      <c r="P13" s="64"/>
    </row>
    <row r="14" spans="1:16" ht="13.5" customHeight="1" thickBot="1" x14ac:dyDescent="0.25">
      <c r="A14" s="232" t="s">
        <v>54</v>
      </c>
      <c r="B14" s="233"/>
      <c r="C14" s="234"/>
      <c r="D14" s="235"/>
      <c r="E14" s="234">
        <v>3.5</v>
      </c>
      <c r="F14" s="233"/>
      <c r="G14" s="234"/>
      <c r="H14" s="233"/>
      <c r="I14" s="236">
        <f t="shared" si="0"/>
        <v>3.5</v>
      </c>
      <c r="J14" s="30"/>
      <c r="L14" s="30"/>
      <c r="M14" s="289"/>
      <c r="N14" s="64"/>
      <c r="O14" s="29"/>
      <c r="P14" s="64"/>
    </row>
    <row r="15" spans="1:16" ht="13.5" customHeight="1" thickBot="1" x14ac:dyDescent="0.25">
      <c r="A15" s="232" t="s">
        <v>68</v>
      </c>
      <c r="B15" s="233"/>
      <c r="C15" s="234"/>
      <c r="D15" s="235"/>
      <c r="E15" s="234"/>
      <c r="F15" s="233"/>
      <c r="G15" s="234"/>
      <c r="H15" s="233"/>
      <c r="I15" s="236">
        <f t="shared" si="0"/>
        <v>0</v>
      </c>
      <c r="J15" s="30"/>
      <c r="L15" s="30"/>
      <c r="M15" s="289"/>
      <c r="N15" s="64"/>
      <c r="O15" s="29"/>
      <c r="P15" s="64"/>
    </row>
    <row r="16" spans="1:16" ht="13.5" customHeight="1" thickBot="1" x14ac:dyDescent="0.25">
      <c r="A16" s="232" t="s">
        <v>53</v>
      </c>
      <c r="B16" s="233"/>
      <c r="C16" s="234">
        <v>5</v>
      </c>
      <c r="D16" s="235"/>
      <c r="E16" s="234"/>
      <c r="F16" s="233"/>
      <c r="G16" s="234"/>
      <c r="H16" s="233"/>
      <c r="I16" s="236">
        <f t="shared" si="0"/>
        <v>5</v>
      </c>
      <c r="J16" s="30"/>
      <c r="L16" s="30"/>
      <c r="M16" s="289"/>
      <c r="N16" s="64"/>
      <c r="O16" s="29"/>
      <c r="P16" s="64"/>
    </row>
    <row r="17" spans="1:16" ht="13.5" customHeight="1" thickBot="1" x14ac:dyDescent="0.25">
      <c r="A17" s="232" t="s">
        <v>52</v>
      </c>
      <c r="B17" s="233"/>
      <c r="C17" s="234"/>
      <c r="D17" s="235"/>
      <c r="E17" s="234"/>
      <c r="F17" s="233"/>
      <c r="G17" s="234"/>
      <c r="H17" s="233"/>
      <c r="I17" s="236">
        <f t="shared" si="0"/>
        <v>0</v>
      </c>
      <c r="J17" s="30"/>
      <c r="L17" s="30"/>
      <c r="M17" s="289"/>
      <c r="N17" s="64"/>
      <c r="O17" s="29"/>
      <c r="P17" s="64"/>
    </row>
    <row r="18" spans="1:16" s="33" customFormat="1" ht="13.5" customHeight="1" thickBot="1" x14ac:dyDescent="0.25">
      <c r="A18" s="232" t="s">
        <v>51</v>
      </c>
      <c r="B18" s="233"/>
      <c r="C18" s="234"/>
      <c r="D18" s="237"/>
      <c r="E18" s="234"/>
      <c r="F18" s="238"/>
      <c r="G18" s="234"/>
      <c r="H18" s="238"/>
      <c r="I18" s="236">
        <f t="shared" si="0"/>
        <v>0</v>
      </c>
      <c r="J18" s="51"/>
      <c r="L18" s="51"/>
      <c r="M18" s="289"/>
      <c r="O18" s="32"/>
      <c r="P18" s="67"/>
    </row>
    <row r="19" spans="1:16" ht="13.5" customHeight="1" thickBot="1" x14ac:dyDescent="0.25">
      <c r="A19" s="232" t="s">
        <v>50</v>
      </c>
      <c r="B19" s="233"/>
      <c r="C19" s="234"/>
      <c r="D19" s="237"/>
      <c r="E19" s="234"/>
      <c r="F19" s="238"/>
      <c r="G19" s="234"/>
      <c r="H19" s="238"/>
      <c r="I19" s="236">
        <f t="shared" si="0"/>
        <v>0</v>
      </c>
      <c r="J19" s="51"/>
      <c r="L19" s="51"/>
      <c r="M19" s="289"/>
      <c r="N19" s="64"/>
      <c r="O19" s="29"/>
      <c r="P19" s="64"/>
    </row>
    <row r="20" spans="1:16" ht="13.5" customHeight="1" thickBot="1" x14ac:dyDescent="0.25">
      <c r="A20" s="232" t="s">
        <v>49</v>
      </c>
      <c r="B20" s="233"/>
      <c r="C20" s="234"/>
      <c r="D20" s="237"/>
      <c r="E20" s="234"/>
      <c r="F20" s="238"/>
      <c r="G20" s="234"/>
      <c r="H20" s="238"/>
      <c r="I20" s="236">
        <f t="shared" si="0"/>
        <v>0</v>
      </c>
      <c r="J20" s="51"/>
      <c r="L20" s="51"/>
      <c r="M20" s="289"/>
      <c r="N20" s="64"/>
      <c r="O20" s="29"/>
      <c r="P20" s="64"/>
    </row>
    <row r="21" spans="1:16" ht="13.5" customHeight="1" thickBot="1" x14ac:dyDescent="0.25">
      <c r="A21" s="239" t="s">
        <v>111</v>
      </c>
      <c r="B21" s="233"/>
      <c r="C21" s="240">
        <f>SUM(C10:C20)</f>
        <v>5</v>
      </c>
      <c r="D21" s="241"/>
      <c r="E21" s="240">
        <f>SUM(E10:E20)</f>
        <v>3.5</v>
      </c>
      <c r="F21" s="241"/>
      <c r="G21" s="240">
        <f>SUM(G10:G20)</f>
        <v>0</v>
      </c>
      <c r="H21" s="241"/>
      <c r="I21" s="236">
        <f t="shared" si="0"/>
        <v>8.5</v>
      </c>
      <c r="J21" s="146"/>
      <c r="L21" s="51"/>
      <c r="M21" s="289"/>
      <c r="N21" s="64"/>
      <c r="O21" s="29"/>
      <c r="P21" s="64"/>
    </row>
    <row r="22" spans="1:16" ht="6" customHeight="1" thickBot="1" x14ac:dyDescent="0.25">
      <c r="A22" s="148"/>
      <c r="B22" s="83"/>
      <c r="C22" s="149"/>
      <c r="D22" s="147"/>
      <c r="E22" s="147"/>
      <c r="F22" s="147"/>
      <c r="G22" s="146"/>
      <c r="H22" s="147"/>
      <c r="I22" s="147"/>
      <c r="J22" s="150"/>
      <c r="K22" s="151"/>
      <c r="L22" s="152"/>
      <c r="M22" s="152"/>
      <c r="N22" s="64"/>
    </row>
    <row r="23" spans="1:16" ht="13.5" customHeight="1" thickBot="1" x14ac:dyDescent="0.25">
      <c r="A23" s="688" t="s">
        <v>121</v>
      </c>
      <c r="B23" s="242"/>
      <c r="C23" s="691" t="s">
        <v>328</v>
      </c>
      <c r="D23" s="692"/>
      <c r="E23" s="692"/>
      <c r="F23" s="692"/>
      <c r="G23" s="692"/>
      <c r="H23" s="692"/>
      <c r="I23" s="692"/>
      <c r="J23" s="692"/>
      <c r="K23" s="692"/>
      <c r="L23" s="152"/>
      <c r="M23" s="152"/>
      <c r="N23" s="64"/>
    </row>
    <row r="24" spans="1:16" ht="13.5" customHeight="1" thickBot="1" x14ac:dyDescent="0.25">
      <c r="A24" s="689"/>
      <c r="B24" s="242"/>
      <c r="C24" s="693"/>
      <c r="D24" s="694"/>
      <c r="E24" s="694"/>
      <c r="F24" s="694"/>
      <c r="G24" s="694"/>
      <c r="H24" s="694"/>
      <c r="I24" s="694"/>
      <c r="J24" s="694"/>
      <c r="K24" s="694"/>
      <c r="L24" s="152"/>
      <c r="M24" s="152"/>
      <c r="N24" s="64"/>
    </row>
    <row r="25" spans="1:16" ht="63" customHeight="1" thickBot="1" x14ac:dyDescent="0.25">
      <c r="A25" s="690"/>
      <c r="B25" s="242"/>
      <c r="C25" s="693"/>
      <c r="D25" s="694"/>
      <c r="E25" s="694"/>
      <c r="F25" s="694"/>
      <c r="G25" s="694"/>
      <c r="H25" s="694"/>
      <c r="I25" s="694"/>
      <c r="J25" s="694"/>
      <c r="K25" s="694"/>
      <c r="L25" s="152"/>
      <c r="M25" s="152"/>
      <c r="N25" s="64"/>
    </row>
    <row r="26" spans="1:16" ht="6.75" customHeight="1" x14ac:dyDescent="0.2">
      <c r="A26" s="243"/>
      <c r="B26" s="329"/>
      <c r="C26" s="244"/>
      <c r="D26" s="245"/>
      <c r="E26" s="245"/>
      <c r="F26" s="245"/>
      <c r="G26" s="245"/>
      <c r="H26" s="245"/>
      <c r="I26" s="245"/>
      <c r="J26" s="245"/>
      <c r="K26" s="245"/>
      <c r="L26" s="152"/>
      <c r="M26" s="152"/>
      <c r="N26" s="64"/>
    </row>
    <row r="27" spans="1:16" ht="6.75" customHeight="1" x14ac:dyDescent="0.2">
      <c r="A27" s="737"/>
      <c r="B27" s="738"/>
      <c r="C27" s="739"/>
      <c r="D27" s="263"/>
      <c r="E27" s="263"/>
      <c r="F27" s="263"/>
      <c r="G27" s="263"/>
      <c r="H27" s="263"/>
      <c r="I27" s="263"/>
      <c r="J27" s="263"/>
      <c r="K27" s="263"/>
      <c r="L27" s="152"/>
      <c r="M27" s="152"/>
      <c r="N27" s="64"/>
    </row>
    <row r="28" spans="1:16" ht="6.75" customHeight="1" thickBot="1" x14ac:dyDescent="0.25">
      <c r="A28" s="737"/>
      <c r="B28" s="738"/>
      <c r="C28" s="739"/>
      <c r="D28" s="263"/>
      <c r="E28" s="263"/>
      <c r="F28" s="263"/>
      <c r="G28" s="263"/>
      <c r="H28" s="263"/>
      <c r="I28" s="263"/>
      <c r="J28" s="263"/>
      <c r="K28" s="263"/>
      <c r="L28" s="152"/>
      <c r="M28" s="152"/>
      <c r="N28" s="64"/>
    </row>
    <row r="29" spans="1:16" ht="32.25" customHeight="1" thickBot="1" x14ac:dyDescent="0.25">
      <c r="A29" s="370" t="s">
        <v>255</v>
      </c>
      <c r="B29" s="346"/>
      <c r="C29" s="686" t="s">
        <v>300</v>
      </c>
      <c r="D29" s="686"/>
      <c r="E29" s="686"/>
      <c r="F29" s="686"/>
      <c r="G29" s="686"/>
      <c r="H29" s="263"/>
      <c r="I29" s="684" t="s">
        <v>301</v>
      </c>
      <c r="J29" s="685"/>
      <c r="K29" s="263"/>
      <c r="L29" s="64"/>
      <c r="M29" s="332"/>
    </row>
    <row r="30" spans="1:16" ht="12" customHeight="1" thickBot="1" x14ac:dyDescent="0.25">
      <c r="A30" s="330"/>
      <c r="B30" s="331"/>
      <c r="C30" s="244"/>
      <c r="D30" s="263"/>
      <c r="E30" s="263"/>
      <c r="F30" s="263"/>
      <c r="G30" s="263"/>
      <c r="H30" s="263"/>
      <c r="I30" s="687" t="s">
        <v>302</v>
      </c>
      <c r="J30" s="687"/>
      <c r="K30" s="245"/>
      <c r="L30" s="64"/>
      <c r="M30" s="332"/>
    </row>
    <row r="31" spans="1:16" s="142" customFormat="1" ht="38.25" customHeight="1" thickBot="1" x14ac:dyDescent="0.25">
      <c r="A31" s="154" t="s">
        <v>73</v>
      </c>
      <c r="B31" s="246"/>
      <c r="C31" s="154" t="s">
        <v>178</v>
      </c>
      <c r="D31" s="155"/>
      <c r="E31" s="154" t="s">
        <v>179</v>
      </c>
      <c r="F31" s="155"/>
      <c r="G31" s="154" t="s">
        <v>201</v>
      </c>
      <c r="H31" s="247"/>
      <c r="I31" s="248" t="s">
        <v>220</v>
      </c>
      <c r="J31" s="248" t="s">
        <v>221</v>
      </c>
      <c r="K31" s="247"/>
    </row>
    <row r="32" spans="1:16" s="309" customFormat="1" ht="7.5" customHeight="1" thickBot="1" x14ac:dyDescent="0.25">
      <c r="A32" s="155"/>
      <c r="B32" s="307"/>
      <c r="C32" s="155"/>
      <c r="D32" s="306"/>
      <c r="E32" s="155"/>
      <c r="F32" s="306"/>
      <c r="G32" s="155"/>
      <c r="H32" s="308"/>
      <c r="I32"/>
      <c r="J32"/>
      <c r="K32" s="308"/>
    </row>
    <row r="33" spans="1:18" ht="27" customHeight="1" thickBot="1" x14ac:dyDescent="0.25">
      <c r="A33" s="371" t="s">
        <v>69</v>
      </c>
      <c r="B33" s="233"/>
      <c r="C33" s="414"/>
      <c r="D33" s="249"/>
      <c r="E33" s="414"/>
      <c r="F33" s="250"/>
      <c r="G33" s="414"/>
      <c r="H33" s="251"/>
      <c r="I33" s="252"/>
      <c r="J33" s="252"/>
      <c r="K33" s="291"/>
      <c r="L33" s="376" t="s">
        <v>6</v>
      </c>
      <c r="M33" s="681" t="s">
        <v>305</v>
      </c>
      <c r="N33" s="682"/>
      <c r="O33" s="682"/>
      <c r="P33" s="682"/>
      <c r="Q33" s="682"/>
      <c r="R33" s="683"/>
    </row>
    <row r="34" spans="1:18" ht="25.5" customHeight="1" thickBot="1" x14ac:dyDescent="0.25">
      <c r="A34" s="371" t="s">
        <v>123</v>
      </c>
      <c r="B34" s="233"/>
      <c r="C34" s="414"/>
      <c r="D34" s="249"/>
      <c r="E34" s="414"/>
      <c r="F34" s="250"/>
      <c r="G34" s="414"/>
      <c r="H34" s="251"/>
      <c r="I34" s="252" t="s">
        <v>118</v>
      </c>
      <c r="J34" s="252" t="s">
        <v>9</v>
      </c>
      <c r="K34" s="291"/>
      <c r="L34" s="377" t="s">
        <v>8</v>
      </c>
      <c r="M34" s="681" t="s">
        <v>306</v>
      </c>
      <c r="N34" s="682"/>
      <c r="O34" s="682"/>
      <c r="P34" s="682"/>
      <c r="Q34" s="682"/>
      <c r="R34" s="682"/>
    </row>
    <row r="35" spans="1:18" ht="24.75" customHeight="1" thickBot="1" x14ac:dyDescent="0.25">
      <c r="A35" s="371" t="s">
        <v>124</v>
      </c>
      <c r="B35" s="253"/>
      <c r="C35" s="414"/>
      <c r="D35" s="254"/>
      <c r="E35" s="414"/>
      <c r="F35" s="250"/>
      <c r="G35" s="414"/>
      <c r="H35" s="251"/>
      <c r="I35" s="252"/>
      <c r="J35" s="252"/>
      <c r="K35" s="291"/>
      <c r="L35" s="378" t="s">
        <v>9</v>
      </c>
      <c r="M35" s="681" t="s">
        <v>307</v>
      </c>
      <c r="N35" s="682"/>
      <c r="O35" s="682"/>
      <c r="P35" s="682"/>
      <c r="Q35" s="682"/>
      <c r="R35" s="682"/>
    </row>
    <row r="36" spans="1:18" ht="21" customHeight="1" thickBot="1" x14ac:dyDescent="0.25">
      <c r="A36" s="371" t="s">
        <v>218</v>
      </c>
      <c r="B36" s="255"/>
      <c r="C36" s="414"/>
      <c r="D36" s="254"/>
      <c r="E36" s="414">
        <v>2</v>
      </c>
      <c r="F36" s="250"/>
      <c r="G36" s="414"/>
      <c r="H36" s="251"/>
      <c r="I36" s="252" t="s">
        <v>9</v>
      </c>
      <c r="J36" s="252" t="s">
        <v>118</v>
      </c>
      <c r="K36" s="291"/>
      <c r="L36" s="379" t="s">
        <v>71</v>
      </c>
      <c r="M36" s="681" t="s">
        <v>308</v>
      </c>
      <c r="N36" s="682"/>
      <c r="O36" s="682"/>
      <c r="P36" s="682"/>
      <c r="Q36" s="682"/>
      <c r="R36" s="682"/>
    </row>
    <row r="37" spans="1:18" ht="13.5" customHeight="1" thickBot="1" x14ac:dyDescent="0.25">
      <c r="A37" s="371" t="s">
        <v>70</v>
      </c>
      <c r="B37" s="233"/>
      <c r="C37" s="414"/>
      <c r="D37" s="249"/>
      <c r="E37" s="414"/>
      <c r="F37" s="250"/>
      <c r="G37" s="414"/>
      <c r="H37" s="251"/>
      <c r="I37" s="252"/>
      <c r="J37" s="252"/>
      <c r="K37" s="291"/>
    </row>
    <row r="38" spans="1:18" ht="13.5" customHeight="1" thickBot="1" x14ac:dyDescent="0.25">
      <c r="A38" s="371" t="s">
        <v>125</v>
      </c>
      <c r="B38" s="233"/>
      <c r="C38" s="414">
        <v>5</v>
      </c>
      <c r="D38" s="249"/>
      <c r="E38" s="414">
        <v>1</v>
      </c>
      <c r="F38" s="250"/>
      <c r="G38" s="414"/>
      <c r="H38" s="251"/>
      <c r="I38" s="252" t="s">
        <v>8</v>
      </c>
      <c r="J38" s="252" t="s">
        <v>9</v>
      </c>
      <c r="K38" s="291"/>
    </row>
    <row r="39" spans="1:18" ht="13.5" customHeight="1" thickBot="1" x14ac:dyDescent="0.25">
      <c r="A39" s="371" t="s">
        <v>126</v>
      </c>
      <c r="B39" s="233"/>
      <c r="C39" s="414"/>
      <c r="D39" s="254"/>
      <c r="E39" s="414"/>
      <c r="F39" s="250"/>
      <c r="G39" s="414"/>
      <c r="H39" s="251"/>
      <c r="I39" s="252"/>
      <c r="J39" s="252"/>
      <c r="K39" s="291"/>
    </row>
    <row r="40" spans="1:18" ht="13.5" customHeight="1" thickBot="1" x14ac:dyDescent="0.25">
      <c r="A40" s="371" t="s">
        <v>127</v>
      </c>
      <c r="B40" s="233"/>
      <c r="C40" s="414"/>
      <c r="D40" s="242"/>
      <c r="E40" s="414">
        <v>0.5</v>
      </c>
      <c r="F40" s="256"/>
      <c r="G40" s="414"/>
      <c r="H40" s="251"/>
      <c r="I40" s="252" t="s">
        <v>9</v>
      </c>
      <c r="J40" s="252" t="s">
        <v>9</v>
      </c>
      <c r="K40" s="291"/>
    </row>
    <row r="41" spans="1:18" ht="13.5" customHeight="1" thickBot="1" x14ac:dyDescent="0.25">
      <c r="A41" s="371" t="s">
        <v>90</v>
      </c>
      <c r="B41" s="233"/>
      <c r="C41" s="414"/>
      <c r="D41" s="242"/>
      <c r="E41" s="414"/>
      <c r="F41" s="256"/>
      <c r="G41" s="414"/>
      <c r="H41" s="251"/>
      <c r="I41" s="252"/>
      <c r="J41" s="252"/>
      <c r="K41" s="291"/>
    </row>
    <row r="42" spans="1:18" ht="15" customHeight="1" thickBot="1" x14ac:dyDescent="0.25">
      <c r="A42" s="239" t="s">
        <v>111</v>
      </c>
      <c r="B42" s="233"/>
      <c r="C42" s="415">
        <f>SUM(C33:C41)</f>
        <v>5</v>
      </c>
      <c r="D42" s="261"/>
      <c r="E42" s="415">
        <f>SUM(E33:E41)</f>
        <v>3.5</v>
      </c>
      <c r="F42" s="261"/>
      <c r="G42" s="415">
        <f>SUM(G33:G41)</f>
        <v>0</v>
      </c>
      <c r="H42" s="241"/>
      <c r="I42" s="241"/>
      <c r="J42" s="257"/>
      <c r="K42" s="258"/>
      <c r="L42" s="64"/>
    </row>
    <row r="43" spans="1:18" s="33" customFormat="1" ht="35.25" customHeight="1" thickBot="1" x14ac:dyDescent="0.25">
      <c r="A43" s="372"/>
      <c r="B43" s="233"/>
      <c r="C43" s="698" t="s">
        <v>303</v>
      </c>
      <c r="D43" s="699"/>
      <c r="E43" s="699"/>
      <c r="F43" s="373"/>
      <c r="G43" s="395" t="s">
        <v>304</v>
      </c>
      <c r="H43" s="374"/>
      <c r="I43" s="416" t="s">
        <v>9</v>
      </c>
      <c r="J43" s="416" t="s">
        <v>9</v>
      </c>
      <c r="K43" s="375"/>
      <c r="L43" s="67"/>
      <c r="M43" s="31"/>
      <c r="N43" s="31"/>
      <c r="O43" s="31"/>
      <c r="P43" s="31"/>
      <c r="Q43" s="31"/>
      <c r="R43" s="31"/>
    </row>
    <row r="44" spans="1:18" s="33" customFormat="1" ht="35.25" customHeight="1" thickBot="1" x14ac:dyDescent="0.25">
      <c r="A44"/>
      <c r="B44"/>
      <c r="C44"/>
      <c r="D44"/>
      <c r="E44"/>
      <c r="F44"/>
      <c r="G44"/>
      <c r="H44"/>
      <c r="I44"/>
      <c r="J44"/>
      <c r="K44"/>
      <c r="L44"/>
      <c r="M44"/>
      <c r="N44"/>
      <c r="O44"/>
      <c r="P44"/>
      <c r="Q44"/>
      <c r="R44"/>
    </row>
    <row r="45" spans="1:18" ht="13.5" customHeight="1" thickBot="1" x14ac:dyDescent="0.25">
      <c r="A45" s="695" t="s">
        <v>128</v>
      </c>
      <c r="B45" s="242"/>
      <c r="C45" s="691" t="s">
        <v>328</v>
      </c>
      <c r="D45" s="692"/>
      <c r="E45" s="692"/>
      <c r="F45" s="692"/>
      <c r="G45" s="692"/>
      <c r="H45" s="692"/>
      <c r="I45" s="692"/>
      <c r="J45" s="692"/>
      <c r="K45" s="692"/>
      <c r="Q45" s="27" t="s">
        <v>16</v>
      </c>
    </row>
    <row r="46" spans="1:18" ht="13.5" thickBot="1" x14ac:dyDescent="0.25">
      <c r="A46" s="696"/>
      <c r="B46" s="242"/>
      <c r="C46" s="693"/>
      <c r="D46" s="694"/>
      <c r="E46" s="694"/>
      <c r="F46" s="694"/>
      <c r="G46" s="694"/>
      <c r="H46" s="694"/>
      <c r="I46" s="694"/>
      <c r="J46" s="694"/>
      <c r="K46" s="694"/>
    </row>
    <row r="47" spans="1:18" ht="78" customHeight="1" thickBot="1" x14ac:dyDescent="0.25">
      <c r="A47" s="697"/>
      <c r="B47" s="242"/>
      <c r="C47" s="693"/>
      <c r="D47" s="694"/>
      <c r="E47" s="694"/>
      <c r="F47" s="694"/>
      <c r="G47" s="694"/>
      <c r="H47" s="694"/>
      <c r="I47" s="694"/>
      <c r="J47" s="694"/>
      <c r="K47" s="694"/>
    </row>
  </sheetData>
  <customSheetViews>
    <customSheetView guid="{E70C5AFB-EA8F-4F09-AA6D-B232D85D743A}" scale="96" showGridLines="0" fitToPage="1" hiddenColumns="1" topLeftCell="A22">
      <selection activeCell="J41" sqref="J41"/>
      <pageMargins left="0.74803149606299213" right="0.74803149606299213" top="0.98425196850393704" bottom="0.98425196850393704" header="0.51181102362204722" footer="0.51181102362204722"/>
      <pageSetup paperSize="8" scale="91" orientation="landscape" r:id="rId1"/>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2"/>
      <headerFooter alignWithMargins="0"/>
    </customSheetView>
    <customSheetView guid="{FDCE6DDE-413B-4AE4-8361-A72B82B2265F}" scale="96" showGridLines="0" fitToPage="1" hiddenColumns="1" topLeftCell="A22">
      <selection activeCell="J41" sqref="J41"/>
      <pageMargins left="0.74803149606299213" right="0.74803149606299213" top="0.98425196850393704" bottom="0.98425196850393704" header="0.51181102362204722" footer="0.51181102362204722"/>
      <pageSetup paperSize="8" scale="91" orientation="landscape" r:id="rId3"/>
      <headerFooter alignWithMargins="0"/>
    </customSheetView>
    <customSheetView guid="{29240F5E-89B4-4B96-BC01-D3941DD5C020}" scale="96" showGridLines="0" fitToPage="1" hiddenColumns="1">
      <selection activeCell="C42" sqref="C42:K44"/>
      <pageMargins left="0.74803149606299213" right="0.74803149606299213" top="0.98425196850393704" bottom="0.98425196850393704" header="0.51181102362204722" footer="0.51181102362204722"/>
      <pageSetup paperSize="8" scale="91" orientation="landscape" r:id="rId4"/>
      <headerFooter alignWithMargins="0"/>
    </customSheetView>
    <customSheetView guid="{7CA73E64-C519-441F-B306-3DAE0D8A1515}" scale="96" showGridLines="0" fitToPage="1" hiddenColumns="1">
      <selection activeCell="C42" sqref="C42:K44"/>
      <pageMargins left="0.74803149606299213" right="0.74803149606299213" top="0.98425196850393704" bottom="0.98425196850393704" header="0.51181102362204722" footer="0.51181102362204722"/>
      <pageSetup paperSize="8" scale="91" orientation="landscape" r:id="rId5"/>
      <headerFooter alignWithMargins="0"/>
    </customSheetView>
  </customSheetViews>
  <mergeCells count="12">
    <mergeCell ref="C29:G29"/>
    <mergeCell ref="I30:J30"/>
    <mergeCell ref="A23:A25"/>
    <mergeCell ref="C23:K25"/>
    <mergeCell ref="A45:A47"/>
    <mergeCell ref="C45:K47"/>
    <mergeCell ref="C43:E43"/>
    <mergeCell ref="M36:R36"/>
    <mergeCell ref="M33:R33"/>
    <mergeCell ref="M34:R34"/>
    <mergeCell ref="M35:R35"/>
    <mergeCell ref="I29:J29"/>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1"/>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4803149606299213" right="0.74803149606299213" top="0.98425196850393704" bottom="0.98425196850393704" header="0.51181102362204722" footer="0.51181102362204722"/>
  <pageSetup paperSize="8" scale="86" orientation="landscape" r:id="rId6"/>
  <headerFooter alignWithMargins="0"/>
  <drawing r:id="rId7"/>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lists'!$F$2:$F$5</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23"/>
  <sheetViews>
    <sheetView showGridLines="0" topLeftCell="A15" zoomScale="80" zoomScaleNormal="80" workbookViewId="0">
      <selection activeCell="F7" sqref="F7:I11"/>
    </sheetView>
  </sheetViews>
  <sheetFormatPr defaultRowHeight="12.75" x14ac:dyDescent="0.2"/>
  <cols>
    <col min="1" max="1" width="34.28515625" style="27" customWidth="1"/>
    <col min="2" max="2" width="21.85546875" style="27" bestFit="1" customWidth="1"/>
    <col min="3" max="3" width="14" style="27" customWidth="1"/>
    <col min="4" max="4" width="11.85546875" style="27" customWidth="1"/>
    <col min="5" max="5" width="14" style="27" customWidth="1"/>
    <col min="6" max="6" width="21.85546875" style="142" customWidth="1"/>
    <col min="7" max="7" width="54.140625" style="27" customWidth="1"/>
    <col min="8" max="8" width="0.42578125" style="27" customWidth="1"/>
    <col min="9" max="9" width="22.85546875" style="27" customWidth="1"/>
    <col min="10" max="10" width="2.42578125" style="27" customWidth="1"/>
    <col min="11" max="11" width="18.140625" style="27" customWidth="1"/>
    <col min="12" max="12" width="3.85546875" style="27" customWidth="1"/>
    <col min="13" max="13" width="23.5703125" style="64" customWidth="1"/>
    <col min="14" max="14" width="5.7109375" style="27" customWidth="1"/>
    <col min="15" max="15" width="20" style="27" customWidth="1"/>
    <col min="16" max="16" width="4.140625" style="27" customWidth="1"/>
    <col min="17" max="17" width="15.5703125" style="27" customWidth="1"/>
    <col min="18" max="16384" width="9.140625" style="27"/>
  </cols>
  <sheetData>
    <row r="1" spans="1:35" x14ac:dyDescent="0.2">
      <c r="E1" s="37" t="s">
        <v>46</v>
      </c>
    </row>
    <row r="5" spans="1:35" ht="9.75" customHeight="1" x14ac:dyDescent="0.2">
      <c r="M5" s="64" t="s">
        <v>37</v>
      </c>
    </row>
    <row r="6" spans="1:35" ht="22.5" customHeight="1" thickBot="1" x14ac:dyDescent="0.25">
      <c r="A6" s="226" t="s">
        <v>251</v>
      </c>
      <c r="M6" s="64" t="s">
        <v>30</v>
      </c>
    </row>
    <row r="7" spans="1:35" ht="25.5" customHeight="1" thickBot="1" x14ac:dyDescent="0.25">
      <c r="A7" s="206" t="s">
        <v>191</v>
      </c>
      <c r="B7" s="26"/>
      <c r="C7" s="26"/>
      <c r="D7" s="26"/>
      <c r="E7" s="26"/>
      <c r="F7" s="713"/>
      <c r="G7" s="575"/>
      <c r="H7" s="575"/>
      <c r="I7" s="575"/>
      <c r="J7" s="26"/>
      <c r="M7" s="64" t="s">
        <v>31</v>
      </c>
    </row>
    <row r="8" spans="1:35" ht="9.75" customHeight="1" thickBot="1" x14ac:dyDescent="0.25">
      <c r="B8" s="26"/>
      <c r="C8" s="197"/>
      <c r="F8" s="575"/>
      <c r="G8" s="575"/>
      <c r="H8" s="575"/>
      <c r="I8" s="575"/>
      <c r="J8" s="207"/>
      <c r="K8" s="208"/>
      <c r="L8" s="700"/>
      <c r="M8" s="207"/>
      <c r="N8" s="208"/>
      <c r="O8" s="197"/>
    </row>
    <row r="9" spans="1:35" ht="23.25" customHeight="1" thickBot="1" x14ac:dyDescent="0.25">
      <c r="A9" s="63" t="s">
        <v>224</v>
      </c>
      <c r="B9" s="317" t="s">
        <v>267</v>
      </c>
      <c r="C9" s="380" t="s">
        <v>4</v>
      </c>
      <c r="D9" s="224" t="s">
        <v>34</v>
      </c>
      <c r="E9" s="315">
        <v>41656</v>
      </c>
      <c r="F9" s="575"/>
      <c r="G9" s="575"/>
      <c r="H9" s="575"/>
      <c r="I9" s="575"/>
      <c r="J9" s="207"/>
      <c r="K9" s="208"/>
      <c r="L9" s="701"/>
      <c r="M9" s="207"/>
      <c r="N9" s="208"/>
      <c r="O9" s="197"/>
    </row>
    <row r="10" spans="1:35" ht="22.5" customHeight="1" thickTop="1" thickBot="1" x14ac:dyDescent="0.25">
      <c r="A10" s="63" t="s">
        <v>225</v>
      </c>
      <c r="B10" s="318" t="s">
        <v>87</v>
      </c>
      <c r="C10" s="222"/>
      <c r="D10" s="381" t="s">
        <v>33</v>
      </c>
      <c r="E10" s="316">
        <v>42285</v>
      </c>
      <c r="F10" s="575"/>
      <c r="G10" s="575"/>
      <c r="H10" s="575"/>
      <c r="I10" s="575"/>
      <c r="J10" s="207"/>
      <c r="K10" s="208"/>
      <c r="L10" s="209"/>
      <c r="M10" s="207"/>
      <c r="N10" s="208"/>
      <c r="O10" s="172"/>
    </row>
    <row r="11" spans="1:35" ht="22.5" customHeight="1" thickTop="1" thickBot="1" x14ac:dyDescent="0.25">
      <c r="C11" s="223"/>
      <c r="D11" s="225" t="s">
        <v>93</v>
      </c>
      <c r="E11" s="344">
        <v>1.3</v>
      </c>
      <c r="F11" s="575"/>
      <c r="G11" s="575"/>
      <c r="H11" s="575"/>
      <c r="I11" s="575"/>
      <c r="J11" s="213"/>
      <c r="K11" s="214"/>
      <c r="L11" s="212"/>
      <c r="M11" s="213"/>
      <c r="N11" s="215"/>
      <c r="O11" s="172"/>
    </row>
    <row r="12" spans="1:35" ht="9.75" customHeight="1" thickBot="1" x14ac:dyDescent="0.25">
      <c r="A12" s="192"/>
      <c r="B12" s="192"/>
      <c r="C12" s="192"/>
      <c r="D12" s="192"/>
      <c r="E12" s="192"/>
      <c r="F12" s="194"/>
      <c r="G12" s="193"/>
      <c r="H12" s="192"/>
      <c r="I12" s="53"/>
      <c r="J12" s="33"/>
      <c r="K12" s="191"/>
      <c r="L12" s="190"/>
      <c r="M12" s="67"/>
      <c r="N12" s="33"/>
      <c r="O12" s="33"/>
    </row>
    <row r="13" spans="1:35" ht="12.75" customHeight="1" x14ac:dyDescent="0.2">
      <c r="A13" s="707" t="s">
        <v>316</v>
      </c>
      <c r="B13" s="710" t="s">
        <v>35</v>
      </c>
      <c r="C13" s="702" t="s">
        <v>36</v>
      </c>
      <c r="D13" s="702" t="s">
        <v>246</v>
      </c>
      <c r="E13" s="702" t="s">
        <v>200</v>
      </c>
      <c r="F13" s="710" t="s">
        <v>170</v>
      </c>
      <c r="G13" s="710" t="s">
        <v>219</v>
      </c>
      <c r="H13" s="60"/>
      <c r="I13" s="33"/>
      <c r="J13" s="191"/>
      <c r="K13" s="190"/>
      <c r="L13" s="67" t="s">
        <v>64</v>
      </c>
      <c r="M13" s="33"/>
      <c r="N13" s="33"/>
      <c r="S13" s="172"/>
      <c r="T13" s="183"/>
      <c r="U13" s="183"/>
      <c r="V13" s="64"/>
    </row>
    <row r="14" spans="1:35" ht="13.5" customHeight="1" thickBot="1" x14ac:dyDescent="0.25">
      <c r="A14" s="708"/>
      <c r="B14" s="711"/>
      <c r="C14" s="705"/>
      <c r="D14" s="703"/>
      <c r="E14" s="705"/>
      <c r="F14" s="711"/>
      <c r="G14" s="711"/>
      <c r="H14" s="60"/>
      <c r="I14" s="33"/>
      <c r="J14" s="191"/>
      <c r="K14" s="190"/>
      <c r="L14" s="67" t="s">
        <v>64</v>
      </c>
      <c r="M14" s="33"/>
      <c r="N14" s="33"/>
      <c r="V14" s="64"/>
    </row>
    <row r="15" spans="1:35" ht="13.5" customHeight="1" x14ac:dyDescent="0.2">
      <c r="A15" s="708"/>
      <c r="B15" s="711"/>
      <c r="C15" s="705"/>
      <c r="D15" s="703"/>
      <c r="E15" s="705"/>
      <c r="F15" s="711"/>
      <c r="G15" s="711"/>
      <c r="H15" s="60"/>
      <c r="I15" s="33"/>
      <c r="J15" s="191"/>
      <c r="K15" s="190"/>
      <c r="L15" s="67" t="s">
        <v>64</v>
      </c>
      <c r="M15" s="33"/>
      <c r="N15" s="33"/>
      <c r="V15" s="64"/>
      <c r="AB15" s="182"/>
      <c r="AC15" s="182"/>
      <c r="AD15" s="182"/>
      <c r="AE15" s="182"/>
      <c r="AF15" s="182"/>
      <c r="AG15" s="182"/>
      <c r="AH15" s="182"/>
      <c r="AI15" s="182"/>
    </row>
    <row r="16" spans="1:35" ht="13.5" customHeight="1" thickBot="1" x14ac:dyDescent="0.25">
      <c r="A16" s="709"/>
      <c r="B16" s="712"/>
      <c r="C16" s="706"/>
      <c r="D16" s="704"/>
      <c r="E16" s="706"/>
      <c r="F16" s="712"/>
      <c r="G16" s="712"/>
      <c r="H16" s="60"/>
      <c r="I16" s="33"/>
      <c r="J16" s="191"/>
      <c r="K16" s="190"/>
      <c r="L16" s="67" t="s">
        <v>64</v>
      </c>
      <c r="M16" s="33"/>
      <c r="N16" s="33"/>
      <c r="V16" s="64"/>
      <c r="AB16" s="179"/>
      <c r="AC16" s="179"/>
      <c r="AD16" s="179"/>
      <c r="AE16" s="179"/>
      <c r="AF16" s="179"/>
      <c r="AG16" s="179"/>
      <c r="AH16" s="179"/>
      <c r="AI16" s="179"/>
    </row>
    <row r="17" spans="1:35" s="210" customFormat="1" ht="31.5" customHeight="1" thickBot="1" x14ac:dyDescent="0.25">
      <c r="A17" s="398" t="s">
        <v>169</v>
      </c>
      <c r="B17" s="259"/>
      <c r="C17" s="259"/>
      <c r="D17" s="259"/>
      <c r="E17" s="259"/>
      <c r="F17" s="272"/>
      <c r="G17" s="259"/>
      <c r="H17" s="218"/>
      <c r="I17" s="211"/>
      <c r="J17" s="196"/>
      <c r="K17" s="195"/>
      <c r="L17" s="219"/>
      <c r="M17" s="211"/>
      <c r="N17" s="211"/>
      <c r="V17" s="220"/>
      <c r="AB17" s="221"/>
      <c r="AC17" s="221"/>
      <c r="AD17" s="221"/>
      <c r="AE17" s="221"/>
      <c r="AF17" s="221"/>
      <c r="AG17" s="221"/>
      <c r="AH17" s="221"/>
      <c r="AI17" s="221"/>
    </row>
    <row r="18" spans="1:35" ht="26.25" customHeight="1" thickBot="1" x14ac:dyDescent="0.25">
      <c r="A18" s="396" t="s">
        <v>38</v>
      </c>
      <c r="B18" s="351">
        <v>40889</v>
      </c>
      <c r="C18" s="333"/>
      <c r="D18" s="181"/>
      <c r="E18" s="333">
        <v>40889</v>
      </c>
      <c r="F18" s="290" t="s">
        <v>261</v>
      </c>
      <c r="G18" s="328"/>
      <c r="H18" s="60"/>
      <c r="I18" s="33"/>
      <c r="J18" s="191"/>
      <c r="K18" s="190"/>
      <c r="L18" s="67" t="s">
        <v>64</v>
      </c>
      <c r="M18" s="33"/>
      <c r="N18" s="33"/>
      <c r="V18" s="67"/>
      <c r="AB18" s="179"/>
      <c r="AC18" s="179"/>
      <c r="AD18" s="179"/>
      <c r="AE18" s="179"/>
      <c r="AF18" s="179"/>
      <c r="AG18" s="179"/>
      <c r="AH18" s="179"/>
      <c r="AI18" s="179"/>
    </row>
    <row r="19" spans="1:35" ht="38.25" customHeight="1" thickBot="1" x14ac:dyDescent="0.25">
      <c r="A19" s="396" t="s">
        <v>168</v>
      </c>
      <c r="B19" s="351">
        <v>41015</v>
      </c>
      <c r="C19" s="333"/>
      <c r="D19" s="181"/>
      <c r="E19" s="333">
        <v>41015</v>
      </c>
      <c r="F19" s="290" t="s">
        <v>194</v>
      </c>
      <c r="G19" s="328"/>
      <c r="H19" s="60"/>
      <c r="I19" s="33"/>
      <c r="J19" s="190"/>
      <c r="K19" s="190"/>
      <c r="L19" s="67"/>
      <c r="M19" s="33"/>
      <c r="N19" s="33"/>
      <c r="V19" s="67"/>
      <c r="AB19" s="179"/>
      <c r="AC19" s="179"/>
      <c r="AD19" s="179"/>
      <c r="AE19" s="179"/>
      <c r="AF19" s="179"/>
      <c r="AG19" s="179"/>
      <c r="AH19" s="179"/>
      <c r="AI19" s="179"/>
    </row>
    <row r="20" spans="1:35" s="337" customFormat="1" ht="19.5" customHeight="1" thickBot="1" x14ac:dyDescent="0.25">
      <c r="A20" s="397" t="s">
        <v>39</v>
      </c>
      <c r="B20" s="351">
        <v>41299</v>
      </c>
      <c r="C20" s="333"/>
      <c r="D20" s="333"/>
      <c r="E20" s="333">
        <v>41299</v>
      </c>
      <c r="F20" s="290" t="s">
        <v>261</v>
      </c>
      <c r="G20" s="328"/>
      <c r="H20" s="336"/>
      <c r="L20" s="338"/>
      <c r="V20" s="339" t="s">
        <v>61</v>
      </c>
      <c r="AB20" s="340"/>
      <c r="AC20" s="340"/>
      <c r="AD20" s="340"/>
      <c r="AE20" s="340"/>
      <c r="AF20" s="340"/>
      <c r="AG20" s="340"/>
      <c r="AH20" s="340"/>
      <c r="AI20" s="340"/>
    </row>
    <row r="21" spans="1:35" ht="20.100000000000001" customHeight="1" thickBot="1" x14ac:dyDescent="0.25">
      <c r="A21" s="396" t="s">
        <v>167</v>
      </c>
      <c r="B21" s="351">
        <v>41359</v>
      </c>
      <c r="C21" s="333"/>
      <c r="D21" s="181"/>
      <c r="E21" s="333">
        <v>41359</v>
      </c>
      <c r="F21" s="417"/>
      <c r="G21" s="328"/>
      <c r="H21" s="31"/>
      <c r="L21" s="64"/>
      <c r="M21" s="27"/>
      <c r="V21" s="67"/>
      <c r="AB21" s="179"/>
      <c r="AC21" s="179"/>
      <c r="AD21" s="179"/>
      <c r="AE21" s="179"/>
      <c r="AF21" s="179"/>
      <c r="AG21" s="179"/>
      <c r="AH21" s="179"/>
      <c r="AI21" s="179"/>
    </row>
    <row r="22" spans="1:35" ht="20.100000000000001" customHeight="1" thickBot="1" x14ac:dyDescent="0.25">
      <c r="A22" s="396" t="s">
        <v>32</v>
      </c>
      <c r="B22" s="351"/>
      <c r="C22" s="181"/>
      <c r="D22" s="181"/>
      <c r="E22" s="181"/>
      <c r="F22" s="290" t="s">
        <v>247</v>
      </c>
      <c r="G22" s="328" t="s">
        <v>262</v>
      </c>
      <c r="H22" s="31"/>
      <c r="L22" s="64"/>
      <c r="M22" s="27"/>
      <c r="R22" s="185"/>
      <c r="S22" s="179"/>
      <c r="T22" s="179"/>
      <c r="U22" s="179"/>
      <c r="V22" s="189" t="s">
        <v>62</v>
      </c>
      <c r="W22" s="179"/>
      <c r="X22" s="179"/>
      <c r="Y22" s="179"/>
      <c r="Z22" s="179"/>
      <c r="AA22" s="179"/>
      <c r="AB22" s="179"/>
      <c r="AC22" s="179"/>
      <c r="AD22" s="179"/>
      <c r="AE22" s="179"/>
      <c r="AF22" s="179"/>
      <c r="AG22" s="179"/>
      <c r="AH22" s="179"/>
      <c r="AI22" s="179"/>
    </row>
    <row r="23" spans="1:35" ht="20.100000000000001" customHeight="1" thickBot="1" x14ac:dyDescent="0.25">
      <c r="A23" s="396" t="s">
        <v>41</v>
      </c>
      <c r="B23" s="351"/>
      <c r="C23" s="181"/>
      <c r="D23" s="181"/>
      <c r="E23" s="181"/>
      <c r="F23" s="290" t="s">
        <v>102</v>
      </c>
      <c r="G23" s="328" t="s">
        <v>262</v>
      </c>
      <c r="H23" s="31"/>
      <c r="L23" s="64"/>
      <c r="M23" s="27"/>
      <c r="R23" s="188"/>
      <c r="S23" s="182"/>
      <c r="T23" s="182"/>
      <c r="U23" s="182"/>
      <c r="V23" s="187" t="s">
        <v>63</v>
      </c>
      <c r="W23" s="182"/>
      <c r="X23" s="182"/>
      <c r="Y23" s="182"/>
      <c r="Z23" s="182"/>
      <c r="AA23" s="182"/>
      <c r="AB23" s="179"/>
      <c r="AC23" s="179"/>
      <c r="AD23" s="179"/>
      <c r="AE23" s="179"/>
      <c r="AF23" s="179"/>
      <c r="AG23" s="179"/>
      <c r="AH23" s="179"/>
      <c r="AI23" s="179"/>
    </row>
    <row r="24" spans="1:35" ht="20.100000000000001" customHeight="1" thickBot="1" x14ac:dyDescent="0.25">
      <c r="A24" s="396" t="s">
        <v>40</v>
      </c>
      <c r="B24" s="351">
        <v>41730</v>
      </c>
      <c r="C24" s="181"/>
      <c r="D24" s="181"/>
      <c r="E24" s="181">
        <v>41730</v>
      </c>
      <c r="F24" s="290" t="s">
        <v>102</v>
      </c>
      <c r="G24" s="328"/>
      <c r="H24" s="31"/>
      <c r="L24" s="64"/>
      <c r="M24" s="27"/>
      <c r="R24" s="185"/>
      <c r="S24" s="179"/>
      <c r="T24" s="179"/>
      <c r="U24" s="179"/>
      <c r="V24" s="186"/>
      <c r="W24" s="179"/>
      <c r="X24" s="179"/>
      <c r="Y24" s="179"/>
      <c r="Z24" s="179"/>
      <c r="AA24" s="179"/>
      <c r="AB24" s="172"/>
    </row>
    <row r="25" spans="1:35" ht="20.100000000000001" customHeight="1" thickBot="1" x14ac:dyDescent="0.25">
      <c r="A25" s="396" t="s">
        <v>44</v>
      </c>
      <c r="B25" s="351"/>
      <c r="C25" s="181"/>
      <c r="D25" s="181"/>
      <c r="E25" s="181"/>
      <c r="F25" s="290" t="s">
        <v>102</v>
      </c>
      <c r="G25" s="328"/>
      <c r="H25" s="31"/>
      <c r="L25" s="64"/>
      <c r="M25" s="27"/>
      <c r="R25" s="185"/>
      <c r="S25" s="179"/>
      <c r="T25" s="179"/>
      <c r="U25" s="179"/>
      <c r="V25" s="184"/>
      <c r="W25" s="179"/>
      <c r="X25" s="179"/>
      <c r="Y25" s="179"/>
      <c r="Z25" s="179"/>
      <c r="AA25" s="179"/>
      <c r="AB25" s="172"/>
    </row>
    <row r="26" spans="1:35" ht="20.100000000000001" customHeight="1" thickBot="1" x14ac:dyDescent="0.25">
      <c r="A26" s="396" t="s">
        <v>45</v>
      </c>
      <c r="B26" s="351"/>
      <c r="C26" s="181"/>
      <c r="D26" s="181"/>
      <c r="E26" s="181"/>
      <c r="F26" s="290" t="s">
        <v>102</v>
      </c>
      <c r="G26" s="328"/>
      <c r="H26" s="31"/>
      <c r="L26" s="64"/>
      <c r="M26" s="27"/>
      <c r="R26" s="185"/>
      <c r="S26" s="179"/>
      <c r="T26" s="179"/>
      <c r="U26" s="179"/>
      <c r="V26" s="184"/>
      <c r="W26" s="179"/>
      <c r="X26" s="179"/>
      <c r="Y26" s="179"/>
      <c r="Z26" s="179"/>
      <c r="AA26" s="179"/>
      <c r="AB26" s="172"/>
    </row>
    <row r="27" spans="1:35" s="337" customFormat="1" ht="23.25" thickBot="1" x14ac:dyDescent="0.25">
      <c r="A27" s="397" t="s">
        <v>42</v>
      </c>
      <c r="B27" s="351">
        <v>41569</v>
      </c>
      <c r="C27" s="333"/>
      <c r="D27" s="333"/>
      <c r="E27" s="333">
        <v>41569</v>
      </c>
      <c r="F27" s="334" t="s">
        <v>261</v>
      </c>
      <c r="G27" s="335" t="s">
        <v>277</v>
      </c>
      <c r="H27" s="336"/>
      <c r="L27" s="338"/>
      <c r="R27" s="341"/>
      <c r="S27" s="340"/>
      <c r="T27" s="340"/>
      <c r="U27" s="340"/>
      <c r="V27" s="342"/>
      <c r="W27" s="340"/>
      <c r="X27" s="340"/>
      <c r="Y27" s="340"/>
      <c r="Z27" s="340"/>
      <c r="AA27" s="340"/>
      <c r="AB27" s="343"/>
    </row>
    <row r="28" spans="1:35" ht="20.100000000000001" customHeight="1" thickBot="1" x14ac:dyDescent="0.25">
      <c r="A28" s="396" t="s">
        <v>166</v>
      </c>
      <c r="B28" s="351">
        <v>41627</v>
      </c>
      <c r="C28" s="333"/>
      <c r="D28" s="181"/>
      <c r="E28" s="333">
        <v>41627</v>
      </c>
      <c r="F28" s="290" t="s">
        <v>194</v>
      </c>
      <c r="G28" s="328"/>
      <c r="H28" s="31"/>
      <c r="L28" s="64"/>
      <c r="M28" s="27"/>
      <c r="R28" s="179"/>
      <c r="S28" s="179"/>
      <c r="T28" s="179"/>
      <c r="U28" s="179"/>
      <c r="V28" s="184"/>
      <c r="W28" s="179"/>
      <c r="X28" s="179"/>
      <c r="Y28" s="179"/>
      <c r="Z28" s="179"/>
      <c r="AA28" s="179"/>
      <c r="AB28" s="172"/>
    </row>
    <row r="29" spans="1:35" s="172" customFormat="1" ht="3.75" customHeight="1" thickBot="1" x14ac:dyDescent="0.25">
      <c r="A29" s="266"/>
      <c r="B29" s="267"/>
      <c r="C29" s="267"/>
      <c r="D29" s="267"/>
      <c r="E29" s="267"/>
      <c r="F29" s="268"/>
      <c r="G29" s="268"/>
      <c r="H29" s="152"/>
      <c r="L29" s="269"/>
      <c r="R29" s="179"/>
      <c r="S29" s="179"/>
      <c r="T29" s="179"/>
      <c r="U29" s="179"/>
      <c r="V29" s="184"/>
      <c r="W29" s="179"/>
      <c r="X29" s="179"/>
      <c r="Y29" s="179"/>
      <c r="Z29" s="179"/>
      <c r="AA29" s="179"/>
    </row>
    <row r="30" spans="1:35" s="264" customFormat="1" ht="33" customHeight="1" thickBot="1" x14ac:dyDescent="0.25">
      <c r="A30" s="398" t="s">
        <v>94</v>
      </c>
      <c r="B30" s="259"/>
      <c r="C30" s="259"/>
      <c r="D30" s="259"/>
      <c r="E30" s="259"/>
      <c r="F30" s="273"/>
      <c r="G30" s="260"/>
      <c r="H30" s="270"/>
      <c r="L30" s="265"/>
      <c r="R30" s="221"/>
      <c r="S30" s="221"/>
      <c r="T30" s="221"/>
      <c r="U30" s="221"/>
      <c r="V30" s="271"/>
      <c r="W30" s="221"/>
      <c r="X30" s="221"/>
      <c r="Y30" s="221"/>
      <c r="Z30" s="221"/>
      <c r="AA30" s="221"/>
    </row>
    <row r="31" spans="1:35" s="172" customFormat="1" ht="18.95" customHeight="1" thickBot="1" x14ac:dyDescent="0.25">
      <c r="A31" s="399" t="s">
        <v>204</v>
      </c>
      <c r="B31" s="181"/>
      <c r="C31" s="181"/>
      <c r="D31" s="181"/>
      <c r="E31" s="181"/>
      <c r="F31" s="290"/>
      <c r="G31" s="328"/>
      <c r="H31" s="152"/>
      <c r="L31" s="269"/>
      <c r="R31" s="179"/>
      <c r="S31" s="179"/>
      <c r="T31" s="179"/>
      <c r="U31" s="179"/>
      <c r="V31" s="184"/>
      <c r="W31" s="179"/>
      <c r="X31" s="179"/>
      <c r="Y31" s="179"/>
      <c r="Z31" s="179"/>
      <c r="AA31" s="179"/>
    </row>
    <row r="32" spans="1:35" s="172" customFormat="1" ht="18.95" customHeight="1" thickBot="1" x14ac:dyDescent="0.25">
      <c r="A32" s="399" t="s">
        <v>164</v>
      </c>
      <c r="B32" s="352">
        <v>41282</v>
      </c>
      <c r="C32" s="352"/>
      <c r="D32" s="181"/>
      <c r="E32" s="181">
        <v>41282</v>
      </c>
      <c r="F32" s="290"/>
      <c r="G32" s="328" t="s">
        <v>265</v>
      </c>
      <c r="H32" s="152"/>
      <c r="L32" s="269"/>
      <c r="R32" s="179"/>
      <c r="S32" s="179"/>
      <c r="T32" s="179"/>
      <c r="U32" s="179"/>
      <c r="V32" s="184"/>
      <c r="W32" s="179"/>
      <c r="X32" s="179"/>
      <c r="Y32" s="179"/>
      <c r="Z32" s="179"/>
      <c r="AA32" s="179"/>
    </row>
    <row r="33" spans="1:27" s="172" customFormat="1" ht="18.95" customHeight="1" thickBot="1" x14ac:dyDescent="0.25">
      <c r="A33" s="399" t="s">
        <v>286</v>
      </c>
      <c r="B33" s="352"/>
      <c r="C33" s="352"/>
      <c r="D33" s="181"/>
      <c r="E33" s="181"/>
      <c r="F33" s="290"/>
      <c r="G33" s="328"/>
      <c r="H33" s="152"/>
      <c r="L33" s="269"/>
      <c r="R33" s="179"/>
      <c r="S33" s="179"/>
      <c r="T33" s="179"/>
      <c r="U33" s="179"/>
      <c r="V33" s="184"/>
      <c r="W33" s="179"/>
      <c r="X33" s="179"/>
      <c r="Y33" s="179"/>
      <c r="Z33" s="179"/>
      <c r="AA33" s="179"/>
    </row>
    <row r="34" spans="1:27" s="172" customFormat="1" ht="18.95" customHeight="1" thickBot="1" x14ac:dyDescent="0.25">
      <c r="A34" s="399" t="s">
        <v>287</v>
      </c>
      <c r="B34" s="352"/>
      <c r="C34" s="352"/>
      <c r="D34" s="181"/>
      <c r="E34" s="181"/>
      <c r="F34" s="290"/>
      <c r="G34" s="328"/>
      <c r="H34" s="152"/>
      <c r="L34" s="269"/>
      <c r="R34" s="179"/>
      <c r="S34" s="179"/>
      <c r="T34" s="179"/>
      <c r="U34" s="179"/>
      <c r="V34" s="184"/>
      <c r="W34" s="179"/>
      <c r="X34" s="179"/>
      <c r="Y34" s="179"/>
      <c r="Z34" s="179"/>
      <c r="AA34" s="179"/>
    </row>
    <row r="35" spans="1:27" s="172" customFormat="1" ht="26.25" thickBot="1" x14ac:dyDescent="0.25">
      <c r="A35" s="399" t="s">
        <v>263</v>
      </c>
      <c r="B35" s="352">
        <v>42265</v>
      </c>
      <c r="C35" s="352"/>
      <c r="D35" s="181"/>
      <c r="E35" s="181">
        <v>42265</v>
      </c>
      <c r="F35" s="290" t="s">
        <v>197</v>
      </c>
      <c r="G35" s="328" t="s">
        <v>265</v>
      </c>
      <c r="H35" s="152"/>
      <c r="L35" s="269"/>
      <c r="R35" s="179"/>
      <c r="S35" s="179"/>
      <c r="T35" s="179"/>
      <c r="U35" s="179"/>
      <c r="V35" s="184"/>
      <c r="W35" s="179"/>
      <c r="X35" s="179"/>
      <c r="Y35" s="179"/>
      <c r="Z35" s="179"/>
      <c r="AA35" s="179"/>
    </row>
    <row r="36" spans="1:27" s="172" customFormat="1" ht="26.25" thickBot="1" x14ac:dyDescent="0.25">
      <c r="A36" s="399" t="s">
        <v>264</v>
      </c>
      <c r="B36" s="352">
        <v>42139</v>
      </c>
      <c r="C36" s="352"/>
      <c r="D36" s="181"/>
      <c r="E36" s="181">
        <v>42139</v>
      </c>
      <c r="F36" s="290" t="s">
        <v>197</v>
      </c>
      <c r="G36" s="328" t="s">
        <v>265</v>
      </c>
      <c r="H36" s="152"/>
      <c r="L36" s="269"/>
      <c r="R36" s="179"/>
      <c r="S36" s="179"/>
      <c r="T36" s="179"/>
      <c r="U36" s="179"/>
      <c r="V36" s="184"/>
      <c r="W36" s="179"/>
      <c r="X36" s="179"/>
      <c r="Y36" s="179"/>
      <c r="Z36" s="179"/>
      <c r="AA36" s="179"/>
    </row>
    <row r="37" spans="1:27" s="172" customFormat="1" ht="26.25" thickBot="1" x14ac:dyDescent="0.25">
      <c r="A37" s="399" t="s">
        <v>264</v>
      </c>
      <c r="B37" s="352">
        <v>42309</v>
      </c>
      <c r="C37" s="352"/>
      <c r="D37" s="181"/>
      <c r="E37" s="181">
        <v>42309</v>
      </c>
      <c r="F37" s="290" t="s">
        <v>197</v>
      </c>
      <c r="G37" s="328" t="s">
        <v>266</v>
      </c>
      <c r="H37" s="152"/>
      <c r="L37" s="269"/>
      <c r="R37" s="179"/>
      <c r="S37" s="179"/>
      <c r="T37" s="179"/>
      <c r="U37" s="179"/>
      <c r="V37" s="184"/>
      <c r="W37" s="179"/>
      <c r="X37" s="179"/>
      <c r="Y37" s="179"/>
      <c r="Z37" s="179"/>
      <c r="AA37" s="179"/>
    </row>
    <row r="38" spans="1:27" s="172" customFormat="1" ht="18.95" customHeight="1" thickBot="1" x14ac:dyDescent="0.25">
      <c r="A38" s="418" t="s">
        <v>163</v>
      </c>
      <c r="B38" s="419"/>
      <c r="C38" s="419"/>
      <c r="D38" s="420"/>
      <c r="E38" s="420"/>
      <c r="F38" s="421"/>
      <c r="G38" s="422"/>
      <c r="H38" s="152"/>
      <c r="L38" s="269"/>
      <c r="R38" s="179"/>
      <c r="S38" s="179"/>
      <c r="T38" s="179"/>
      <c r="U38" s="179"/>
      <c r="V38" s="184"/>
      <c r="W38" s="179"/>
      <c r="X38" s="179"/>
      <c r="Y38" s="179"/>
      <c r="Z38" s="179"/>
      <c r="AA38" s="179"/>
    </row>
    <row r="39" spans="1:27" s="172" customFormat="1" ht="18.95" customHeight="1" thickBot="1" x14ac:dyDescent="0.25">
      <c r="A39" s="399" t="s">
        <v>288</v>
      </c>
      <c r="B39" s="352"/>
      <c r="C39" s="352"/>
      <c r="D39" s="181"/>
      <c r="E39" s="181"/>
      <c r="F39" s="290"/>
      <c r="G39" s="328"/>
      <c r="H39" s="152"/>
      <c r="L39" s="269"/>
      <c r="R39" s="179"/>
      <c r="S39" s="179"/>
      <c r="T39" s="179"/>
      <c r="U39" s="179"/>
      <c r="V39" s="184"/>
      <c r="W39" s="179"/>
      <c r="X39" s="179"/>
      <c r="Y39" s="179"/>
      <c r="Z39" s="179"/>
      <c r="AA39" s="179"/>
    </row>
    <row r="40" spans="1:27" s="172" customFormat="1" ht="18.95" customHeight="1" thickBot="1" x14ac:dyDescent="0.25">
      <c r="A40" s="286" t="s">
        <v>268</v>
      </c>
      <c r="B40" s="352">
        <v>41975</v>
      </c>
      <c r="C40" s="352"/>
      <c r="D40" s="181"/>
      <c r="E40" s="181">
        <v>41975</v>
      </c>
      <c r="F40" s="290" t="s">
        <v>198</v>
      </c>
      <c r="G40" s="328" t="s">
        <v>331</v>
      </c>
      <c r="H40" s="152"/>
      <c r="L40" s="269"/>
      <c r="R40" s="179"/>
      <c r="S40" s="179"/>
      <c r="T40" s="179"/>
      <c r="U40" s="179"/>
      <c r="V40" s="184"/>
      <c r="W40" s="179"/>
      <c r="X40" s="179"/>
      <c r="Y40" s="179"/>
      <c r="Z40" s="179"/>
      <c r="AA40" s="179"/>
    </row>
    <row r="41" spans="1:27" s="172" customFormat="1" ht="18.95" customHeight="1" thickBot="1" x14ac:dyDescent="0.25">
      <c r="A41" s="286" t="s">
        <v>269</v>
      </c>
      <c r="B41" s="352">
        <v>42230</v>
      </c>
      <c r="C41" s="352"/>
      <c r="D41" s="181"/>
      <c r="E41" s="181">
        <v>42230</v>
      </c>
      <c r="F41" s="290" t="s">
        <v>198</v>
      </c>
      <c r="G41" s="328" t="s">
        <v>331</v>
      </c>
      <c r="H41" s="152"/>
      <c r="L41" s="269"/>
      <c r="R41" s="179"/>
      <c r="S41" s="179"/>
      <c r="T41" s="179"/>
      <c r="U41" s="179"/>
      <c r="V41" s="184"/>
      <c r="W41" s="179"/>
      <c r="X41" s="179"/>
      <c r="Y41" s="179"/>
      <c r="Z41" s="179"/>
      <c r="AA41" s="179"/>
    </row>
    <row r="42" spans="1:27" s="172" customFormat="1" ht="18.95" customHeight="1" thickBot="1" x14ac:dyDescent="0.25">
      <c r="A42" s="286" t="s">
        <v>270</v>
      </c>
      <c r="B42" s="352">
        <v>42206</v>
      </c>
      <c r="C42" s="352"/>
      <c r="D42" s="181"/>
      <c r="E42" s="181">
        <v>42206</v>
      </c>
      <c r="F42" s="290" t="s">
        <v>198</v>
      </c>
      <c r="G42" s="328"/>
      <c r="H42" s="152"/>
      <c r="L42" s="269"/>
      <c r="R42" s="179"/>
      <c r="S42" s="179"/>
      <c r="T42" s="179"/>
      <c r="U42" s="179"/>
      <c r="V42" s="184"/>
      <c r="W42" s="179"/>
      <c r="X42" s="179"/>
      <c r="Y42" s="179"/>
      <c r="Z42" s="179"/>
      <c r="AA42" s="179"/>
    </row>
    <row r="43" spans="1:27" s="172" customFormat="1" ht="18.95" customHeight="1" thickBot="1" x14ac:dyDescent="0.25">
      <c r="A43" s="286" t="s">
        <v>271</v>
      </c>
      <c r="B43" s="352">
        <v>42248</v>
      </c>
      <c r="C43" s="352"/>
      <c r="D43" s="181"/>
      <c r="E43" s="181">
        <v>42210</v>
      </c>
      <c r="F43" s="290" t="s">
        <v>198</v>
      </c>
      <c r="G43" s="328" t="s">
        <v>417</v>
      </c>
      <c r="H43" s="152"/>
      <c r="L43" s="269"/>
      <c r="R43" s="179"/>
      <c r="S43" s="179"/>
      <c r="T43" s="179"/>
      <c r="U43" s="179"/>
      <c r="V43" s="184"/>
      <c r="W43" s="179"/>
      <c r="X43" s="179"/>
      <c r="Y43" s="179"/>
      <c r="Z43" s="179"/>
      <c r="AA43" s="179"/>
    </row>
    <row r="44" spans="1:27" s="172" customFormat="1" ht="33" customHeight="1" thickBot="1" x14ac:dyDescent="0.25">
      <c r="A44" s="286" t="s">
        <v>333</v>
      </c>
      <c r="B44" s="181"/>
      <c r="C44" s="181"/>
      <c r="D44" s="181"/>
      <c r="E44" s="181">
        <v>42517</v>
      </c>
      <c r="F44" s="290" t="s">
        <v>197</v>
      </c>
      <c r="G44" s="328"/>
      <c r="H44" s="152"/>
      <c r="L44" s="269"/>
      <c r="R44" s="179"/>
      <c r="S44" s="179"/>
      <c r="T44" s="179"/>
      <c r="U44" s="179"/>
      <c r="V44" s="184"/>
      <c r="W44" s="179"/>
      <c r="X44" s="179"/>
      <c r="Y44" s="179"/>
      <c r="Z44" s="179"/>
      <c r="AA44" s="179"/>
    </row>
    <row r="45" spans="1:27" s="172" customFormat="1" ht="30.75" customHeight="1" thickBot="1" x14ac:dyDescent="0.25">
      <c r="A45" s="286" t="s">
        <v>334</v>
      </c>
      <c r="B45" s="181"/>
      <c r="C45" s="181"/>
      <c r="D45" s="181"/>
      <c r="E45" s="181">
        <v>42582</v>
      </c>
      <c r="F45" s="290" t="s">
        <v>197</v>
      </c>
      <c r="G45" s="328"/>
      <c r="H45" s="152"/>
      <c r="L45" s="269"/>
      <c r="R45" s="179"/>
      <c r="S45" s="179"/>
      <c r="T45" s="179"/>
      <c r="U45" s="179"/>
      <c r="V45" s="184"/>
      <c r="W45" s="179"/>
      <c r="X45" s="179"/>
      <c r="Y45" s="179"/>
      <c r="Z45" s="179"/>
      <c r="AA45" s="179"/>
    </row>
    <row r="46" spans="1:27" s="172" customFormat="1" ht="18.95" customHeight="1" thickBot="1" x14ac:dyDescent="0.25">
      <c r="A46" s="286"/>
      <c r="B46" s="181"/>
      <c r="C46" s="181"/>
      <c r="D46" s="181"/>
      <c r="E46" s="181"/>
      <c r="F46" s="290"/>
      <c r="G46" s="328"/>
      <c r="H46" s="152"/>
      <c r="L46" s="269"/>
      <c r="R46" s="179"/>
      <c r="S46" s="179"/>
      <c r="T46" s="179"/>
      <c r="U46" s="179"/>
      <c r="V46" s="184"/>
      <c r="W46" s="179"/>
      <c r="X46" s="179"/>
      <c r="Y46" s="179"/>
      <c r="Z46" s="179"/>
      <c r="AA46" s="179"/>
    </row>
    <row r="47" spans="1:27" s="210" customFormat="1" ht="30.75" customHeight="1" thickBot="1" x14ac:dyDescent="0.25">
      <c r="A47" s="292" t="s">
        <v>242</v>
      </c>
      <c r="B47" s="259"/>
      <c r="C47" s="259"/>
      <c r="D47" s="259"/>
      <c r="E47" s="259"/>
      <c r="F47" s="273"/>
      <c r="G47" s="260"/>
      <c r="L47" s="220"/>
      <c r="V47" s="220"/>
    </row>
    <row r="48" spans="1:27" ht="18.95" customHeight="1" thickBot="1" x14ac:dyDescent="0.25">
      <c r="A48" s="399" t="s">
        <v>203</v>
      </c>
      <c r="B48" s="352">
        <v>41091</v>
      </c>
      <c r="C48" s="181"/>
      <c r="D48" s="181"/>
      <c r="E48" s="181">
        <v>41091</v>
      </c>
      <c r="F48" s="290" t="s">
        <v>165</v>
      </c>
      <c r="G48" s="328"/>
      <c r="L48" s="64"/>
      <c r="M48" s="27"/>
      <c r="V48" s="64"/>
    </row>
    <row r="49" spans="1:22" ht="18.95" customHeight="1" thickBot="1" x14ac:dyDescent="0.25">
      <c r="A49" s="399" t="s">
        <v>285</v>
      </c>
      <c r="B49" s="181"/>
      <c r="C49" s="181"/>
      <c r="D49" s="181"/>
      <c r="E49" s="181"/>
      <c r="F49" s="290"/>
      <c r="G49" s="328"/>
      <c r="L49" s="64"/>
      <c r="M49" s="27"/>
      <c r="V49" s="64"/>
    </row>
    <row r="50" spans="1:22" ht="18.95" customHeight="1" thickBot="1" x14ac:dyDescent="0.25">
      <c r="A50" s="399" t="s">
        <v>43</v>
      </c>
      <c r="B50" s="352">
        <v>41438</v>
      </c>
      <c r="C50" s="181"/>
      <c r="D50" s="181"/>
      <c r="E50" s="181">
        <v>41438</v>
      </c>
      <c r="F50" s="290" t="s">
        <v>165</v>
      </c>
      <c r="G50" s="328"/>
      <c r="L50" s="64"/>
      <c r="M50" s="27"/>
      <c r="V50" s="64"/>
    </row>
    <row r="51" spans="1:22" ht="51.75" customHeight="1" thickBot="1" x14ac:dyDescent="0.25">
      <c r="A51" s="406" t="s">
        <v>202</v>
      </c>
      <c r="B51" s="407">
        <v>42401</v>
      </c>
      <c r="C51" s="408">
        <v>42476</v>
      </c>
      <c r="D51" s="408" t="s">
        <v>10</v>
      </c>
      <c r="E51" s="408">
        <v>42613</v>
      </c>
      <c r="F51" s="409" t="s">
        <v>165</v>
      </c>
      <c r="G51" s="328" t="s">
        <v>332</v>
      </c>
      <c r="L51" s="64"/>
      <c r="M51" s="27"/>
      <c r="V51" s="64"/>
    </row>
    <row r="52" spans="1:22" ht="18.95" customHeight="1" thickBot="1" x14ac:dyDescent="0.25">
      <c r="A52" s="426" t="s">
        <v>329</v>
      </c>
      <c r="B52" s="181">
        <v>42460</v>
      </c>
      <c r="C52" s="181"/>
      <c r="D52" s="181"/>
      <c r="E52" s="181">
        <v>42460</v>
      </c>
      <c r="F52" s="290"/>
      <c r="G52" s="328" t="s">
        <v>412</v>
      </c>
      <c r="L52" s="64"/>
      <c r="M52" s="27"/>
      <c r="V52" s="64"/>
    </row>
    <row r="53" spans="1:22" ht="18.95" customHeight="1" thickBot="1" x14ac:dyDescent="0.25">
      <c r="A53" s="426" t="s">
        <v>330</v>
      </c>
      <c r="B53" s="181">
        <v>42613</v>
      </c>
      <c r="C53" s="181">
        <v>42639</v>
      </c>
      <c r="D53" s="181"/>
      <c r="E53" s="181">
        <v>42639</v>
      </c>
      <c r="F53" s="290"/>
      <c r="G53" s="328" t="s">
        <v>413</v>
      </c>
      <c r="L53" s="64"/>
      <c r="M53" s="27"/>
      <c r="V53" s="64"/>
    </row>
    <row r="54" spans="1:22" ht="18.95" customHeight="1" thickBot="1" x14ac:dyDescent="0.25">
      <c r="A54" s="426" t="s">
        <v>415</v>
      </c>
      <c r="B54" s="181">
        <v>42613</v>
      </c>
      <c r="C54" s="181">
        <v>42639</v>
      </c>
      <c r="D54" s="181"/>
      <c r="E54" s="181">
        <v>42639</v>
      </c>
      <c r="F54" s="290"/>
      <c r="G54" s="328" t="s">
        <v>414</v>
      </c>
      <c r="L54" s="64"/>
      <c r="M54" s="27"/>
      <c r="V54" s="64"/>
    </row>
    <row r="55" spans="1:22" ht="18.95" customHeight="1" thickBot="1" x14ac:dyDescent="0.25">
      <c r="A55" s="462" t="s">
        <v>401</v>
      </c>
      <c r="B55" s="459">
        <v>42613</v>
      </c>
      <c r="C55" s="459">
        <v>42639</v>
      </c>
      <c r="D55" s="459"/>
      <c r="E55" s="459">
        <v>42639</v>
      </c>
      <c r="F55" s="460"/>
      <c r="G55" s="461" t="s">
        <v>416</v>
      </c>
      <c r="L55" s="64"/>
      <c r="M55" s="27"/>
      <c r="V55" s="64"/>
    </row>
    <row r="56" spans="1:22" ht="18.95" customHeight="1" thickBot="1" x14ac:dyDescent="0.25">
      <c r="A56" s="286"/>
      <c r="B56" s="181"/>
      <c r="C56" s="181"/>
      <c r="D56" s="181"/>
      <c r="E56" s="181"/>
      <c r="F56" s="290"/>
      <c r="G56" s="328"/>
      <c r="L56" s="64"/>
      <c r="M56" s="27"/>
      <c r="V56" s="64"/>
    </row>
    <row r="57" spans="1:22" ht="18.95" customHeight="1" thickBot="1" x14ac:dyDescent="0.25">
      <c r="A57" s="286"/>
      <c r="B57" s="181"/>
      <c r="C57" s="181"/>
      <c r="D57" s="181"/>
      <c r="E57" s="181"/>
      <c r="F57" s="290"/>
      <c r="G57" s="328"/>
      <c r="L57" s="64"/>
      <c r="M57" s="27"/>
      <c r="V57" s="64"/>
    </row>
    <row r="58" spans="1:22" ht="18.95" customHeight="1" thickBot="1" x14ac:dyDescent="0.25">
      <c r="A58" s="310" t="s">
        <v>237</v>
      </c>
      <c r="B58" s="181"/>
      <c r="C58" s="181"/>
      <c r="D58" s="181"/>
      <c r="E58" s="181"/>
      <c r="F58" s="290"/>
      <c r="G58" s="328"/>
      <c r="L58" s="64"/>
      <c r="M58" s="27"/>
      <c r="V58" s="64"/>
    </row>
    <row r="59" spans="1:22" ht="18.95" customHeight="1" thickBot="1" x14ac:dyDescent="0.25">
      <c r="A59" s="286"/>
      <c r="B59" s="181"/>
      <c r="C59" s="181"/>
      <c r="D59" s="181"/>
      <c r="E59" s="181"/>
      <c r="F59" s="290"/>
      <c r="G59" s="328"/>
      <c r="L59" s="64"/>
      <c r="M59" s="27"/>
      <c r="V59" s="64"/>
    </row>
    <row r="60" spans="1:22" s="177" customFormat="1" ht="9" customHeight="1" thickBot="1" x14ac:dyDescent="0.25">
      <c r="F60" s="274"/>
      <c r="H60" s="27"/>
    </row>
    <row r="61" spans="1:22" s="177" customFormat="1" ht="20.25" customHeight="1" thickBot="1" x14ac:dyDescent="0.25">
      <c r="A61" s="677" t="s">
        <v>238</v>
      </c>
      <c r="B61" s="727"/>
      <c r="C61" s="728"/>
      <c r="D61" s="728"/>
      <c r="E61" s="728"/>
      <c r="F61" s="728"/>
      <c r="G61" s="728"/>
      <c r="H61" s="728"/>
      <c r="I61" s="27"/>
      <c r="J61" s="49"/>
      <c r="K61" s="27"/>
      <c r="M61" s="180"/>
    </row>
    <row r="62" spans="1:22" s="177" customFormat="1" ht="18" customHeight="1" thickBot="1" x14ac:dyDescent="0.25">
      <c r="A62" s="677"/>
      <c r="B62" s="729"/>
      <c r="C62" s="730"/>
      <c r="D62" s="730"/>
      <c r="E62" s="730"/>
      <c r="F62" s="730"/>
      <c r="G62" s="730"/>
      <c r="H62" s="730"/>
      <c r="I62" s="27"/>
      <c r="J62" s="32"/>
      <c r="K62" s="29"/>
      <c r="M62" s="180"/>
    </row>
    <row r="63" spans="1:22" s="177" customFormat="1" ht="13.5" customHeight="1" thickBot="1" x14ac:dyDescent="0.25">
      <c r="A63" s="677"/>
      <c r="B63" s="729"/>
      <c r="C63" s="730"/>
      <c r="D63" s="730"/>
      <c r="E63" s="730"/>
      <c r="F63" s="730"/>
      <c r="G63" s="730"/>
      <c r="H63" s="730"/>
      <c r="I63" s="27"/>
      <c r="J63" s="32"/>
      <c r="K63" s="29"/>
    </row>
    <row r="64" spans="1:22" s="177" customFormat="1" ht="15.75" customHeight="1" thickBot="1" x14ac:dyDescent="0.25">
      <c r="A64" s="677"/>
      <c r="B64" s="731"/>
      <c r="C64" s="732"/>
      <c r="D64" s="732"/>
      <c r="E64" s="732"/>
      <c r="F64" s="732"/>
      <c r="G64" s="732"/>
      <c r="H64" s="732"/>
      <c r="I64" s="27"/>
      <c r="J64" s="28"/>
      <c r="K64" s="32"/>
    </row>
    <row r="65" spans="1:11" s="177" customFormat="1" ht="13.5" thickBot="1" x14ac:dyDescent="0.25">
      <c r="A65" s="33"/>
      <c r="B65" s="33"/>
      <c r="C65" s="27"/>
      <c r="D65" s="27"/>
      <c r="E65" s="27"/>
      <c r="F65" s="142"/>
      <c r="G65" s="27"/>
      <c r="H65" s="27"/>
      <c r="I65" s="27"/>
    </row>
    <row r="66" spans="1:11" s="177" customFormat="1" ht="32.25" customHeight="1" x14ac:dyDescent="0.2">
      <c r="A66" s="400" t="s">
        <v>236</v>
      </c>
      <c r="B66" s="33"/>
      <c r="C66" s="27"/>
      <c r="D66" s="27"/>
      <c r="E66" s="27"/>
      <c r="F66" s="142"/>
      <c r="G66" s="27"/>
      <c r="H66" s="27"/>
      <c r="I66" s="27"/>
    </row>
    <row r="67" spans="1:11" s="177" customFormat="1" ht="27" customHeight="1" x14ac:dyDescent="0.2">
      <c r="A67" s="724" t="s">
        <v>239</v>
      </c>
      <c r="B67" s="725"/>
      <c r="C67" s="725"/>
      <c r="D67" s="725"/>
      <c r="E67" s="725"/>
      <c r="F67" s="725"/>
      <c r="G67" s="725"/>
      <c r="H67" s="27"/>
      <c r="I67" s="27"/>
    </row>
    <row r="68" spans="1:11" s="177" customFormat="1" ht="4.5" customHeight="1" thickBot="1" x14ac:dyDescent="0.25">
      <c r="A68" s="276"/>
      <c r="B68" s="33"/>
      <c r="C68" s="27"/>
      <c r="D68" s="27"/>
      <c r="E68" s="27"/>
      <c r="F68" s="142"/>
      <c r="G68" s="27"/>
      <c r="H68" s="27"/>
      <c r="I68" s="27"/>
    </row>
    <row r="69" spans="1:11" s="177" customFormat="1" ht="21.75" customHeight="1" thickTop="1" thickBot="1" x14ac:dyDescent="0.3">
      <c r="A69" s="23"/>
      <c r="B69" s="733" t="s">
        <v>94</v>
      </c>
      <c r="C69" s="734"/>
      <c r="D69" s="722" t="s">
        <v>419</v>
      </c>
      <c r="E69" s="723"/>
      <c r="F69" s="723"/>
      <c r="G69" s="723"/>
      <c r="H69" s="27"/>
      <c r="I69" s="27"/>
    </row>
    <row r="70" spans="1:11" s="177" customFormat="1" ht="27.75" customHeight="1" thickTop="1" thickBot="1" x14ac:dyDescent="0.25">
      <c r="A70" s="716" t="s">
        <v>243</v>
      </c>
      <c r="B70" s="401" t="s">
        <v>162</v>
      </c>
      <c r="C70" s="411" t="s">
        <v>8</v>
      </c>
      <c r="D70" s="722"/>
      <c r="E70" s="723"/>
      <c r="F70" s="723"/>
      <c r="G70" s="723"/>
      <c r="H70" s="31"/>
      <c r="I70" s="31"/>
      <c r="J70" s="27"/>
      <c r="K70" s="27"/>
    </row>
    <row r="71" spans="1:11" s="173" customFormat="1" ht="24.75" customHeight="1" thickTop="1" thickBot="1" x14ac:dyDescent="0.25">
      <c r="A71" s="717"/>
      <c r="B71" s="402" t="s">
        <v>160</v>
      </c>
      <c r="C71" s="411" t="s">
        <v>9</v>
      </c>
      <c r="D71" s="722"/>
      <c r="E71" s="723"/>
      <c r="F71" s="723"/>
      <c r="G71" s="723"/>
      <c r="H71" s="31"/>
      <c r="I71" s="31"/>
      <c r="J71" s="27"/>
      <c r="K71" s="27"/>
    </row>
    <row r="72" spans="1:11" s="177" customFormat="1" ht="14.25" customHeight="1" thickTop="1" x14ac:dyDescent="0.2">
      <c r="A72" s="276"/>
      <c r="B72" s="33"/>
      <c r="C72" s="27"/>
      <c r="D72" s="27"/>
      <c r="E72" s="27"/>
      <c r="F72" s="142"/>
      <c r="G72" s="27"/>
      <c r="H72" s="27"/>
      <c r="I72" s="27"/>
    </row>
    <row r="73" spans="1:11" s="177" customFormat="1" ht="29.25" customHeight="1" thickBot="1" x14ac:dyDescent="0.25">
      <c r="A73" s="724" t="s">
        <v>240</v>
      </c>
      <c r="B73" s="726"/>
      <c r="C73" s="726"/>
      <c r="D73" s="726"/>
      <c r="E73" s="726"/>
      <c r="F73" s="726"/>
      <c r="G73" s="726"/>
      <c r="H73" s="27"/>
      <c r="I73" s="27"/>
    </row>
    <row r="74" spans="1:11" s="173" customFormat="1" ht="20.25" customHeight="1" thickTop="1" thickBot="1" x14ac:dyDescent="0.25">
      <c r="A74" s="31"/>
      <c r="B74" s="733" t="s">
        <v>241</v>
      </c>
      <c r="C74" s="734"/>
      <c r="D74" s="722" t="s">
        <v>418</v>
      </c>
      <c r="E74" s="723"/>
      <c r="F74" s="723"/>
      <c r="G74" s="723"/>
      <c r="H74" s="27"/>
      <c r="I74" s="27"/>
      <c r="J74" s="27"/>
      <c r="K74" s="179"/>
    </row>
    <row r="75" spans="1:11" s="173" customFormat="1" ht="24" customHeight="1" thickTop="1" thickBot="1" x14ac:dyDescent="0.25">
      <c r="A75" s="716" t="s">
        <v>95</v>
      </c>
      <c r="B75" s="403" t="s">
        <v>161</v>
      </c>
      <c r="C75" s="410" t="s">
        <v>9</v>
      </c>
      <c r="D75" s="722"/>
      <c r="E75" s="723"/>
      <c r="F75" s="723"/>
      <c r="G75" s="723"/>
      <c r="H75" s="27"/>
      <c r="I75" s="27"/>
      <c r="J75" s="27"/>
      <c r="K75" s="179"/>
    </row>
    <row r="76" spans="1:11" s="173" customFormat="1" ht="24" customHeight="1" thickTop="1" thickBot="1" x14ac:dyDescent="0.25">
      <c r="A76" s="717"/>
      <c r="B76" s="404" t="s">
        <v>160</v>
      </c>
      <c r="C76" s="410" t="s">
        <v>9</v>
      </c>
      <c r="D76" s="722"/>
      <c r="E76" s="723"/>
      <c r="F76" s="723"/>
      <c r="G76" s="723"/>
      <c r="H76" s="27"/>
      <c r="I76" s="27"/>
      <c r="J76" s="27"/>
      <c r="K76" s="179"/>
    </row>
    <row r="77" spans="1:11" s="281" customFormat="1" ht="12" customHeight="1" thickTop="1" x14ac:dyDescent="0.2">
      <c r="A77" s="277"/>
      <c r="B77" s="178"/>
      <c r="C77" s="278"/>
      <c r="D77" s="215"/>
      <c r="E77" s="279"/>
      <c r="F77" s="280"/>
      <c r="G77" s="152"/>
      <c r="H77" s="152"/>
      <c r="I77" s="152"/>
      <c r="J77" s="172"/>
      <c r="K77" s="172"/>
    </row>
    <row r="78" spans="1:11" s="173" customFormat="1" ht="24.75" customHeight="1" x14ac:dyDescent="0.2">
      <c r="A78" s="227"/>
      <c r="B78" s="27"/>
      <c r="C78" s="27"/>
      <c r="D78" s="27"/>
      <c r="E78" s="27"/>
      <c r="F78" s="142"/>
      <c r="G78" s="64"/>
      <c r="H78" s="27"/>
      <c r="I78" s="27"/>
      <c r="J78" s="27"/>
      <c r="K78" s="27"/>
    </row>
    <row r="79" spans="1:11" s="173" customFormat="1" ht="24.75" hidden="1" customHeight="1" x14ac:dyDescent="0.2">
      <c r="A79" s="719" t="s">
        <v>159</v>
      </c>
      <c r="B79" s="715"/>
      <c r="C79" s="720" t="s">
        <v>158</v>
      </c>
      <c r="D79" s="721"/>
      <c r="E79" s="718"/>
      <c r="F79" s="715"/>
      <c r="G79" s="715"/>
      <c r="H79" s="715"/>
      <c r="I79" s="178"/>
      <c r="J79" s="178"/>
      <c r="K79" s="178"/>
    </row>
    <row r="80" spans="1:11" s="173" customFormat="1" ht="24.75" hidden="1" customHeight="1" x14ac:dyDescent="0.2">
      <c r="A80" s="714"/>
      <c r="B80" s="715"/>
      <c r="C80" s="720"/>
      <c r="D80" s="721"/>
      <c r="E80" s="718"/>
      <c r="F80" s="715"/>
      <c r="G80" s="715"/>
      <c r="H80" s="715"/>
      <c r="I80" s="178"/>
      <c r="J80" s="178"/>
      <c r="K80" s="178"/>
    </row>
    <row r="81" spans="1:11" s="173" customFormat="1" ht="24.75" hidden="1" customHeight="1" x14ac:dyDescent="0.2">
      <c r="A81" s="228"/>
      <c r="B81" s="27"/>
      <c r="C81" s="27"/>
      <c r="D81" s="27"/>
      <c r="E81" s="27"/>
      <c r="F81" s="142"/>
      <c r="G81" s="27"/>
      <c r="H81" s="27"/>
      <c r="I81" s="27"/>
      <c r="J81" s="31"/>
      <c r="K81" s="27"/>
    </row>
    <row r="82" spans="1:11" s="173" customFormat="1" ht="24.75" hidden="1" customHeight="1" x14ac:dyDescent="0.2">
      <c r="A82" s="714" t="s">
        <v>157</v>
      </c>
      <c r="B82" s="715"/>
      <c r="C82" s="715"/>
      <c r="D82" s="715"/>
      <c r="E82" s="715"/>
      <c r="F82" s="715"/>
      <c r="G82" s="715"/>
      <c r="H82" s="715"/>
      <c r="I82" s="27"/>
      <c r="J82" s="27"/>
      <c r="K82" s="27"/>
    </row>
    <row r="83" spans="1:11" s="173" customFormat="1" ht="24.75" hidden="1" customHeight="1" x14ac:dyDescent="0.2">
      <c r="A83" s="714"/>
      <c r="B83" s="715"/>
      <c r="C83" s="715"/>
      <c r="D83" s="715"/>
      <c r="E83" s="715"/>
      <c r="F83" s="715"/>
      <c r="G83" s="715"/>
      <c r="H83" s="715"/>
      <c r="I83" s="27"/>
      <c r="J83" s="27"/>
      <c r="K83" s="27"/>
    </row>
    <row r="84" spans="1:11" s="173" customFormat="1" ht="24.75" hidden="1" customHeight="1" x14ac:dyDescent="0.2">
      <c r="F84" s="275"/>
    </row>
    <row r="85" spans="1:11" s="173" customFormat="1" ht="24.75" customHeight="1" thickBot="1" x14ac:dyDescent="0.25">
      <c r="A85" s="177"/>
      <c r="B85" s="177"/>
      <c r="C85" s="177"/>
      <c r="D85" s="177"/>
      <c r="E85" s="177"/>
      <c r="F85" s="274"/>
      <c r="G85" s="177"/>
    </row>
    <row r="86" spans="1:11" s="173" customFormat="1" ht="24.75" customHeight="1" thickBot="1" x14ac:dyDescent="0.25">
      <c r="A86" s="176"/>
      <c r="B86" s="175"/>
      <c r="C86" s="175"/>
      <c r="D86" s="175"/>
      <c r="E86" s="175"/>
      <c r="F86" s="175"/>
      <c r="G86" s="174"/>
    </row>
    <row r="87" spans="1:11" s="173" customFormat="1" ht="12.75" customHeight="1" thickBot="1" x14ac:dyDescent="0.25">
      <c r="A87" s="176"/>
      <c r="B87" s="175"/>
      <c r="C87" s="175"/>
      <c r="D87" s="175"/>
      <c r="E87" s="175"/>
      <c r="F87" s="175"/>
      <c r="G87" s="174"/>
    </row>
    <row r="88" spans="1:11" s="173" customFormat="1" ht="13.5" thickBot="1" x14ac:dyDescent="0.25">
      <c r="A88" s="176"/>
      <c r="B88" s="175"/>
      <c r="C88" s="175"/>
      <c r="D88" s="175"/>
      <c r="E88" s="175"/>
      <c r="F88" s="175"/>
      <c r="G88" s="174"/>
    </row>
    <row r="89" spans="1:11" s="173" customFormat="1" ht="13.5" thickBot="1" x14ac:dyDescent="0.25">
      <c r="A89" s="176"/>
      <c r="B89" s="175"/>
      <c r="C89" s="175"/>
      <c r="D89" s="175"/>
      <c r="E89" s="175"/>
      <c r="F89" s="175"/>
      <c r="G89" s="174"/>
    </row>
    <row r="90" spans="1:11" s="173" customFormat="1" ht="13.5" thickBot="1" x14ac:dyDescent="0.25">
      <c r="A90" s="176"/>
      <c r="B90" s="175"/>
      <c r="C90" s="175"/>
      <c r="D90" s="175"/>
      <c r="E90" s="175"/>
      <c r="F90" s="175"/>
      <c r="G90" s="174"/>
    </row>
    <row r="91" spans="1:11" s="173" customFormat="1" ht="13.5" thickBot="1" x14ac:dyDescent="0.25">
      <c r="A91" s="176"/>
      <c r="B91" s="175"/>
      <c r="C91" s="175"/>
      <c r="D91" s="175"/>
      <c r="E91" s="175"/>
      <c r="F91" s="175"/>
      <c r="G91" s="174"/>
    </row>
    <row r="92" spans="1:11" ht="13.5" thickBot="1" x14ac:dyDescent="0.25">
      <c r="A92" s="176"/>
      <c r="B92" s="175"/>
      <c r="C92" s="175"/>
      <c r="D92" s="175"/>
      <c r="E92" s="175"/>
      <c r="F92" s="175"/>
      <c r="G92" s="174"/>
      <c r="H92" s="173"/>
    </row>
    <row r="93" spans="1:11" ht="13.5" thickBot="1" x14ac:dyDescent="0.25">
      <c r="A93" s="176"/>
      <c r="B93" s="175"/>
      <c r="C93" s="175"/>
      <c r="D93" s="175"/>
      <c r="E93" s="175"/>
      <c r="F93" s="175"/>
      <c r="G93" s="174"/>
      <c r="H93" s="173"/>
    </row>
    <row r="94" spans="1:11" ht="13.5" thickBot="1" x14ac:dyDescent="0.25">
      <c r="A94" s="176"/>
      <c r="B94" s="175"/>
      <c r="C94" s="175"/>
      <c r="D94" s="175"/>
      <c r="E94" s="175"/>
      <c r="F94" s="175"/>
      <c r="G94" s="174"/>
      <c r="H94" s="173"/>
    </row>
    <row r="95" spans="1:11" ht="13.5" thickBot="1" x14ac:dyDescent="0.25">
      <c r="A95" s="176"/>
      <c r="B95" s="175"/>
      <c r="C95" s="175"/>
      <c r="D95" s="175"/>
      <c r="E95" s="175"/>
      <c r="F95" s="175"/>
      <c r="G95" s="174"/>
      <c r="H95" s="173"/>
    </row>
    <row r="96" spans="1:11" ht="13.5" thickBot="1" x14ac:dyDescent="0.25">
      <c r="A96" s="176"/>
      <c r="B96" s="175"/>
      <c r="C96" s="175"/>
      <c r="D96" s="175"/>
      <c r="E96" s="175"/>
      <c r="F96" s="175"/>
      <c r="G96" s="174"/>
      <c r="H96" s="173"/>
    </row>
    <row r="97" spans="1:8" ht="13.5" thickBot="1" x14ac:dyDescent="0.25">
      <c r="A97" s="176"/>
      <c r="B97" s="175"/>
      <c r="C97" s="175"/>
      <c r="D97" s="175"/>
      <c r="E97" s="175"/>
      <c r="F97" s="175"/>
      <c r="G97" s="174"/>
      <c r="H97" s="173"/>
    </row>
    <row r="98" spans="1:8" ht="13.5" thickBot="1" x14ac:dyDescent="0.25">
      <c r="A98" s="176"/>
      <c r="B98" s="175"/>
      <c r="C98" s="175"/>
      <c r="D98" s="175"/>
      <c r="E98" s="175"/>
      <c r="F98" s="175"/>
      <c r="G98" s="174"/>
      <c r="H98" s="173"/>
    </row>
    <row r="99" spans="1:8" ht="13.5" thickBot="1" x14ac:dyDescent="0.25">
      <c r="A99" s="176"/>
      <c r="B99" s="175"/>
      <c r="C99" s="175"/>
      <c r="D99" s="175"/>
      <c r="E99" s="175"/>
      <c r="F99" s="175"/>
      <c r="G99" s="174"/>
      <c r="H99" s="173"/>
    </row>
    <row r="100" spans="1:8" ht="13.5" thickBot="1" x14ac:dyDescent="0.25">
      <c r="A100" s="176"/>
      <c r="B100" s="175"/>
      <c r="C100" s="175"/>
      <c r="D100" s="175"/>
      <c r="E100" s="175"/>
      <c r="F100" s="175"/>
      <c r="G100" s="174"/>
    </row>
    <row r="101" spans="1:8" ht="13.5" thickBot="1" x14ac:dyDescent="0.25">
      <c r="A101" s="176"/>
      <c r="B101" s="175"/>
      <c r="C101" s="175"/>
      <c r="D101" s="175"/>
      <c r="E101" s="175"/>
      <c r="F101" s="175"/>
      <c r="G101" s="174"/>
    </row>
    <row r="102" spans="1:8" ht="13.5" thickBot="1" x14ac:dyDescent="0.25">
      <c r="A102" s="176"/>
      <c r="B102" s="175"/>
      <c r="C102" s="175"/>
      <c r="D102" s="175"/>
      <c r="E102" s="175"/>
      <c r="F102" s="175"/>
      <c r="G102" s="174"/>
    </row>
    <row r="103" spans="1:8" ht="13.5" thickBot="1" x14ac:dyDescent="0.25">
      <c r="A103" s="176"/>
      <c r="B103" s="175"/>
      <c r="C103" s="175"/>
      <c r="D103" s="175"/>
      <c r="E103" s="175"/>
      <c r="F103" s="175"/>
      <c r="G103" s="174"/>
    </row>
    <row r="104" spans="1:8" ht="13.5" thickBot="1" x14ac:dyDescent="0.25">
      <c r="A104" s="176"/>
      <c r="B104" s="175"/>
      <c r="C104" s="175"/>
      <c r="D104" s="175"/>
      <c r="E104" s="175"/>
      <c r="F104" s="175"/>
      <c r="G104" s="174"/>
    </row>
    <row r="105" spans="1:8" x14ac:dyDescent="0.2">
      <c r="A105" s="173"/>
      <c r="B105" s="173"/>
      <c r="C105" s="173"/>
      <c r="D105" s="173"/>
      <c r="E105" s="173"/>
      <c r="F105" s="275"/>
      <c r="G105" s="173"/>
    </row>
    <row r="106" spans="1:8" x14ac:dyDescent="0.2">
      <c r="A106" s="173"/>
      <c r="B106" s="173"/>
      <c r="C106" s="173"/>
      <c r="D106" s="173"/>
      <c r="E106" s="173"/>
      <c r="F106" s="275"/>
      <c r="G106" s="173"/>
    </row>
    <row r="107" spans="1:8" x14ac:dyDescent="0.2">
      <c r="A107" s="173"/>
      <c r="B107" s="173"/>
      <c r="C107" s="173"/>
      <c r="D107" s="173"/>
      <c r="E107" s="173"/>
      <c r="F107" s="275"/>
      <c r="G107" s="173"/>
    </row>
    <row r="108" spans="1:8" x14ac:dyDescent="0.2">
      <c r="A108" s="173"/>
      <c r="B108" s="173"/>
      <c r="C108" s="173"/>
      <c r="D108" s="173"/>
      <c r="E108" s="173"/>
      <c r="F108" s="275"/>
      <c r="G108" s="173"/>
    </row>
    <row r="109" spans="1:8" x14ac:dyDescent="0.2">
      <c r="A109" s="173"/>
      <c r="B109" s="173"/>
      <c r="C109" s="173"/>
      <c r="D109" s="173"/>
      <c r="E109" s="173"/>
      <c r="F109" s="275"/>
      <c r="G109" s="173"/>
    </row>
    <row r="110" spans="1:8" x14ac:dyDescent="0.2">
      <c r="A110" s="173"/>
      <c r="B110" s="173"/>
      <c r="C110" s="173"/>
      <c r="D110" s="173"/>
      <c r="E110" s="173"/>
      <c r="F110" s="275"/>
      <c r="G110" s="173"/>
    </row>
    <row r="111" spans="1:8" x14ac:dyDescent="0.2">
      <c r="A111" s="173"/>
      <c r="B111" s="173"/>
      <c r="C111" s="173"/>
      <c r="D111" s="173"/>
      <c r="E111" s="173"/>
      <c r="F111" s="275"/>
      <c r="G111" s="173"/>
    </row>
    <row r="112" spans="1:8" x14ac:dyDescent="0.2">
      <c r="A112" s="173"/>
      <c r="B112" s="173"/>
      <c r="C112" s="173"/>
      <c r="D112" s="173"/>
      <c r="E112" s="173"/>
      <c r="F112" s="275"/>
      <c r="G112" s="173"/>
    </row>
    <row r="113" spans="1:7" x14ac:dyDescent="0.2">
      <c r="A113" s="173"/>
      <c r="B113" s="173"/>
      <c r="C113" s="173"/>
      <c r="D113" s="173"/>
      <c r="E113" s="173"/>
      <c r="F113" s="275"/>
      <c r="G113" s="173"/>
    </row>
    <row r="114" spans="1:7" x14ac:dyDescent="0.2">
      <c r="A114" s="173"/>
      <c r="B114" s="173"/>
      <c r="C114" s="173"/>
      <c r="D114" s="173"/>
      <c r="E114" s="173"/>
      <c r="F114" s="275"/>
      <c r="G114" s="173"/>
    </row>
    <row r="115" spans="1:7" x14ac:dyDescent="0.2">
      <c r="A115" s="173"/>
      <c r="B115" s="173"/>
      <c r="C115" s="173"/>
      <c r="D115" s="173"/>
      <c r="E115" s="173"/>
      <c r="F115" s="275"/>
      <c r="G115" s="173"/>
    </row>
    <row r="116" spans="1:7" x14ac:dyDescent="0.2">
      <c r="A116" s="173"/>
      <c r="B116" s="173"/>
      <c r="C116" s="173"/>
      <c r="D116" s="173"/>
      <c r="E116" s="173"/>
      <c r="F116" s="275"/>
      <c r="G116" s="173"/>
    </row>
    <row r="117" spans="1:7" x14ac:dyDescent="0.2">
      <c r="A117" s="173"/>
      <c r="B117" s="173"/>
      <c r="C117" s="173"/>
      <c r="D117" s="173"/>
      <c r="E117" s="173"/>
      <c r="F117" s="275"/>
      <c r="G117" s="173"/>
    </row>
    <row r="118" spans="1:7" x14ac:dyDescent="0.2">
      <c r="A118" s="173"/>
      <c r="B118" s="173"/>
      <c r="C118" s="173"/>
      <c r="D118" s="173"/>
      <c r="E118" s="173"/>
      <c r="F118" s="275"/>
      <c r="G118" s="173"/>
    </row>
    <row r="119" spans="1:7" x14ac:dyDescent="0.2">
      <c r="A119" s="173"/>
      <c r="B119" s="173"/>
      <c r="C119" s="173"/>
      <c r="D119" s="173"/>
      <c r="E119" s="173"/>
      <c r="F119" s="275"/>
      <c r="G119" s="173"/>
    </row>
    <row r="120" spans="1:7" x14ac:dyDescent="0.2">
      <c r="A120" s="173"/>
      <c r="B120" s="173"/>
      <c r="C120" s="173"/>
      <c r="D120" s="173"/>
      <c r="E120" s="173"/>
      <c r="F120" s="275"/>
      <c r="G120" s="173"/>
    </row>
    <row r="121" spans="1:7" x14ac:dyDescent="0.2">
      <c r="A121" s="173"/>
      <c r="B121" s="173"/>
      <c r="C121" s="173"/>
      <c r="D121" s="173"/>
      <c r="E121" s="173"/>
      <c r="F121" s="275"/>
      <c r="G121" s="173"/>
    </row>
    <row r="122" spans="1:7" x14ac:dyDescent="0.2">
      <c r="A122" s="173"/>
      <c r="B122" s="173"/>
      <c r="C122" s="173"/>
      <c r="D122" s="173"/>
      <c r="E122" s="173"/>
      <c r="F122" s="275"/>
      <c r="G122" s="173"/>
    </row>
    <row r="123" spans="1:7" x14ac:dyDescent="0.2">
      <c r="A123" s="173"/>
      <c r="B123" s="173"/>
      <c r="C123" s="173"/>
      <c r="D123" s="173"/>
      <c r="E123" s="173"/>
      <c r="F123" s="275"/>
      <c r="G123" s="173"/>
    </row>
  </sheetData>
  <sheetProtection algorithmName="SHA-512" hashValue="AwprAlcBnJKiuMHqtlPn95Ygucnn86ype56hRilrGnn5rIx9uytBS0Ss7C8r/Ml2keeu0ltevdeuk8vPFoU2ww==" saltValue="IZy5fbnqSIyjkxs6M867xQ==" spinCount="100000" sheet="1" objects="1" scenarios="1" formatCells="0" formatColumns="0" formatRows="0" insertRows="0" deleteRows="0"/>
  <dataConsolidate/>
  <customSheetViews>
    <customSheetView guid="{E70C5AFB-EA8F-4F09-AA6D-B232D85D743A}" scale="85" showGridLines="0" fitToPage="1" hiddenRows="1" topLeftCell="A16">
      <selection activeCell="B19" sqref="B19"/>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FDCE6DDE-413B-4AE4-8361-A72B82B2265F}" scale="85" showGridLines="0" fitToPage="1" hiddenRows="1">
      <selection activeCell="G1" sqref="G1"/>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29240F5E-89B4-4B96-BC01-D3941DD5C020}" scale="85" showGridLines="0" fitToPage="1" printArea="1" hiddenRows="1" topLeftCell="A35">
      <selection activeCell="B39" sqref="B39"/>
      <pageMargins left="0.74803149606299213" right="0.74803149606299213" top="0.98425196850393704" bottom="0.98425196850393704" header="0.51181102362204722" footer="0.51181102362204722"/>
      <pageSetup paperSize="8" scale="36" orientation="landscape" r:id="rId3"/>
      <headerFooter alignWithMargins="0"/>
    </customSheetView>
    <customSheetView guid="{7CA73E64-C519-441F-B306-3DAE0D8A1515}" scale="85" showGridLines="0" fitToPage="1" hiddenRows="1">
      <selection activeCell="G56" sqref="G56"/>
      <pageMargins left="0.74803149606299213" right="0.74803149606299213" top="0.98425196850393704" bottom="0.98425196850393704" header="0.51181102362204722" footer="0.51181102362204722"/>
      <pageSetup paperSize="8" scale="36" orientation="landscape" r:id="rId4"/>
      <headerFooter alignWithMargins="0"/>
    </customSheetView>
  </customSheetViews>
  <mergeCells count="25">
    <mergeCell ref="D69:G71"/>
    <mergeCell ref="A67:G67"/>
    <mergeCell ref="D74:G76"/>
    <mergeCell ref="A73:G73"/>
    <mergeCell ref="A61:A64"/>
    <mergeCell ref="B61:H64"/>
    <mergeCell ref="B74:C74"/>
    <mergeCell ref="B69:C69"/>
    <mergeCell ref="A70:A71"/>
    <mergeCell ref="A82:A83"/>
    <mergeCell ref="B82:H83"/>
    <mergeCell ref="A75:A76"/>
    <mergeCell ref="E79:H80"/>
    <mergeCell ref="A79:A80"/>
    <mergeCell ref="B79:B80"/>
    <mergeCell ref="C79:D80"/>
    <mergeCell ref="L8:L9"/>
    <mergeCell ref="D13:D16"/>
    <mergeCell ref="E13:E16"/>
    <mergeCell ref="A13:A16"/>
    <mergeCell ref="B13:B16"/>
    <mergeCell ref="C13:C16"/>
    <mergeCell ref="F13:F16"/>
    <mergeCell ref="G13:G16"/>
    <mergeCell ref="F7:I11"/>
  </mergeCells>
  <conditionalFormatting sqref="C75:C77">
    <cfRule type="cellIs" dxfId="39" priority="46" operator="equal">
      <formula>"R"</formula>
    </cfRule>
    <cfRule type="cellIs" dxfId="38" priority="47" operator="equal">
      <formula>"AR"</formula>
    </cfRule>
    <cfRule type="cellIs" dxfId="37" priority="48" operator="equal">
      <formula>"A"</formula>
    </cfRule>
    <cfRule type="cellIs" dxfId="36" priority="49" operator="equal">
      <formula>"AG"</formula>
    </cfRule>
    <cfRule type="cellIs" dxfId="35" priority="50" operator="equal">
      <formula>"G"</formula>
    </cfRule>
  </conditionalFormatting>
  <conditionalFormatting sqref="B74">
    <cfRule type="cellIs" dxfId="34" priority="31" operator="equal">
      <formula>"R"</formula>
    </cfRule>
    <cfRule type="cellIs" dxfId="33" priority="32" operator="equal">
      <formula>"AR"</formula>
    </cfRule>
    <cfRule type="cellIs" dxfId="32" priority="33" operator="equal">
      <formula>"A"</formula>
    </cfRule>
    <cfRule type="cellIs" dxfId="31" priority="34" operator="equal">
      <formula>"AG"</formula>
    </cfRule>
    <cfRule type="cellIs" dxfId="30" priority="35" operator="equal">
      <formula>"G"</formula>
    </cfRule>
  </conditionalFormatting>
  <conditionalFormatting sqref="C70:C71">
    <cfRule type="cellIs" dxfId="29" priority="26" operator="equal">
      <formula>"R"</formula>
    </cfRule>
    <cfRule type="cellIs" dxfId="28" priority="27" operator="equal">
      <formula>"AR"</formula>
    </cfRule>
    <cfRule type="cellIs" dxfId="27" priority="28" operator="equal">
      <formula>"A"</formula>
    </cfRule>
    <cfRule type="cellIs" dxfId="26" priority="29" operator="equal">
      <formula>"AG"</formula>
    </cfRule>
    <cfRule type="cellIs" dxfId="25" priority="30" operator="equal">
      <formula>"G"</formula>
    </cfRule>
  </conditionalFormatting>
  <conditionalFormatting sqref="B69">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D69">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D74">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C75">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C75:C76">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8"/>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1"/>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5:A76"/>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0:A71"/>
    <dataValidation allowBlank="1" showInputMessage="1" showErrorMessage="1" prompt="The section is for the SRO to comment on the ratings given for Quality including justification for not undertaking any assurance activities. Also identify any key themes from the assurances undertaken." sqref="D69:G71"/>
    <dataValidation allowBlank="1" showInputMessage="1" showErrorMessage="1" prompt="Assurance activities covering 1st and 2nd line of defence " sqref="B70 B75"/>
    <dataValidation allowBlank="1" showInputMessage="1" showErrorMessage="1" prompt="Assurance activities covering 3rd and 4th line of defence (independent assurance e.g. NAO, Internal Audit etc)" sqref="B71 B76"/>
    <dataValidation type="date" allowBlank="1" showInputMessage="1" showErrorMessage="1" sqref="B18:C28 E18:E28 E31:E46 B31:C46 E48:E59 B48:C59">
      <formula1>1</formula1>
      <formula2>65746</formula2>
    </dataValidation>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35" orientation="landscape" r:id="rId5"/>
  <headerFooter alignWithMargins="0"/>
  <drawing r:id="rId6"/>
  <legacyDrawing r:id="rId7"/>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F18:F28 F31:F46 F48:F59</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C75:C76 C70:C71</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D31:D46 D48:D59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94" customWidth="1"/>
    <col min="15" max="15" width="11.7109375" customWidth="1"/>
    <col min="16" max="16" width="36.85546875" customWidth="1"/>
    <col min="17" max="17" width="46.7109375" customWidth="1"/>
  </cols>
  <sheetData>
    <row r="1" spans="1:17" s="229" customFormat="1" x14ac:dyDescent="0.2">
      <c r="A1" s="230" t="s">
        <v>0</v>
      </c>
      <c r="B1" s="230" t="s">
        <v>206</v>
      </c>
      <c r="C1" s="230" t="s">
        <v>211</v>
      </c>
      <c r="E1" s="230" t="s">
        <v>210</v>
      </c>
      <c r="G1" s="230" t="s">
        <v>208</v>
      </c>
      <c r="H1" s="230" t="s">
        <v>209</v>
      </c>
      <c r="I1" s="230" t="s">
        <v>207</v>
      </c>
      <c r="J1" s="230" t="s">
        <v>206</v>
      </c>
      <c r="K1" s="230" t="s">
        <v>205</v>
      </c>
      <c r="L1" s="230" t="s">
        <v>212</v>
      </c>
      <c r="N1" s="295" t="s">
        <v>234</v>
      </c>
      <c r="P1" s="230" t="s">
        <v>315</v>
      </c>
      <c r="Q1" s="438" t="s">
        <v>366</v>
      </c>
    </row>
    <row r="2" spans="1:17" x14ac:dyDescent="0.2">
      <c r="A2" t="s">
        <v>80</v>
      </c>
      <c r="B2" s="2" t="s">
        <v>133</v>
      </c>
      <c r="C2" s="2" t="s">
        <v>378</v>
      </c>
      <c r="D2" t="s">
        <v>84</v>
      </c>
      <c r="E2" s="2" t="s">
        <v>146</v>
      </c>
      <c r="F2" s="2" t="s">
        <v>118</v>
      </c>
      <c r="G2" s="2" t="s">
        <v>216</v>
      </c>
      <c r="H2" s="2" t="s">
        <v>397</v>
      </c>
      <c r="I2" s="2" t="s">
        <v>11</v>
      </c>
      <c r="J2" s="2" t="s">
        <v>9</v>
      </c>
      <c r="K2" s="216" t="s">
        <v>165</v>
      </c>
      <c r="L2" s="2" t="s">
        <v>172</v>
      </c>
      <c r="M2" s="2" t="s">
        <v>151</v>
      </c>
      <c r="N2" s="293" t="s">
        <v>226</v>
      </c>
      <c r="O2" s="313" t="s">
        <v>244</v>
      </c>
      <c r="P2" t="s">
        <v>297</v>
      </c>
      <c r="Q2" s="2" t="s">
        <v>347</v>
      </c>
    </row>
    <row r="3" spans="1:17" x14ac:dyDescent="0.2">
      <c r="A3" s="2" t="s">
        <v>367</v>
      </c>
      <c r="B3" s="2" t="s">
        <v>16</v>
      </c>
      <c r="C3" t="s">
        <v>379</v>
      </c>
      <c r="D3" t="s">
        <v>11</v>
      </c>
      <c r="E3" s="2" t="s">
        <v>147</v>
      </c>
      <c r="F3" s="2" t="s">
        <v>8</v>
      </c>
      <c r="G3" s="2" t="s">
        <v>130</v>
      </c>
      <c r="H3" s="2" t="s">
        <v>214</v>
      </c>
      <c r="I3" s="2" t="s">
        <v>106</v>
      </c>
      <c r="J3" s="2" t="s">
        <v>56</v>
      </c>
      <c r="K3" s="216" t="s">
        <v>102</v>
      </c>
      <c r="L3" s="2" t="s">
        <v>173</v>
      </c>
      <c r="M3" s="2" t="s">
        <v>152</v>
      </c>
      <c r="N3" s="293" t="s">
        <v>227</v>
      </c>
      <c r="O3" s="313" t="s">
        <v>245</v>
      </c>
      <c r="P3" s="2" t="s">
        <v>309</v>
      </c>
      <c r="Q3" s="2" t="s">
        <v>370</v>
      </c>
    </row>
    <row r="4" spans="1:17" x14ac:dyDescent="0.2">
      <c r="A4" s="2" t="s">
        <v>368</v>
      </c>
      <c r="B4" s="2" t="s">
        <v>134</v>
      </c>
      <c r="C4" s="2" t="s">
        <v>386</v>
      </c>
      <c r="E4" s="2" t="s">
        <v>148</v>
      </c>
      <c r="F4" s="2" t="s">
        <v>6</v>
      </c>
      <c r="G4" s="2" t="s">
        <v>131</v>
      </c>
      <c r="H4" s="2" t="s">
        <v>100</v>
      </c>
      <c r="I4" s="2" t="s">
        <v>107</v>
      </c>
      <c r="J4" s="2" t="s">
        <v>110</v>
      </c>
      <c r="K4" s="216" t="s">
        <v>192</v>
      </c>
      <c r="L4" s="2" t="s">
        <v>174</v>
      </c>
      <c r="N4" s="293" t="s">
        <v>228</v>
      </c>
      <c r="O4" s="313" t="s">
        <v>71</v>
      </c>
      <c r="P4" s="2" t="s">
        <v>310</v>
      </c>
      <c r="Q4" s="2" t="s">
        <v>371</v>
      </c>
    </row>
    <row r="5" spans="1:17" x14ac:dyDescent="0.2">
      <c r="A5" s="2" t="s">
        <v>369</v>
      </c>
      <c r="C5" t="s">
        <v>380</v>
      </c>
      <c r="D5">
        <v>1</v>
      </c>
      <c r="E5" s="2" t="s">
        <v>280</v>
      </c>
      <c r="F5" s="2" t="s">
        <v>71</v>
      </c>
      <c r="G5" s="2" t="s">
        <v>132</v>
      </c>
      <c r="H5" s="2" t="s">
        <v>398</v>
      </c>
      <c r="J5" s="2" t="s">
        <v>7</v>
      </c>
      <c r="K5" s="216" t="s">
        <v>199</v>
      </c>
      <c r="N5" s="293" t="s">
        <v>229</v>
      </c>
      <c r="P5" s="2" t="s">
        <v>311</v>
      </c>
      <c r="Q5" s="2" t="s">
        <v>348</v>
      </c>
    </row>
    <row r="6" spans="1:17" x14ac:dyDescent="0.2">
      <c r="A6" t="s">
        <v>81</v>
      </c>
      <c r="C6" s="2" t="s">
        <v>381</v>
      </c>
      <c r="D6">
        <v>1</v>
      </c>
      <c r="E6" s="2" t="s">
        <v>281</v>
      </c>
      <c r="H6" s="2" t="s">
        <v>399</v>
      </c>
      <c r="J6" s="2" t="s">
        <v>6</v>
      </c>
      <c r="K6" s="216" t="s">
        <v>193</v>
      </c>
      <c r="N6" s="293" t="s">
        <v>230</v>
      </c>
      <c r="P6" s="2" t="s">
        <v>312</v>
      </c>
      <c r="Q6" s="2" t="s">
        <v>349</v>
      </c>
    </row>
    <row r="7" spans="1:17" x14ac:dyDescent="0.2">
      <c r="A7" t="s">
        <v>82</v>
      </c>
      <c r="C7" s="2" t="s">
        <v>382</v>
      </c>
      <c r="D7">
        <v>1</v>
      </c>
      <c r="E7" s="2" t="s">
        <v>247</v>
      </c>
      <c r="H7" s="2" t="s">
        <v>101</v>
      </c>
      <c r="K7" s="216" t="s">
        <v>194</v>
      </c>
      <c r="N7" s="293" t="s">
        <v>231</v>
      </c>
      <c r="P7" s="2" t="s">
        <v>313</v>
      </c>
      <c r="Q7" s="2" t="s">
        <v>350</v>
      </c>
    </row>
    <row r="8" spans="1:17" ht="25.5" x14ac:dyDescent="0.2">
      <c r="C8" s="2" t="s">
        <v>383</v>
      </c>
      <c r="F8" s="2"/>
      <c r="H8" s="2" t="s">
        <v>102</v>
      </c>
      <c r="J8">
        <v>4</v>
      </c>
      <c r="K8" s="216" t="s">
        <v>195</v>
      </c>
      <c r="N8" s="293" t="s">
        <v>232</v>
      </c>
      <c r="P8" s="2" t="s">
        <v>314</v>
      </c>
      <c r="Q8" s="2" t="s">
        <v>351</v>
      </c>
    </row>
    <row r="9" spans="1:17" ht="14.25" customHeight="1" x14ac:dyDescent="0.2">
      <c r="C9" s="2" t="s">
        <v>384</v>
      </c>
      <c r="D9" s="2" t="s">
        <v>10</v>
      </c>
      <c r="F9" s="2"/>
      <c r="H9" s="2" t="s">
        <v>400</v>
      </c>
      <c r="K9" s="217" t="s">
        <v>196</v>
      </c>
      <c r="N9" s="293" t="s">
        <v>233</v>
      </c>
      <c r="Q9" s="2" t="s">
        <v>352</v>
      </c>
    </row>
    <row r="10" spans="1:17" x14ac:dyDescent="0.2">
      <c r="C10" s="2" t="s">
        <v>385</v>
      </c>
      <c r="D10" s="2" t="s">
        <v>11</v>
      </c>
      <c r="H10" s="2" t="s">
        <v>247</v>
      </c>
      <c r="K10" s="216" t="s">
        <v>197</v>
      </c>
      <c r="Q10" s="2" t="s">
        <v>372</v>
      </c>
    </row>
    <row r="11" spans="1:17" x14ac:dyDescent="0.2">
      <c r="H11">
        <v>1</v>
      </c>
      <c r="K11" s="216" t="s">
        <v>337</v>
      </c>
      <c r="Q11" s="2" t="s">
        <v>353</v>
      </c>
    </row>
    <row r="12" spans="1:17" x14ac:dyDescent="0.2">
      <c r="H12">
        <v>5</v>
      </c>
      <c r="K12" s="216" t="s">
        <v>338</v>
      </c>
      <c r="Q12" s="2" t="s">
        <v>354</v>
      </c>
    </row>
    <row r="13" spans="1:17" x14ac:dyDescent="0.2">
      <c r="H13">
        <v>9</v>
      </c>
      <c r="K13" s="216" t="s">
        <v>339</v>
      </c>
      <c r="Q13" s="2" t="s">
        <v>355</v>
      </c>
    </row>
    <row r="14" spans="1:17" x14ac:dyDescent="0.2">
      <c r="K14" s="216" t="s">
        <v>340</v>
      </c>
      <c r="Q14" s="2" t="s">
        <v>356</v>
      </c>
    </row>
    <row r="15" spans="1:17" x14ac:dyDescent="0.2">
      <c r="K15" s="216" t="s">
        <v>341</v>
      </c>
      <c r="Q15" s="2" t="s">
        <v>357</v>
      </c>
    </row>
    <row r="16" spans="1:17" x14ac:dyDescent="0.2">
      <c r="F16">
        <v>2</v>
      </c>
      <c r="K16" s="216" t="s">
        <v>342</v>
      </c>
      <c r="Q16" s="2" t="s">
        <v>358</v>
      </c>
    </row>
    <row r="17" spans="6:17" x14ac:dyDescent="0.2">
      <c r="F17">
        <v>2</v>
      </c>
      <c r="K17" s="216" t="s">
        <v>343</v>
      </c>
      <c r="Q17" s="2" t="s">
        <v>359</v>
      </c>
    </row>
    <row r="18" spans="6:17" x14ac:dyDescent="0.2">
      <c r="K18" s="216" t="s">
        <v>344</v>
      </c>
      <c r="Q18" s="2" t="s">
        <v>360</v>
      </c>
    </row>
    <row r="19" spans="6:17" x14ac:dyDescent="0.2">
      <c r="K19" s="216" t="s">
        <v>345</v>
      </c>
      <c r="Q19" s="2" t="s">
        <v>361</v>
      </c>
    </row>
    <row r="20" spans="6:17" ht="25.5" x14ac:dyDescent="0.2">
      <c r="K20" s="216" t="s">
        <v>346</v>
      </c>
      <c r="Q20" s="2" t="s">
        <v>362</v>
      </c>
    </row>
    <row r="21" spans="6:17" x14ac:dyDescent="0.2">
      <c r="K21" s="217" t="s">
        <v>198</v>
      </c>
      <c r="Q21" s="2" t="s">
        <v>363</v>
      </c>
    </row>
    <row r="22" spans="6:17" x14ac:dyDescent="0.2">
      <c r="K22" s="216" t="s">
        <v>103</v>
      </c>
      <c r="Q22" s="2" t="s">
        <v>373</v>
      </c>
    </row>
    <row r="23" spans="6:17" x14ac:dyDescent="0.2">
      <c r="Q23" s="2" t="s">
        <v>364</v>
      </c>
    </row>
    <row r="24" spans="6:17" x14ac:dyDescent="0.2">
      <c r="Q24" s="2" t="s">
        <v>365</v>
      </c>
    </row>
    <row r="25" spans="6:17" x14ac:dyDescent="0.2">
      <c r="Q25" s="2" t="s">
        <v>374</v>
      </c>
    </row>
  </sheetData>
  <customSheetViews>
    <customSheetView guid="{E70C5AFB-EA8F-4F09-AA6D-B232D85D743A}" state="hidden" topLeftCell="F1">
      <selection activeCell="F3" sqref="F2:F5"/>
      <pageMargins left="0.7" right="0.7" top="0.75" bottom="0.75" header="0.3" footer="0.3"/>
      <pageSetup paperSize="9" orientation="portrait" r:id="rId1"/>
    </customSheetView>
    <customSheetView guid="{FDCE6DDE-413B-4AE4-8361-A72B82B2265F}" state="hidden" topLeftCell="F1">
      <selection activeCell="F3" sqref="F2:F5"/>
      <pageMargins left="0.7" right="0.7" top="0.75" bottom="0.75" header="0.3" footer="0.3"/>
      <pageSetup paperSize="9" orientation="portrait" r:id="rId2"/>
    </customSheetView>
    <customSheetView guid="{29240F5E-89B4-4B96-BC01-D3941DD5C020}" state="hidden" topLeftCell="F1">
      <selection activeCell="F3" sqref="F2:F5"/>
      <pageMargins left="0.7" right="0.7" top="0.75" bottom="0.75" header="0.3" footer="0.3"/>
      <pageSetup paperSize="9" orientation="portrait" r:id="rId3"/>
    </customSheetView>
    <customSheetView guid="{7CA73E64-C519-441F-B306-3DAE0D8A1515}" state="hidden" topLeftCell="F1">
      <selection activeCell="F3" sqref="F2:F5"/>
      <pageMargins left="0.7" right="0.7" top="0.75" bottom="0.75" header="0.3" footer="0.3"/>
      <pageSetup paperSize="9" orientation="portrait" r:id="rId4"/>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2016-06-14T11:28:34Z</cp:lastPrinted>
  <dcterms:created xsi:type="dcterms:W3CDTF">2013-08-27T10:02:52Z</dcterms:created>
  <dcterms:modified xsi:type="dcterms:W3CDTF">2016-07-31T14:11:39Z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