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2160" windowHeight="1185"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Benefits'!$A$1:$I$113</definedName>
    <definedName name="_xlnm.Print_Area" localSheetId="3">'Milestones and Assurance'!$A$1:$I$116</definedName>
    <definedName name="_xlnm.Print_Area" localSheetId="2">Resources!$A$1:$R$47</definedName>
    <definedName name="_xlnm.Print_Area" localSheetId="0">Summary!$A$1:$U$65</definedName>
    <definedName name="Projectcategory">'Dropdown lists'!$H$2:$H$9</definedName>
    <definedName name="ragrating">'Dropdown lists'!$J$2:$J$6</definedName>
    <definedName name="reportingperiod">'Dropdown lists'!$G$2:$G$5</definedName>
    <definedName name="scopechange">'Dropdown lists'!$I$2:$I$4</definedName>
    <definedName name="Z_34527E28_D711_404C_AE1D_7DE1EB2B19C8_.wvu.Cols" localSheetId="1" hidden="1">'Finance &amp; Benefits'!$O:$O</definedName>
    <definedName name="Z_34527E28_D711_404C_AE1D_7DE1EB2B19C8_.wvu.Cols" localSheetId="2" hidden="1">Resources!$Q:$Q</definedName>
    <definedName name="Z_34527E28_D711_404C_AE1D_7DE1EB2B19C8_.wvu.Cols" localSheetId="0" hidden="1">Summary!$T:$T</definedName>
    <definedName name="Z_34527E28_D711_404C_AE1D_7DE1EB2B19C8_.wvu.PrintArea" localSheetId="1" hidden="1">'Finance &amp; Benefits'!$A$1:$I$113</definedName>
    <definedName name="Z_34527E28_D711_404C_AE1D_7DE1EB2B19C8_.wvu.PrintArea" localSheetId="3" hidden="1">'Milestones and Assurance'!$A$1:$I$116</definedName>
    <definedName name="Z_34527E28_D711_404C_AE1D_7DE1EB2B19C8_.wvu.PrintArea" localSheetId="2" hidden="1">Resources!$A$1:$R$47</definedName>
    <definedName name="Z_34527E28_D711_404C_AE1D_7DE1EB2B19C8_.wvu.PrintArea" localSheetId="0" hidden="1">Summary!$A$1:$U$65</definedName>
    <definedName name="Z_34527E28_D711_404C_AE1D_7DE1EB2B19C8_.wvu.Rows" localSheetId="3" hidden="1">'Milestones and Assurance'!$83:$88</definedName>
    <definedName name="Z_34527E28_D711_404C_AE1D_7DE1EB2B19C8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Summary!$A$6:$L$54</definedName>
    <definedName name="Z_6271A930_2E0B_43A4_901C_FD14571FE8FF_.wvu.Rows" localSheetId="0" hidden="1">Summary!$8:$9</definedName>
    <definedName name="Z_98D2536B_A68F_4F7A_B462_0EDBDB839989_.wvu.Cols" localSheetId="1" hidden="1">'Finance &amp; Benefits'!$O:$O</definedName>
    <definedName name="Z_98D2536B_A68F_4F7A_B462_0EDBDB839989_.wvu.Cols" localSheetId="2" hidden="1">Resources!$Q:$Q</definedName>
    <definedName name="Z_98D2536B_A68F_4F7A_B462_0EDBDB839989_.wvu.Cols" localSheetId="0" hidden="1">Summary!$T:$T</definedName>
    <definedName name="Z_98D2536B_A68F_4F7A_B462_0EDBDB839989_.wvu.PrintArea" localSheetId="1" hidden="1">'Finance &amp; Benefits'!$A$1:$I$113</definedName>
    <definedName name="Z_98D2536B_A68F_4F7A_B462_0EDBDB839989_.wvu.PrintArea" localSheetId="3" hidden="1">'Milestones and Assurance'!$A$1:$I$116</definedName>
    <definedName name="Z_98D2536B_A68F_4F7A_B462_0EDBDB839989_.wvu.PrintArea" localSheetId="2" hidden="1">Resources!$A$1:$R$47</definedName>
    <definedName name="Z_98D2536B_A68F_4F7A_B462_0EDBDB839989_.wvu.PrintArea" localSheetId="0" hidden="1">Summary!$A$1:$U$65</definedName>
    <definedName name="Z_98D2536B_A68F_4F7A_B462_0EDBDB839989_.wvu.Rows" localSheetId="3" hidden="1">'Milestones and Assurance'!$83:$88</definedName>
    <definedName name="Z_98D2536B_A68F_4F7A_B462_0EDBDB839989_.wvu.Rows" localSheetId="0" hidden="1">Summary!$8:$9</definedName>
    <definedName name="Z_C1EBBA7A_3CA8_49EE_9A17_D4B078751062_.wvu.Cols" localSheetId="1" hidden="1">'Finance &amp; Benefits'!$O:$O</definedName>
    <definedName name="Z_C1EBBA7A_3CA8_49EE_9A17_D4B078751062_.wvu.Cols" localSheetId="2" hidden="1">Resources!$Q:$Q</definedName>
    <definedName name="Z_C1EBBA7A_3CA8_49EE_9A17_D4B078751062_.wvu.Cols" localSheetId="0" hidden="1">Summary!$T:$T</definedName>
    <definedName name="Z_C1EBBA7A_3CA8_49EE_9A17_D4B078751062_.wvu.PrintArea" localSheetId="1" hidden="1">'Finance &amp; Benefits'!$A$1:$I$113</definedName>
    <definedName name="Z_C1EBBA7A_3CA8_49EE_9A17_D4B078751062_.wvu.PrintArea" localSheetId="3" hidden="1">'Milestones and Assurance'!$A$1:$I$116</definedName>
    <definedName name="Z_C1EBBA7A_3CA8_49EE_9A17_D4B078751062_.wvu.PrintArea" localSheetId="2" hidden="1">Resources!$A$1:$R$47</definedName>
    <definedName name="Z_C1EBBA7A_3CA8_49EE_9A17_D4B078751062_.wvu.PrintArea" localSheetId="0" hidden="1">Summary!$A$1:$U$65</definedName>
    <definedName name="Z_C1EBBA7A_3CA8_49EE_9A17_D4B078751062_.wvu.Rows" localSheetId="3" hidden="1">'Milestones and Assurance'!$83:$88</definedName>
    <definedName name="Z_C1EBBA7A_3CA8_49EE_9A17_D4B078751062_.wvu.Rows" localSheetId="0" hidden="1">Summary!$8:$9</definedName>
    <definedName name="Z_D0CEECAE_DE46_45E6_BBEC_96255557A53F_.wvu.Cols" localSheetId="1" hidden="1">'Finance &amp; Benefits'!$O:$O</definedName>
    <definedName name="Z_D0CEECAE_DE46_45E6_BBEC_96255557A53F_.wvu.Cols" localSheetId="2" hidden="1">Resources!$Q:$Q</definedName>
    <definedName name="Z_D0CEECAE_DE46_45E6_BBEC_96255557A53F_.wvu.Cols" localSheetId="0" hidden="1">Summary!$T:$T</definedName>
    <definedName name="Z_D0CEECAE_DE46_45E6_BBEC_96255557A53F_.wvu.PrintArea" localSheetId="1" hidden="1">'Finance &amp; Benefits'!$A$1:$I$113</definedName>
    <definedName name="Z_D0CEECAE_DE46_45E6_BBEC_96255557A53F_.wvu.PrintArea" localSheetId="3" hidden="1">'Milestones and Assurance'!$A$1:$I$116</definedName>
    <definedName name="Z_D0CEECAE_DE46_45E6_BBEC_96255557A53F_.wvu.PrintArea" localSheetId="2" hidden="1">Resources!$A$1:$R$47</definedName>
    <definedName name="Z_D0CEECAE_DE46_45E6_BBEC_96255557A53F_.wvu.PrintArea" localSheetId="0" hidden="1">Summary!$A$1:$U$65</definedName>
    <definedName name="Z_D0CEECAE_DE46_45E6_BBEC_96255557A53F_.wvu.Rows" localSheetId="3" hidden="1">'Milestones and Assurance'!$83:$88</definedName>
    <definedName name="Z_D0CEECAE_DE46_45E6_BBEC_96255557A53F_.wvu.Rows" localSheetId="0" hidden="1">Summary!$8:$9</definedName>
    <definedName name="Z_DF2B08AE_B8C7_41D1_9593_951BB15D03ED_.wvu.Cols" localSheetId="1" hidden="1">'Finance &amp; Benefits'!$O:$O</definedName>
    <definedName name="Z_DF2B08AE_B8C7_41D1_9593_951BB15D03ED_.wvu.Cols" localSheetId="2" hidden="1">Resources!$Q:$Q</definedName>
    <definedName name="Z_DF2B08AE_B8C7_41D1_9593_951BB15D03ED_.wvu.Cols" localSheetId="0" hidden="1">Summary!$T:$T</definedName>
    <definedName name="Z_DF2B08AE_B8C7_41D1_9593_951BB15D03ED_.wvu.PrintArea" localSheetId="1" hidden="1">'Finance &amp; Benefits'!$A$1:$I$113</definedName>
    <definedName name="Z_DF2B08AE_B8C7_41D1_9593_951BB15D03ED_.wvu.PrintArea" localSheetId="3" hidden="1">'Milestones and Assurance'!$A$1:$I$116</definedName>
    <definedName name="Z_DF2B08AE_B8C7_41D1_9593_951BB15D03ED_.wvu.PrintArea" localSheetId="2" hidden="1">Resources!$A$1:$R$47</definedName>
    <definedName name="Z_DF2B08AE_B8C7_41D1_9593_951BB15D03ED_.wvu.PrintArea" localSheetId="0" hidden="1">Summary!$A$1:$U$65</definedName>
    <definedName name="Z_DF2B08AE_B8C7_41D1_9593_951BB15D03ED_.wvu.Rows" localSheetId="3" hidden="1">'Milestones and Assurance'!$83:$88</definedName>
    <definedName name="Z_DF2B08AE_B8C7_41D1_9593_951BB15D03ED_.wvu.Rows" localSheetId="0" hidden="1">Summary!$8:$9</definedName>
  </definedNames>
  <calcPr calcId="152511"/>
  <customWorkbookViews>
    <customWorkbookView name="James Page - Personal View" guid="{34527E28-D711-404C-AE1D-7DE1EB2B19C8}" mergeInterval="0" personalView="1" windowWidth="960" windowHeight="1040" activeSheetId="1"/>
    <customWorkbookView name="Belayet Hussain - Personal View" guid="{C1EBBA7A-3CA8-49EE-9A17-D4B078751062}" mergeInterval="0" personalView="1" maximized="1" xWindow="-8" yWindow="-8" windowWidth="1296" windowHeight="1000" activeSheetId="1"/>
    <customWorkbookView name="Michelle Dawson - Personal View" guid="{98D2536B-A68F-4F7A-B462-0EDBDB839989}" mergeInterval="0" personalView="1" maximized="1" xWindow="-8" yWindow="-8" windowWidth="1296" windowHeight="1000" activeSheetId="4"/>
    <customWorkbookView name="Report" guid="{6271A930-2E0B-43A4-901C-FD14571FE8FF}" maximized="1" xWindow="-8" yWindow="-8" windowWidth="1936" windowHeight="1056" activeSheetId="1"/>
    <customWorkbookView name="Dodds, Jane - Personal View" guid="{D0CEECAE-DE46-45E6-BBEC-96255557A53F}" mergeInterval="0" personalView="1" maximized="1" windowWidth="1276" windowHeight="686" activeSheetId="1"/>
    <customWorkbookView name="Kingsley, Julia - Personal View" guid="{DF2B08AE-B8C7-41D1-9593-951BB15D03ED}" mergeInterval="0" personalView="1" maximized="1" windowWidth="1121" windowHeight="503" activeSheetId="4"/>
  </customWorkbookViews>
</workbook>
</file>

<file path=xl/calcChain.xml><?xml version="1.0" encoding="utf-8"?>
<calcChain xmlns="http://schemas.openxmlformats.org/spreadsheetml/2006/main">
  <c r="F55" i="2" l="1"/>
  <c r="C69" i="2"/>
  <c r="F66" i="2"/>
  <c r="F67" i="2"/>
  <c r="C70" i="2"/>
  <c r="G90" i="2" l="1"/>
  <c r="G91" i="2"/>
  <c r="G92" i="2"/>
  <c r="G93" i="2"/>
  <c r="G94" i="2"/>
  <c r="G95" i="2"/>
  <c r="G96" i="2"/>
  <c r="G97" i="2"/>
  <c r="G98" i="2"/>
  <c r="G99" i="2"/>
  <c r="G100" i="2"/>
  <c r="G103" i="2"/>
  <c r="G89" i="2"/>
  <c r="C106" i="2" l="1"/>
  <c r="D106" i="2"/>
  <c r="E106" i="2"/>
  <c r="D105" i="2"/>
  <c r="E105" i="2"/>
  <c r="C105" i="2"/>
  <c r="G45" i="2"/>
  <c r="G44" i="2"/>
  <c r="D45" i="2"/>
  <c r="E45" i="2"/>
  <c r="D44" i="2"/>
  <c r="E44" i="2"/>
  <c r="C45" i="2"/>
  <c r="C44" i="2"/>
  <c r="F30" i="2"/>
  <c r="G105" i="2" l="1"/>
  <c r="G106" i="2"/>
  <c r="F44" i="2"/>
  <c r="F45" i="2"/>
  <c r="F43" i="2"/>
  <c r="F65" i="2" l="1"/>
  <c r="F64" i="2"/>
  <c r="F63" i="2"/>
  <c r="F62" i="2"/>
  <c r="F61" i="2"/>
  <c r="F60" i="2"/>
  <c r="F59" i="2"/>
  <c r="F58" i="2"/>
  <c r="F57" i="2"/>
  <c r="F56" i="2"/>
  <c r="F53" i="2"/>
  <c r="F52" i="2"/>
  <c r="F27" i="2" l="1"/>
  <c r="F28" i="2" l="1"/>
  <c r="F37" i="2" l="1"/>
  <c r="F105" i="2" l="1"/>
  <c r="G104" i="2" s="1"/>
  <c r="F106" i="2"/>
  <c r="F32" i="2"/>
  <c r="F33" i="2"/>
  <c r="F34" i="2"/>
  <c r="F35" i="2"/>
  <c r="F36" i="2"/>
  <c r="F38" i="2"/>
  <c r="F39" i="2"/>
  <c r="F40" i="2"/>
  <c r="F42" i="2"/>
  <c r="F31" i="2"/>
  <c r="G21" i="3"/>
  <c r="I11" i="3"/>
  <c r="I12" i="3"/>
  <c r="I13" i="3"/>
  <c r="I14" i="3"/>
  <c r="I15" i="3"/>
  <c r="I16" i="3"/>
  <c r="I17" i="3"/>
  <c r="I18" i="3"/>
  <c r="I19" i="3"/>
  <c r="I20" i="3"/>
  <c r="I10" i="3"/>
  <c r="G42" i="3" l="1"/>
  <c r="E42" i="3"/>
  <c r="C42" i="3"/>
  <c r="D69" i="2"/>
  <c r="E69" i="2"/>
  <c r="G69" i="2"/>
  <c r="F68" i="2" l="1"/>
  <c r="C80" i="2"/>
  <c r="D78" i="2"/>
  <c r="C78" i="2"/>
  <c r="E21" i="3"/>
  <c r="C21" i="3"/>
  <c r="G70" i="2"/>
  <c r="E70" i="2"/>
  <c r="D70" i="2"/>
  <c r="F70" i="2" l="1"/>
  <c r="D79" i="2" s="1"/>
  <c r="F69" i="2"/>
  <c r="C79" i="2" s="1"/>
  <c r="C81" i="2" s="1"/>
  <c r="E78" i="2"/>
  <c r="D80" i="2"/>
  <c r="I21" i="3"/>
  <c r="D81" i="2" l="1"/>
  <c r="E81" i="2" s="1"/>
  <c r="E79" i="2"/>
  <c r="E80" i="2"/>
</calcChain>
</file>

<file path=xl/sharedStrings.xml><?xml version="1.0" encoding="utf-8"?>
<sst xmlns="http://schemas.openxmlformats.org/spreadsheetml/2006/main" count="617" uniqueCount="432">
  <si>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</si>
  <si>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</si>
  <si>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</si>
  <si>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</si>
  <si>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</si>
  <si>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</si>
  <si>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</si>
  <si>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</si>
  <si>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</si>
  <si>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</si>
  <si>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</si>
  <si>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</si>
  <si>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</si>
  <si>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</si>
  <si>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</si>
  <si>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</si>
  <si>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</si>
  <si>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</si>
  <si>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</si>
  <si>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</si>
  <si>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</si>
  <si>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</si>
  <si>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</si>
  <si>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</si>
  <si>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</si>
  <si>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</si>
  <si>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</si>
  <si>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</si>
  <si>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</si>
  <si>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</si>
  <si>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</si>
  <si>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</si>
  <si>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</si>
  <si>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</si>
  <si>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</si>
  <si>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</si>
  <si>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</si>
  <si>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</si>
  <si>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</si>
  <si>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</si>
  <si>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</si>
  <si>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</si>
  <si>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</si>
  <si>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</si>
  <si>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</si>
  <si>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</si>
  <si>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</si>
  <si>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</si>
  <si>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</si>
  <si>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</si>
  <si>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</si>
  <si>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</si>
  <si>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</si>
  <si>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</si>
  <si>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</si>
  <si>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</si>
  <si>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</si>
  <si>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</si>
  <si>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</si>
  <si>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</si>
  <si>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</si>
  <si>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</si>
  <si>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</si>
  <si>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</si>
  <si>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</si>
  <si>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</si>
  <si>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</si>
  <si>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</si>
  <si>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</si>
  <si>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</si>
  <si>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</si>
  <si>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</si>
  <si>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</si>
  <si>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</si>
  <si>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</si>
  <si>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</si>
  <si>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</si>
  <si>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</si>
  <si>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</si>
  <si>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2015/2016</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</si>
  <si>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</si>
  <si>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</si>
  <si>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</si>
  <si>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</si>
  <si>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</si>
  <si>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</si>
  <si>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</si>
  <si>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</si>
  <si>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</si>
  <si>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</si>
  <si>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</si>
  <si>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</si>
  <si>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</si>
  <si>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</si>
  <si>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</si>
  <si>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</si>
  <si>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</si>
  <si>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</si>
  <si>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</si>
  <si>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</si>
  <si>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</si>
  <si>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</si>
  <si>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</si>
  <si>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</si>
  <si>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</si>
  <si>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</si>
  <si>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</si>
  <si>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</si>
  <si>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</si>
  <si>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</si>
  <si>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</si>
  <si>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</si>
  <si>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</si>
  <si>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</si>
  <si>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</si>
  <si>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</si>
  <si>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</si>
  <si>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</si>
  <si>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</si>
  <si>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</si>
  <si>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</si>
  <si>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</si>
  <si>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</si>
  <si>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</si>
  <si>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</si>
  <si>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</si>
  <si>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</si>
  <si>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</si>
  <si>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</si>
  <si>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</si>
  <si>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</si>
  <si>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</si>
  <si>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</si>
  <si>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</si>
  <si>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</si>
  <si>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</si>
  <si>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</si>
  <si>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</si>
  <si>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</si>
  <si>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</si>
  <si>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</si>
  <si>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</si>
  <si>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</si>
  <si>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Project Initialisation</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</si>
  <si>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</si>
  <si>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</si>
  <si>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</si>
  <si>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</si>
  <si>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</si>
  <si>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</si>
  <si>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</si>
  <si>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</si>
  <si>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</si>
  <si>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</si>
  <si>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</si>
  <si>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</si>
  <si>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</si>
  <si>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</si>
  <si>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</si>
  <si>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</si>
  <si>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</si>
  <si>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</si>
  <si>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</si>
  <si>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</si>
  <si>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</si>
  <si>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</si>
  <si>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</si>
  <si>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</si>
  <si>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</si>
  <si>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</si>
  <si>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</si>
  <si>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</si>
  <si>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</si>
  <si>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</si>
  <si>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</si>
  <si>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</si>
  <si>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</si>
  <si>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</si>
  <si>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</si>
  <si>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</si>
  <si>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</si>
  <si>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</si>
  <si>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</si>
  <si>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</si>
  <si>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</si>
  <si>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</si>
  <si>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</si>
  <si>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</si>
  <si>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</si>
  <si>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</si>
  <si>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</si>
  <si>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</si>
  <si>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</si>
  <si>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</si>
  <si>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</si>
  <si>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</si>
  <si>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</si>
  <si>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</si>
  <si>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Pre-2015/2016</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</si>
  <si>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</si>
  <si>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</si>
  <si>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</si>
  <si>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</si>
  <si>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</si>
  <si>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</si>
  <si>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</si>
  <si>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</si>
  <si>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2</t>
  </si>
  <si>
    <t>Assurance - MPA Gate 3</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</si>
  <si>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</si>
  <si>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</si>
  <si>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</si>
  <si>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</si>
  <si>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</si>
  <si>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</si>
  <si>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</si>
  <si>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</si>
  <si>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</si>
  <si>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</si>
  <si>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</si>
  <si>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</si>
  <si>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</si>
  <si>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</si>
  <si>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</si>
  <si>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</si>
  <si>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</si>
  <si>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</si>
  <si>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</si>
  <si>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</si>
  <si>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</si>
  <si>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</si>
  <si>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</si>
  <si>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</si>
  <si>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</si>
  <si>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</si>
  <si>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</si>
  <si>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</si>
  <si>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</si>
  <si>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</si>
  <si>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</si>
  <si>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</si>
  <si>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</si>
  <si>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</si>
  <si>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</si>
  <si>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</si>
  <si>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</si>
  <si>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</si>
  <si>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</si>
  <si>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</si>
  <si>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</si>
  <si>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</si>
  <si>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</si>
  <si>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</si>
  <si>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</si>
  <si>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</si>
  <si>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</si>
  <si>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</si>
  <si>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</si>
  <si>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</si>
  <si>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Part 2 - FINANCIALS</t>
  </si>
  <si>
    <t>Part 3 - BENEFITS MANAGEMENT</t>
  </si>
  <si>
    <t>Part 4 - RESOURCES</t>
  </si>
  <si>
    <t>Part 5 - APPROVAL, ASSURANCE AND PROJECT MILESTONES</t>
  </si>
  <si>
    <t>Part 1 - SUMMARY PAGE</t>
  </si>
  <si>
    <t>All RDEL (WLC)
Total</t>
  </si>
  <si>
    <t xml:space="preserve">All CDEL (WLC)
Total </t>
  </si>
  <si>
    <t xml:space="preserve">SRO Capability/Capacity RAG Rating </t>
  </si>
  <si>
    <t>Project / Industry Capability and Capacity</t>
  </si>
  <si>
    <t>Lower Thames Crossing</t>
  </si>
  <si>
    <t>Highways England</t>
  </si>
  <si>
    <t>Chris Taylor</t>
  </si>
  <si>
    <t>01306 876176</t>
  </si>
  <si>
    <t>Mike Brown</t>
  </si>
  <si>
    <t>07711 771 357</t>
  </si>
  <si>
    <t>Supporting economic growth</t>
  </si>
  <si>
    <t>More free-flowing network</t>
  </si>
  <si>
    <t>Accessible and integrated network</t>
  </si>
  <si>
    <t xml:space="preserve">Improved environment </t>
  </si>
  <si>
    <t>Safe and serviceable network</t>
  </si>
  <si>
    <t>michael.s.brown@uk.pwc.com</t>
  </si>
  <si>
    <t>Project is entirely funded by capital DEL, staff costs are also capitalised.The project is currently in the Options Phase and whole life project forecasts are dependent upon on the single option which is still to be determined.</t>
  </si>
  <si>
    <t>Variance</t>
  </si>
  <si>
    <t>SDP</t>
  </si>
  <si>
    <t xml:space="preserve">Please select </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</si>
  <si>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</si>
  <si>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</si>
  <si>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</si>
  <si>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</si>
  <si>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</si>
  <si>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</si>
  <si>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SRO Tenure Start Date</t>
  </si>
  <si>
    <t xml:space="preserve">SRO Tenure End </t>
  </si>
  <si>
    <t>% of time spend on SRO role</t>
  </si>
  <si>
    <t xml:space="preserve">% of time spend on PD role </t>
  </si>
  <si>
    <t>PD Tenure Start date</t>
  </si>
  <si>
    <t>PD Tenure End Date</t>
  </si>
  <si>
    <t xml:space="preserve">Single Departmental Plan Alignment </t>
  </si>
  <si>
    <t>Date of Business Case</t>
  </si>
  <si>
    <t>Baseline</t>
  </si>
  <si>
    <t>Benefits Cost Ratio</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</si>
  <si>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</si>
  <si>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</si>
  <si>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</si>
  <si>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</si>
  <si>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</si>
  <si>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Overall (Internal/External)</t>
  </si>
  <si>
    <t>These should add up to above resource table</t>
  </si>
  <si>
    <t xml:space="preserve">Overall Assessment </t>
  </si>
  <si>
    <r>
      <rPr>
        <b/>
        <sz val="10"/>
        <color theme="0"/>
        <rFont val="Arial"/>
        <family val="2"/>
      </rPr>
      <t>Project ID</t>
    </r>
    <r>
      <rPr>
        <b/>
        <sz val="9"/>
        <color theme="0"/>
        <rFont val="Arial"/>
        <family val="2"/>
      </rPr>
      <t xml:space="preserve"> (DfT/MPA)</t>
    </r>
  </si>
  <si>
    <t>Gate 1 or PAR</t>
  </si>
  <si>
    <t>Gate 2 or PAR</t>
  </si>
  <si>
    <t>Gate 3 or PAR</t>
  </si>
  <si>
    <t>Gate 4 or PAR</t>
  </si>
  <si>
    <t>SGAR</t>
  </si>
  <si>
    <t>PAR</t>
  </si>
  <si>
    <t>please state others</t>
  </si>
  <si>
    <t xml:space="preserve"> </t>
  </si>
  <si>
    <t>The Project is projected to end at the start of operation although this is dependent on the type, location and procurement method of the new crossing - (2025 date is based on a public funding assumption). Date is indicative only however, updated to reflect end of year rather than financial year.</t>
  </si>
  <si>
    <t>Start of Public Consultation</t>
  </si>
  <si>
    <t>Preferred Route Recommendation to DfT</t>
  </si>
  <si>
    <t>Project was handed over from DfT to Highways England in May 2014.</t>
  </si>
  <si>
    <t>Project end date will depend on financing method.  Use of Private Finance could extend delivery timescale.</t>
  </si>
  <si>
    <t>Figures above depict the Project Management &amp; PMO Team, there are numerous partners / suppliers totalling over 100 that are working in the project. Highways England is recruiting for permanent project staff to reduce the dependency on consultants, interims and contractors.</t>
  </si>
  <si>
    <t>n/a</t>
  </si>
  <si>
    <t xml:space="preserve">Completed on schedule with a delivery confidence rating of AMBER. Recommendations were as following:
1) Establish a Steering Group to inform the option development phase.
2) Create, endorse and control the overall requirement set for the project.
3) Actively seek LFE (Learning from Experience) examples focused on macro-economic and societal impacts where the benefits of the project accrue outside of the specific delivery organisation.
4) Identify and secure the necessary project resources and ensure an informed client capability is established to address wider benefits and stakeholder management issues. </t>
  </si>
  <si>
    <t>Jonathan Cornwell</t>
  </si>
  <si>
    <t>07900 582 971</t>
  </si>
  <si>
    <t>jonathan.cornwell@macegroup.com</t>
  </si>
  <si>
    <t>christopher.taylor@highwaysengland.co.uk</t>
  </si>
  <si>
    <t>Planning consent submission to form part of Development phase 2016. DCO application currently scheduled for Q2 2019.</t>
  </si>
  <si>
    <t>The Delivery Planning workstream is reviewing the various procurement methodologies as part of the Options Phase works. A new crossing could be delivered via a Private Finance Initiative or could be publicly funded. Assuming public funding, project would seek pre-PIN approval Q3 2017.</t>
  </si>
  <si>
    <t>The Project is projected to start construction in 2021 although this is dependent on the type, location and procurement method of the new crossing - (2021 date is based on a public funding assumption). Date is indicative and subject to further planning (previous date (31/12/2021) was to end of same calendar year as a provision).</t>
  </si>
  <si>
    <t>Date adjusted to record actuals.</t>
  </si>
  <si>
    <t>The SOBC was submitted to DfT on 23 Dec 2015 to support the request for approval to start public consultation in Jan 16.  It was considered by BICC on 18 Jan 2016.</t>
  </si>
  <si>
    <t xml:space="preserve">BICC has asked that H M Treasury approval of the SOBC is sought at the same time as DfT approval.  H M T have endorsed the decision to proceed to consultation.  Written confirmation of H M T approval is awaited and with DfT to progress. </t>
  </si>
  <si>
    <t>Date of FBC brought forward to align with conclusion of DCO process and approval to award main construction contracts. Work is underway to examine both public funding and private finance. The latter could add approximately 12-24 months to these milestones.  (Date is indicative only)</t>
  </si>
  <si>
    <t>Not used</t>
  </si>
  <si>
    <t>DfT Division</t>
  </si>
  <si>
    <t xml:space="preserve">Agency or delivery partner </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</si>
  <si>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</si>
  <si>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</si>
  <si>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</si>
  <si>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</si>
  <si>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</si>
  <si>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</si>
  <si>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</si>
  <si>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</si>
  <si>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</si>
  <si>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</si>
  <si>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</si>
  <si>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</si>
  <si>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</si>
  <si>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</si>
  <si>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</si>
  <si>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</si>
  <si>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</si>
  <si>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</si>
  <si>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</si>
  <si>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</si>
  <si>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</si>
  <si>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</si>
  <si>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</si>
  <si>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</si>
  <si>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</si>
  <si>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</si>
  <si>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</si>
  <si>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</si>
  <si>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</si>
  <si>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</si>
  <si>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</si>
  <si>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</si>
  <si>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SRO/PD reason for change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</si>
  <si>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</si>
  <si>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</si>
  <si>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</si>
  <si>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</si>
  <si>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</si>
  <si>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</si>
  <si>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List Strategic Outcomes (monetised and non-monetised benefits)</t>
  </si>
  <si>
    <t xml:space="preserve">Project Methodology </t>
  </si>
  <si>
    <t xml:space="preserve">Please ensure these areas are accurately completed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</si>
  <si>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</si>
  <si>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</si>
  <si>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</si>
  <si>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</si>
  <si>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</si>
  <si>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</si>
  <si>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</si>
  <si>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</si>
  <si>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</si>
  <si>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</si>
  <si>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Pre 2016/2017</t>
  </si>
  <si>
    <t>2020/2021</t>
  </si>
  <si>
    <t>2021/2022</t>
  </si>
  <si>
    <t>Non-Gov(£m) both Revenue and Capital</t>
  </si>
  <si>
    <t>Baseline should reflect latest (approved) TAP figures 
Forecast should reflect expected spend (including change in internal budget allocation)</t>
  </si>
  <si>
    <t>2016/2017 Spend on profile</t>
  </si>
  <si>
    <t>2016/17</t>
  </si>
  <si>
    <t>Income (£m) both revenue and capital</t>
  </si>
  <si>
    <t>Economic (Inc. private partner)</t>
  </si>
  <si>
    <t>Disbenefits UK Economic</t>
  </si>
  <si>
    <t>Does the project have a significant steel requirement with a capital value of £10m or above?</t>
  </si>
  <si>
    <t>Asset Realisation</t>
  </si>
  <si>
    <t>Public Service Delivery Reform (Transformation)</t>
  </si>
  <si>
    <t>Government Operations Reform (Transformation)</t>
  </si>
  <si>
    <t>Decommisioning</t>
  </si>
  <si>
    <t>Other</t>
  </si>
  <si>
    <t>Business Case End Date</t>
  </si>
  <si>
    <t>Ongoing tenure for duration of project</t>
  </si>
  <si>
    <t>Ongoing</t>
  </si>
  <si>
    <t>SGAR 1 - Rated "amber" subject to completion of non-critical deliverables. All outstanding deliverables completed by 31 May 2016.</t>
  </si>
  <si>
    <t>SGAR-2</t>
  </si>
  <si>
    <t>The project will identify feasible options for additional river crossing road capacity in the Lower Thames area and assess these against traffic, economic and environmental criteria.  The scope of this assessment includes consideration of the best location, route aligment, type of crossing structure (i.e. bridge versus tunnel) and financing (inc. charging and the potential for private sector involvement).</t>
  </si>
  <si>
    <t>OBC will be submitted to BICC for approval at end of October 2016.</t>
  </si>
  <si>
    <t xml:space="preserve">Project will seek HMT approval of OBC after DfT approval.  Date shown is to support Preferred Route Announcement at the time of the Autumn Statement in late Nov/early Dec 2016. </t>
  </si>
  <si>
    <t xml:space="preserve">HMT approval will be sought soon after BICC approval. </t>
  </si>
  <si>
    <t>Target date for I&amp;PA Gateway 2 review agreed between I&amp;PA and project. This date will support Treasury approval point before Preferred Route Annoucement.</t>
  </si>
  <si>
    <t>Date has been set to support approval of Preferred Route Recommendation by the Highways England Board at the end of September 2016.</t>
  </si>
  <si>
    <t xml:space="preserve">The Project has agreed with DfT that Highways England will make its recommendation to BICC at the end of October 2016.  The Project timescale has been extended to provide sufficient time to consider and respond to issues raised in the consultation which generated over 47,000 responses. </t>
  </si>
  <si>
    <t xml:space="preserve">The project is following Highway England's established Project Controls Framework (PCF). The next IPA Gateway review is planned at the end of the Option Phase.  Timing of the Preferred Route Announcement will depend on DfT actions after Highways England has made its recommendation to BICC.
</t>
  </si>
  <si>
    <t>Following a DfT-led public consultation in 2013, the need for a new road crossing in the Lower Thames region was included in the National Infrastructure Plan in 2014.  In addition to addressing the problems caused by congestion and unreliable journeys, improvements in road crossing capacity are also required to support economic growth and improve environmental impacts.</t>
  </si>
  <si>
    <r>
      <t xml:space="preserve">Work is continuing on the Options phase, with an approved scope and programme of work. Four front running options, one at A and three at C have been identified. In June 2015 these, and the rationale for their selection, were shared with Highways England Board, DfT (BICC &amp; Special Advisors) and with the Roads Minister. 
A proposed solution was approved by the Highways England Board in October 2015.  Approval to proceed with non-statutory public consultation was obtained from BICC on 18 Jan 2016 and consultation started on 26 Jan 2016.  The SGAR 1 was undertaken in Nov 2015 and the project was rated "amber" pending completion of non-critical deliverables at that time.  
Funding: £29.7m of options funding has been approved and is sufficient for the remainder of the Options Phase. BICC approved an initial tranche of development phase funding in Feb 2016. A Technical Partner was appointed for the remainder of the project on 6 May 2016.  The Project is in the process of analysing the response to consulation in order to develop a Preferred Route Recommendation.
Summary : The project is on track to deliver a preferred route recommendation to DfT during Q4 of 2016. 
</t>
    </r>
    <r>
      <rPr>
        <b/>
        <u/>
        <sz val="8"/>
        <color theme="1"/>
        <rFont val="Arial"/>
        <family val="2"/>
      </rPr>
      <t>Risks</t>
    </r>
    <r>
      <rPr>
        <sz val="8"/>
        <color theme="1"/>
        <rFont val="Arial"/>
        <family val="2"/>
      </rPr>
      <t xml:space="preserve">
1. Insufficient political support  with the result that the project is not considered to be a priority over other investments.  Mitigation - The Project is working with DfT officials to ensure that benefits are well articulated and understood in both DfT and HM Treasury and clearly described in the Outline Business Case.  
2. Objectors to the Project may seek a Judicial Review leading to dealys and additional costs.  Mitigation - The Project has consulted with stakeholders during the development and assessment of options and has strictly adhered to a consultation process which has been developed with legal advice and assured by the Consultation Institute (there is a clear audit trail of analysis and decision making). 
3. The Preferred Route Annoucement could be delayed pending DfT and HMT agreement regarding financing (public v private).  Mitigation - The Project is supporting DfT in its discussions with HM Treasury and ensuring that both parties are aware of the impact on the cost and delivery schedule.  </t>
    </r>
  </si>
  <si>
    <t xml:space="preserve">The Project is currently in Options Phase, the principal purpose of which is to assess the benefits of the potential alternatives and to decide on a preferred solution.  In the SOBC submitted on 23/12/15 the VfM was assessed as High (refer to SOBC and the BICC consideration of 18 January 2016). 
The economic benefits of £5.55bn (in 2010 present value terms)  is equivalent to the quantified benefits in accordance with WebTAG, a combination of the direct and wider economic benefits (primarily agglomeration benefits). The BCR of 2.3 is equivalent to the Initial BCR, the Adjusted BCR is estimated to be 3.4. 
Benefits Map - No / Benefits Analysed - Yes / Benefits Realisation Plan - No  The Benefits Realisation Plan and Benefits Map will be prepared during the Development Phase in line with Highways England's best practice. Benefits have been quantified and presented in the Economic Case in the SOBC. </t>
  </si>
  <si>
    <t>The overall forecast for the RIS1 period is indicative at this stage, as the costs will depend on the conclusion of the options phase work and the agreed timetable for progressing the scheme. A more detailed estimate for the development phase is being established and will be presented to DfT in Autumn 2016 after approval of the OBC and the Preferred Route Announcement. Forecast presented relates to Options and Development Spend Only. The budget in RIS1 (2015-2020) is based on the Highways England approved capital baseline (v1.1); aginst this the forecast shows considerable variance. A more detailed estimate of costs in the RIS1 period is being developed before seeking HE, DfT and HMT approval. Once that work is done it will enable a more accurate variance to available funds to be understood.</t>
  </si>
  <si>
    <t xml:space="preserve">Dependent upon procurement strategy. </t>
  </si>
  <si>
    <t>No milestone included as shortlisting of suppliers within HE delegations</t>
  </si>
  <si>
    <t>Anticipated; Date to be confirmed</t>
  </si>
  <si>
    <t>A Risk Potential Assessment was carried out in September 2014.  An IPA Project Validation Review was carried out in October 2014 and the recommendations have been acted upon.  Since then the Project has been carried out according to Highways England's Project Control Framework (PCF).  This has include an Stage Gate Assessment Review (SGAR) at the end of PCF Stage 1.  SGAR 2 is scheduled for August 2016 as PCF Stage 2 is completed.  In addtion, the Strategic Outline Business Case and the Proposed Solution have been subject to Analytical Assurance and Value for Money assessments by both Highways England and DfT Centres of Excllence.  The SOBC has also been reviewed by H M Treasury.   An Integrated Assurance and Approvals Plan (IAAP) was submitted to the DfT in October 2014 and is operational.</t>
  </si>
  <si>
    <t xml:space="preserve">The Project will continue to be subject to internal governance and assurance arrangements within Highways England.  This includes assurance by TAME.  The Preferred Route Recommendation will be supported by the OBC which will also be subject to review by both Highways England's and the DfT Centres of Excellence in Q3 2016.  The next IPA Gateway Review has been arranged for Sept 2016.  The Integrated Assurance and Approvals Plan is in the process of being reviewed and revised to support the Development Phase with the help of the Technical Partner which was appointed in May 2016.  Planning for the Development and Delivery Phase is underway and this will identify milestones.  Ongoing assurance activities for this as a Tier 1 scheme have yet to be agreed.  </t>
  </si>
  <si>
    <t>As per WebTag appraisal Business Case end date is 60 yrs from opening.  Spreadsheet won't accept 2084 date.</t>
  </si>
  <si>
    <t xml:space="preserve">The Project is in the Options Phase and is recruiting staff for the Development Phase in order to reduce the reliance on external and contracted support.  A strategic 4 year contract  is in place to ensure availability of skilled professionals to meet project needs in the short and medium term. A technical partner has been appointed for the Development and Construction Phases. 
A significant number of senior external resources have been required over this period to maintain the pace of the project through governance approvals, public consultation,  procurement of the Technical Partner  and the finance discussions between DfT and Treasury. During this period Highways England has been in the process of recruiting for the Project Director and Project Manager positions.   </t>
  </si>
  <si>
    <t>15.07.16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</si>
</sst>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5"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b/>
      <sz val="8"/>
      <color indexed="9"/>
      <name val="Arial"/>
      <family val="2"/>
    </font>
    <font>
      <i/>
      <sz val="9"/>
      <name val="Arial"/>
      <family val="2"/>
    </font>
    <font>
      <b/>
      <i/>
      <sz val="10"/>
      <color theme="0"/>
      <name val="Arial"/>
      <family val="2"/>
    </font>
    <font>
      <b/>
      <sz val="11"/>
      <color indexed="9"/>
      <name val="Arial"/>
      <family val="2"/>
    </font>
    <font>
      <b/>
      <sz val="11"/>
      <color theme="0"/>
      <name val="Arial"/>
      <family val="2"/>
    </font>
    <font>
      <sz val="10"/>
      <color theme="1"/>
      <name val="Arial"/>
      <family val="2"/>
    </font>
    <font>
      <b/>
      <i/>
      <sz val="10"/>
      <name val="Arial"/>
      <family val="2"/>
    </font>
    <font>
      <b/>
      <sz val="8"/>
      <color rgb="FFFF0000"/>
      <name val="Arial"/>
      <family val="2"/>
    </font>
    <font>
      <sz val="10"/>
      <color rgb="FFFF0000"/>
      <name val="Arial"/>
      <family val="2"/>
    </font>
    <font>
      <sz val="8"/>
      <color theme="1"/>
      <name val="Arial"/>
      <family val="2"/>
    </font>
    <font>
      <b/>
      <u/>
      <sz val="8"/>
      <color theme="1"/>
      <name val="Arial"/>
      <family val="2"/>
    </font>
    <font>
      <b/>
      <sz val="10"/>
      <color theme="1"/>
      <name val="Arial"/>
      <family val="2"/>
    </font>
    <font>
      <sz val="9"/>
      <color theme="1"/>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02">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top style="thin">
        <color theme="0"/>
      </top>
      <bottom style="thin">
        <color theme="0"/>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right style="medium">
        <color indexed="64"/>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ck">
        <color theme="0"/>
      </left>
      <right/>
      <top/>
      <bottom style="thin">
        <color theme="0"/>
      </bottom>
      <diagonal/>
    </border>
    <border>
      <left/>
      <right style="medium">
        <color indexed="9"/>
      </right>
      <top/>
      <bottom style="medium">
        <color theme="0"/>
      </bottom>
      <diagonal/>
    </border>
    <border>
      <left style="thin">
        <color indexed="64"/>
      </left>
      <right style="thin">
        <color indexed="64"/>
      </right>
      <top style="thin">
        <color indexed="64"/>
      </top>
      <bottom style="thin">
        <color indexed="64"/>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bottom style="thin">
        <color theme="0"/>
      </bottom>
      <diagonal/>
    </border>
  </borders>
  <cellStyleXfs count="5">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65">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2" fillId="0" borderId="0" xfId="0" applyFont="1"/>
    <xf numFmtId="0" fontId="12" fillId="0" borderId="0" xfId="0" applyFont="1" applyFill="1" applyBorder="1"/>
    <xf numFmtId="0" fontId="10" fillId="2" borderId="1" xfId="1" applyFont="1" applyFill="1" applyBorder="1" applyAlignment="1" applyProtection="1"/>
    <xf numFmtId="0" fontId="10" fillId="0" borderId="1" xfId="0" applyFont="1" applyBorder="1"/>
    <xf numFmtId="0" fontId="11" fillId="0" borderId="0" xfId="0" applyFont="1"/>
    <xf numFmtId="0" fontId="10" fillId="2" borderId="1" xfId="1" applyFont="1" applyFill="1" applyBorder="1" applyAlignment="1" applyProtection="1">
      <alignment horizontal="center" vertical="center" wrapText="1"/>
    </xf>
    <xf numFmtId="0" fontId="14" fillId="0" borderId="0" xfId="0" applyFont="1"/>
    <xf numFmtId="0" fontId="14" fillId="0" borderId="0" xfId="2" applyFont="1"/>
    <xf numFmtId="0" fontId="6" fillId="0" borderId="0" xfId="2" applyFont="1"/>
    <xf numFmtId="0" fontId="2" fillId="0" borderId="0" xfId="2" applyFont="1"/>
    <xf numFmtId="0" fontId="2" fillId="0" borderId="0" xfId="2"/>
    <xf numFmtId="0" fontId="2" fillId="0" borderId="1" xfId="2" applyFont="1" applyFill="1" applyBorder="1"/>
    <xf numFmtId="0" fontId="2" fillId="0" borderId="1" xfId="2" applyBorder="1"/>
    <xf numFmtId="0" fontId="2" fillId="0" borderId="1" xfId="2" applyBorder="1" applyAlignment="1"/>
    <xf numFmtId="0" fontId="2" fillId="0" borderId="0" xfId="2" applyFill="1" applyBorder="1"/>
    <xf numFmtId="0" fontId="2" fillId="0" borderId="1" xfId="2" applyFill="1" applyBorder="1"/>
    <xf numFmtId="0" fontId="2" fillId="0" borderId="0" xfId="2" applyFill="1"/>
    <xf numFmtId="0" fontId="2" fillId="0" borderId="0" xfId="2" applyFont="1" applyFill="1"/>
    <xf numFmtId="0" fontId="0" fillId="0" borderId="11" xfId="0" applyBorder="1"/>
    <xf numFmtId="0" fontId="15" fillId="0" borderId="0" xfId="0" applyFont="1"/>
    <xf numFmtId="0" fontId="15" fillId="0" borderId="0" xfId="2" applyFont="1"/>
    <xf numFmtId="0" fontId="0" fillId="7" borderId="0" xfId="0" applyFill="1"/>
    <xf numFmtId="0" fontId="10" fillId="2" borderId="1" xfId="1"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1" applyFill="1" applyBorder="1" applyAlignment="1" applyProtection="1">
      <alignment vertical="center" wrapText="1"/>
    </xf>
    <xf numFmtId="0" fontId="5" fillId="0" borderId="25" xfId="1" applyFill="1" applyBorder="1" applyAlignment="1" applyProtection="1">
      <alignment vertical="center" wrapText="1"/>
    </xf>
    <xf numFmtId="0" fontId="5" fillId="0" borderId="20" xfId="1" applyFill="1" applyBorder="1" applyAlignment="1" applyProtection="1">
      <alignment vertical="center" wrapText="1"/>
    </xf>
    <xf numFmtId="0" fontId="5" fillId="0" borderId="26" xfId="1" applyFill="1" applyBorder="1" applyAlignment="1" applyProtection="1">
      <alignment vertical="center" wrapText="1"/>
    </xf>
    <xf numFmtId="14" fontId="2" fillId="0" borderId="1" xfId="2" applyNumberFormat="1" applyFont="1" applyFill="1" applyBorder="1" applyAlignment="1" applyProtection="1">
      <alignment horizontal="left"/>
      <protection locked="0"/>
    </xf>
    <xf numFmtId="0" fontId="17" fillId="2" borderId="1" xfId="1" applyFont="1" applyFill="1" applyBorder="1" applyAlignment="1" applyProtection="1">
      <alignment horizontal="center" vertical="center" wrapText="1"/>
    </xf>
    <xf numFmtId="0" fontId="2" fillId="0" borderId="7" xfId="2" applyBorder="1" applyAlignment="1"/>
    <xf numFmtId="0" fontId="1" fillId="0" borderId="0" xfId="4"/>
    <xf numFmtId="0" fontId="10" fillId="0" borderId="1" xfId="1" applyNumberFormat="1" applyFont="1" applyFill="1" applyBorder="1" applyAlignment="1" applyProtection="1">
      <alignment horizontal="left" vertical="center" wrapText="1"/>
    </xf>
    <xf numFmtId="0" fontId="2" fillId="0" borderId="0" xfId="2" applyFont="1" applyFill="1" applyProtection="1"/>
    <xf numFmtId="0" fontId="2" fillId="0" borderId="0" xfId="2" applyFont="1" applyProtection="1"/>
    <xf numFmtId="43" fontId="6" fillId="0" borderId="0" xfId="3" applyFont="1" applyFill="1" applyBorder="1" applyAlignment="1">
      <alignment horizontal="center" vertical="center" wrapText="1"/>
    </xf>
    <xf numFmtId="0" fontId="10" fillId="0" borderId="0" xfId="2" applyFont="1" applyFill="1" applyBorder="1" applyAlignment="1">
      <alignment horizontal="left" vertical="top" wrapText="1"/>
    </xf>
    <xf numFmtId="2" fontId="2" fillId="3" borderId="1" xfId="3" applyNumberFormat="1" applyFont="1" applyFill="1" applyBorder="1" applyAlignment="1" applyProtection="1">
      <alignment horizontal="center" vertical="center" wrapText="1"/>
      <protection locked="0"/>
    </xf>
    <xf numFmtId="0" fontId="2" fillId="6" borderId="37" xfId="2" applyFont="1" applyFill="1" applyBorder="1" applyAlignment="1" applyProtection="1">
      <alignment horizontal="center" vertical="top" wrapText="1"/>
      <protection locked="0"/>
    </xf>
    <xf numFmtId="0" fontId="16" fillId="2" borderId="1" xfId="1" applyFont="1" applyFill="1" applyBorder="1" applyAlignment="1" applyProtection="1">
      <alignment horizontal="left" vertical="center" wrapText="1"/>
    </xf>
    <xf numFmtId="0" fontId="18" fillId="0" borderId="0" xfId="2" applyFont="1"/>
    <xf numFmtId="2" fontId="2" fillId="0" borderId="1" xfId="3" applyNumberFormat="1" applyFont="1" applyFill="1" applyBorder="1" applyAlignment="1" applyProtection="1">
      <alignment horizontal="left" vertical="center" wrapText="1"/>
      <protection locked="0"/>
    </xf>
    <xf numFmtId="0" fontId="10" fillId="0" borderId="1" xfId="2" applyFont="1" applyFill="1" applyBorder="1" applyAlignment="1">
      <alignment horizontal="left" wrapText="1"/>
    </xf>
    <xf numFmtId="0" fontId="18" fillId="0" borderId="0" xfId="2" applyFont="1" applyFill="1"/>
    <xf numFmtId="0" fontId="0" fillId="0" borderId="14" xfId="0" applyBorder="1" applyAlignment="1">
      <alignment horizontal="left" vertical="center" wrapText="1"/>
    </xf>
    <xf numFmtId="0" fontId="20" fillId="7" borderId="0" xfId="1" applyNumberFormat="1" applyFont="1" applyFill="1" applyBorder="1" applyAlignment="1" applyProtection="1">
      <alignment horizontal="center" vertical="center" wrapText="1"/>
    </xf>
    <xf numFmtId="0" fontId="9" fillId="7" borderId="0" xfId="0" applyFont="1" applyFill="1"/>
    <xf numFmtId="0" fontId="0" fillId="0" borderId="0" xfId="0" applyAlignment="1"/>
    <xf numFmtId="0" fontId="0" fillId="0" borderId="0" xfId="0" applyAlignment="1">
      <alignment horizontal="center"/>
    </xf>
    <xf numFmtId="0" fontId="0" fillId="0" borderId="10"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1" applyNumberFormat="1" applyFont="1" applyFill="1" applyBorder="1" applyAlignment="1" applyProtection="1">
      <alignment horizontal="center" vertical="center" wrapText="1"/>
    </xf>
    <xf numFmtId="0" fontId="10" fillId="7" borderId="1" xfId="1" applyFont="1" applyFill="1" applyBorder="1" applyAlignment="1" applyProtection="1">
      <alignment vertical="center" wrapText="1"/>
    </xf>
    <xf numFmtId="0" fontId="16" fillId="7" borderId="12" xfId="1" applyFont="1" applyFill="1" applyBorder="1" applyAlignment="1" applyProtection="1">
      <alignment horizontal="left"/>
    </xf>
    <xf numFmtId="0" fontId="16" fillId="7" borderId="31" xfId="1" applyFont="1" applyFill="1" applyBorder="1" applyAlignment="1" applyProtection="1">
      <alignment horizontal="left"/>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22" xfId="0" applyFont="1" applyFill="1" applyBorder="1" applyAlignment="1" applyProtection="1">
      <alignment horizontal="left" vertical="top"/>
      <protection locked="0"/>
    </xf>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8" fillId="0" borderId="41" xfId="0" applyFont="1" applyBorder="1"/>
    <xf numFmtId="0" fontId="5" fillId="7" borderId="20" xfId="1" applyFill="1" applyBorder="1" applyAlignment="1" applyProtection="1">
      <alignment vertical="center" wrapText="1"/>
    </xf>
    <xf numFmtId="0" fontId="5" fillId="7" borderId="26" xfId="1" applyFill="1" applyBorder="1" applyAlignment="1" applyProtection="1">
      <alignment vertical="center" wrapText="1"/>
    </xf>
    <xf numFmtId="0" fontId="2" fillId="7" borderId="0" xfId="0" applyFont="1" applyFill="1"/>
    <xf numFmtId="0" fontId="5" fillId="7" borderId="23" xfId="1" applyFill="1" applyBorder="1" applyAlignment="1" applyProtection="1">
      <alignment vertical="center" wrapText="1"/>
    </xf>
    <xf numFmtId="0" fontId="10" fillId="7" borderId="7" xfId="1" applyFont="1" applyFill="1" applyBorder="1" applyAlignment="1" applyProtection="1">
      <alignment vertical="center"/>
    </xf>
    <xf numFmtId="0" fontId="0" fillId="7" borderId="45"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3" applyNumberFormat="1" applyFont="1" applyFill="1" applyBorder="1" applyAlignment="1" applyProtection="1">
      <alignment horizontal="left" vertical="center" wrapText="1"/>
      <protection locked="0"/>
    </xf>
    <xf numFmtId="2" fontId="2" fillId="0" borderId="5" xfId="3" applyNumberFormat="1" applyFont="1" applyFill="1" applyBorder="1" applyAlignment="1" applyProtection="1">
      <alignment horizontal="left" vertical="center" wrapText="1"/>
      <protection locked="0"/>
    </xf>
    <xf numFmtId="164" fontId="2" fillId="10" borderId="48" xfId="3" applyNumberFormat="1" applyFont="1" applyFill="1" applyBorder="1" applyAlignment="1" applyProtection="1">
      <alignment horizontal="center" vertical="center" wrapText="1"/>
    </xf>
    <xf numFmtId="164" fontId="2" fillId="10" borderId="33" xfId="3" applyNumberFormat="1" applyFont="1" applyFill="1" applyBorder="1" applyAlignment="1" applyProtection="1">
      <alignment horizontal="center" vertical="center"/>
    </xf>
    <xf numFmtId="2" fontId="2" fillId="10" borderId="48" xfId="3" applyNumberFormat="1" applyFont="1" applyFill="1" applyBorder="1" applyAlignment="1" applyProtection="1">
      <alignment horizontal="center" vertical="center" wrapText="1"/>
    </xf>
    <xf numFmtId="2" fontId="2" fillId="10" borderId="33" xfId="3" applyNumberFormat="1" applyFont="1" applyFill="1" applyBorder="1" applyAlignment="1" applyProtection="1">
      <alignment horizontal="center" vertical="center"/>
    </xf>
    <xf numFmtId="2" fontId="2" fillId="0" borderId="18" xfId="3" applyNumberFormat="1" applyFont="1" applyFill="1" applyBorder="1" applyAlignment="1" applyProtection="1">
      <alignment horizontal="left" vertical="center" wrapText="1"/>
      <protection locked="0"/>
    </xf>
    <xf numFmtId="0" fontId="16" fillId="8" borderId="0" xfId="1" applyNumberFormat="1" applyFont="1" applyFill="1" applyBorder="1" applyAlignment="1" applyProtection="1">
      <alignment horizontal="center" vertical="center" wrapText="1"/>
    </xf>
    <xf numFmtId="0" fontId="2" fillId="0" borderId="0" xfId="2" applyFont="1" applyAlignment="1">
      <alignment horizontal="center" vertical="top"/>
    </xf>
    <xf numFmtId="0" fontId="10" fillId="0" borderId="1" xfId="2" applyFont="1" applyFill="1" applyBorder="1" applyAlignment="1">
      <alignment horizontal="center" vertical="top" wrapText="1"/>
    </xf>
    <xf numFmtId="43" fontId="6" fillId="0" borderId="0" xfId="3" applyFont="1" applyFill="1" applyBorder="1" applyAlignment="1">
      <alignment horizontal="center" vertical="top" wrapText="1"/>
    </xf>
    <xf numFmtId="0" fontId="2" fillId="0" borderId="0" xfId="2" applyFont="1" applyFill="1" applyAlignment="1" applyProtection="1">
      <alignment horizontal="center" vertical="top"/>
    </xf>
    <xf numFmtId="0" fontId="2" fillId="0" borderId="0" xfId="2" applyFont="1" applyAlignment="1" applyProtection="1">
      <alignment horizontal="center" vertical="top"/>
    </xf>
    <xf numFmtId="0" fontId="0" fillId="0" borderId="0" xfId="0" applyAlignment="1">
      <alignment horizontal="center" vertical="top"/>
    </xf>
    <xf numFmtId="0" fontId="2" fillId="7" borderId="0" xfId="2" applyFont="1" applyFill="1" applyProtection="1"/>
    <xf numFmtId="0" fontId="2" fillId="7" borderId="0" xfId="2"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1"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3" applyNumberFormat="1" applyFont="1" applyFill="1" applyBorder="1" applyAlignment="1" applyProtection="1">
      <alignment horizontal="left" vertical="center" wrapText="1"/>
      <protection locked="0"/>
    </xf>
    <xf numFmtId="164" fontId="2" fillId="7" borderId="0" xfId="3"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0" fontId="4" fillId="7" borderId="6" xfId="2" applyFont="1" applyFill="1" applyBorder="1" applyAlignment="1" applyProtection="1">
      <alignment horizontal="center" vertical="top" wrapText="1"/>
      <protection locked="0"/>
    </xf>
    <xf numFmtId="0" fontId="2" fillId="7" borderId="7" xfId="2" applyFont="1" applyFill="1" applyBorder="1" applyAlignment="1" applyProtection="1">
      <alignment horizontal="center" vertical="top" wrapText="1"/>
      <protection locked="0"/>
    </xf>
    <xf numFmtId="0" fontId="20" fillId="7" borderId="13" xfId="1" applyNumberFormat="1" applyFont="1" applyFill="1" applyBorder="1" applyAlignment="1" applyProtection="1">
      <alignment horizontal="center" vertical="center" wrapText="1"/>
    </xf>
    <xf numFmtId="0" fontId="10" fillId="11" borderId="51" xfId="1" applyNumberFormat="1" applyFont="1" applyFill="1" applyBorder="1" applyAlignment="1" applyProtection="1">
      <alignment horizontal="center" vertical="center" wrapText="1"/>
    </xf>
    <xf numFmtId="164" fontId="2" fillId="7" borderId="0" xfId="0" applyNumberFormat="1" applyFont="1" applyFill="1" applyBorder="1" applyAlignment="1" applyProtection="1">
      <alignment horizontal="center"/>
    </xf>
    <xf numFmtId="0" fontId="2" fillId="0" borderId="0" xfId="2" applyAlignment="1">
      <alignment wrapText="1"/>
    </xf>
    <xf numFmtId="0" fontId="2" fillId="0" borderId="1" xfId="2" applyFont="1" applyBorder="1" applyAlignment="1">
      <alignment horizontal="center" vertical="center"/>
    </xf>
    <xf numFmtId="0" fontId="18" fillId="0" borderId="0" xfId="2" applyFont="1" applyAlignment="1">
      <alignment horizontal="center" vertical="center"/>
    </xf>
    <xf numFmtId="0" fontId="2" fillId="0" borderId="0" xfId="2" applyFont="1" applyAlignment="1">
      <alignment horizontal="center" vertical="center"/>
    </xf>
    <xf numFmtId="1" fontId="2" fillId="7" borderId="1" xfId="3" applyNumberFormat="1" applyFont="1" applyFill="1" applyBorder="1" applyAlignment="1" applyProtection="1">
      <alignment horizontal="center" vertical="center" wrapText="1"/>
    </xf>
    <xf numFmtId="1" fontId="2" fillId="7" borderId="7" xfId="3" applyNumberFormat="1" applyFont="1" applyFill="1" applyBorder="1" applyAlignment="1" applyProtection="1">
      <alignment horizontal="center" vertical="center" wrapText="1"/>
    </xf>
    <xf numFmtId="0" fontId="18" fillId="7" borderId="8" xfId="1" applyNumberFormat="1" applyFont="1" applyFill="1" applyBorder="1" applyAlignment="1" applyProtection="1">
      <alignment horizontal="center" vertical="center" wrapText="1"/>
    </xf>
    <xf numFmtId="1" fontId="2" fillId="7" borderId="12" xfId="3" applyNumberFormat="1" applyFont="1" applyFill="1" applyBorder="1" applyAlignment="1" applyProtection="1">
      <alignment horizontal="center" vertical="center" wrapText="1"/>
    </xf>
    <xf numFmtId="0" fontId="2" fillId="7" borderId="7" xfId="2" applyFill="1" applyBorder="1" applyAlignment="1"/>
    <xf numFmtId="1" fontId="2" fillId="7" borderId="0" xfId="2" applyNumberFormat="1" applyFont="1" applyFill="1" applyBorder="1" applyAlignment="1">
      <alignment horizontal="center"/>
    </xf>
    <xf numFmtId="0" fontId="2" fillId="7" borderId="0" xfId="2" applyFill="1" applyBorder="1"/>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1" fillId="7" borderId="0" xfId="1" applyNumberFormat="1" applyFont="1" applyFill="1" applyBorder="1" applyAlignment="1" applyProtection="1">
      <alignment horizontal="left" vertical="center" wrapText="1"/>
    </xf>
    <xf numFmtId="0" fontId="2" fillId="7" borderId="0" xfId="2"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2" applyNumberFormat="1" applyFont="1" applyFill="1" applyBorder="1" applyAlignment="1" applyProtection="1">
      <alignment horizontal="center" vertical="top" wrapText="1"/>
      <protection locked="0"/>
    </xf>
    <xf numFmtId="0" fontId="10" fillId="7" borderId="3" xfId="2" applyFont="1" applyFill="1" applyBorder="1" applyAlignment="1">
      <alignment horizontal="left" vertical="center" wrapText="1"/>
    </xf>
    <xf numFmtId="0" fontId="0" fillId="0" borderId="0" xfId="0" applyBorder="1" applyAlignment="1">
      <alignment horizontal="center" vertical="center" wrapText="1"/>
    </xf>
    <xf numFmtId="164" fontId="2" fillId="16" borderId="1" xfId="3" applyNumberFormat="1" applyFont="1" applyFill="1" applyBorder="1" applyAlignment="1" applyProtection="1">
      <alignment horizontal="center" vertical="center" wrapText="1"/>
    </xf>
    <xf numFmtId="0" fontId="2" fillId="7" borderId="0" xfId="2" applyFill="1"/>
    <xf numFmtId="0" fontId="2" fillId="0" borderId="0" xfId="2" applyProtection="1">
      <protection locked="0"/>
    </xf>
    <xf numFmtId="0" fontId="2" fillId="0" borderId="1" xfId="2" applyFont="1" applyFill="1" applyBorder="1" applyAlignment="1" applyProtection="1">
      <alignment horizontal="left" wrapText="1"/>
      <protection locked="0"/>
    </xf>
    <xf numFmtId="14" fontId="2" fillId="0" borderId="9" xfId="2" applyNumberFormat="1" applyFont="1" applyFill="1" applyBorder="1" applyAlignment="1" applyProtection="1">
      <alignment horizontal="center" wrapText="1"/>
      <protection locked="0"/>
    </xf>
    <xf numFmtId="0" fontId="2" fillId="0" borderId="9" xfId="2" applyFont="1" applyFill="1" applyBorder="1" applyAlignment="1" applyProtection="1">
      <alignment horizontal="left" wrapText="1"/>
      <protection locked="0"/>
    </xf>
    <xf numFmtId="0" fontId="2" fillId="0" borderId="0" xfId="2" applyFill="1" applyProtection="1">
      <protection locked="0"/>
    </xf>
    <xf numFmtId="0" fontId="2" fillId="7" borderId="0" xfId="2" applyFont="1" applyFill="1" applyBorder="1" applyAlignment="1" applyProtection="1">
      <alignment horizontal="center" vertical="center" wrapText="1"/>
      <protection locked="0"/>
    </xf>
    <xf numFmtId="0" fontId="10" fillId="7" borderId="0" xfId="2" applyFont="1" applyFill="1" applyBorder="1" applyAlignment="1">
      <alignment vertical="top" wrapText="1"/>
    </xf>
    <xf numFmtId="0" fontId="18" fillId="0" borderId="0" xfId="2" applyFont="1" applyFill="1" applyProtection="1">
      <protection locked="0"/>
    </xf>
    <xf numFmtId="14" fontId="6" fillId="3" borderId="9" xfId="2" applyNumberFormat="1" applyFont="1" applyFill="1" applyBorder="1" applyAlignment="1" applyProtection="1">
      <alignment horizontal="center" wrapText="1"/>
      <protection locked="0"/>
    </xf>
    <xf numFmtId="0" fontId="6" fillId="3" borderId="9" xfId="2" applyNumberFormat="1" applyFont="1" applyFill="1" applyBorder="1" applyAlignment="1" applyProtection="1">
      <alignment horizontal="center" wrapText="1"/>
      <protection locked="0"/>
    </xf>
    <xf numFmtId="0" fontId="6" fillId="3" borderId="9" xfId="2" applyFont="1" applyFill="1" applyBorder="1" applyAlignment="1" applyProtection="1">
      <alignment horizontal="center" wrapText="1"/>
      <protection locked="0"/>
    </xf>
    <xf numFmtId="0" fontId="10" fillId="7" borderId="18" xfId="2" applyFont="1" applyFill="1" applyBorder="1" applyAlignment="1">
      <alignment vertical="top" wrapText="1"/>
    </xf>
    <xf numFmtId="0" fontId="2" fillId="7" borderId="0" xfId="2" applyFont="1" applyFill="1" applyBorder="1" applyAlignment="1" applyProtection="1">
      <alignment horizontal="left"/>
      <protection locked="0"/>
    </xf>
    <xf numFmtId="0" fontId="16" fillId="7" borderId="0" xfId="2" applyFont="1" applyFill="1" applyBorder="1" applyAlignment="1">
      <alignment vertical="top" wrapText="1"/>
    </xf>
    <xf numFmtId="0" fontId="10" fillId="7" borderId="6" xfId="2" applyFont="1" applyFill="1" applyBorder="1" applyAlignment="1">
      <alignment vertical="top" wrapText="1"/>
    </xf>
    <xf numFmtId="0" fontId="16" fillId="0" borderId="0" xfId="2" applyFont="1" applyFill="1" applyBorder="1" applyAlignment="1">
      <alignment vertical="top" wrapText="1"/>
    </xf>
    <xf numFmtId="0" fontId="18" fillId="0" borderId="18" xfId="2" applyFont="1" applyFill="1" applyBorder="1" applyAlignment="1">
      <alignment vertical="top" wrapText="1"/>
    </xf>
    <xf numFmtId="0" fontId="10" fillId="7" borderId="17" xfId="2" applyFont="1" applyFill="1" applyBorder="1" applyAlignment="1">
      <alignment vertical="top" wrapText="1"/>
    </xf>
    <xf numFmtId="0" fontId="18" fillId="0" borderId="0" xfId="2" applyFont="1" applyFill="1" applyBorder="1" applyAlignment="1">
      <alignment vertical="top" wrapText="1"/>
    </xf>
    <xf numFmtId="0" fontId="2" fillId="0" borderId="0" xfId="2" applyFont="1" applyFill="1" applyBorder="1" applyAlignment="1" applyProtection="1">
      <alignment horizontal="left"/>
      <protection locked="0"/>
    </xf>
    <xf numFmtId="0" fontId="2" fillId="0" borderId="6" xfId="2" applyFont="1" applyFill="1" applyBorder="1" applyAlignment="1" applyProtection="1">
      <alignment horizontal="left"/>
      <protection locked="0"/>
    </xf>
    <xf numFmtId="0" fontId="10" fillId="7" borderId="0" xfId="2" applyFont="1" applyFill="1" applyBorder="1" applyAlignment="1">
      <alignment horizontal="left" vertical="top" wrapText="1"/>
    </xf>
    <xf numFmtId="0" fontId="10" fillId="7" borderId="21" xfId="2" applyFont="1" applyFill="1" applyBorder="1" applyAlignment="1">
      <alignment horizontal="left" vertical="top" wrapText="1"/>
    </xf>
    <xf numFmtId="0" fontId="10" fillId="7" borderId="23" xfId="2" applyFont="1" applyFill="1" applyBorder="1" applyAlignment="1">
      <alignment horizontal="left" vertical="top" wrapText="1"/>
    </xf>
    <xf numFmtId="0" fontId="2" fillId="0" borderId="0" xfId="2" applyFont="1" applyFill="1" applyBorder="1" applyAlignment="1" applyProtection="1">
      <alignment horizontal="left"/>
      <protection locked="0"/>
    </xf>
    <xf numFmtId="0" fontId="2" fillId="0" borderId="6" xfId="2" applyFont="1" applyFill="1" applyBorder="1" applyAlignment="1" applyProtection="1">
      <alignment horizontal="left"/>
      <protection locked="0"/>
    </xf>
    <xf numFmtId="0" fontId="2" fillId="7" borderId="0" xfId="2"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164" fontId="2" fillId="10" borderId="1" xfId="3"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1" xfId="0" applyBorder="1" applyAlignment="1">
      <alignment horizontal="center" vertical="top"/>
    </xf>
    <xf numFmtId="0" fontId="0" fillId="0" borderId="63" xfId="0" applyBorder="1" applyAlignment="1">
      <alignment horizontal="center" vertical="top"/>
    </xf>
    <xf numFmtId="0" fontId="20" fillId="7" borderId="64" xfId="1" applyNumberFormat="1" applyFont="1" applyFill="1" applyBorder="1" applyAlignment="1" applyProtection="1">
      <alignment horizontal="center" vertical="center" wrapText="1"/>
    </xf>
    <xf numFmtId="0" fontId="10" fillId="7" borderId="1" xfId="1" applyNumberFormat="1" applyFont="1" applyFill="1" applyBorder="1" applyAlignment="1" applyProtection="1">
      <alignment horizontal="left" vertical="center" wrapText="1"/>
    </xf>
    <xf numFmtId="14" fontId="2" fillId="7" borderId="1" xfId="2" applyNumberFormat="1" applyFont="1" applyFill="1" applyBorder="1" applyAlignment="1" applyProtection="1">
      <alignment horizontal="left"/>
      <protection locked="0"/>
    </xf>
    <xf numFmtId="43" fontId="10" fillId="7" borderId="1" xfId="1" applyNumberFormat="1" applyFont="1" applyFill="1" applyBorder="1" applyAlignment="1" applyProtection="1">
      <alignment horizontal="center" vertical="center" wrapText="1"/>
    </xf>
    <xf numFmtId="0" fontId="2" fillId="0" borderId="0" xfId="2" applyAlignment="1"/>
    <xf numFmtId="0" fontId="2" fillId="0" borderId="0" xfId="2" applyFill="1" applyAlignment="1"/>
    <xf numFmtId="43" fontId="10" fillId="7" borderId="0" xfId="1" applyNumberFormat="1" applyFont="1" applyFill="1" applyBorder="1" applyAlignment="1" applyProtection="1">
      <alignment horizontal="center" vertical="center" wrapText="1"/>
    </xf>
    <xf numFmtId="0" fontId="10" fillId="7" borderId="0" xfId="1" applyNumberFormat="1" applyFont="1" applyFill="1" applyBorder="1" applyAlignment="1" applyProtection="1">
      <alignment horizontal="left" vertical="center" wrapText="1"/>
    </xf>
    <xf numFmtId="14" fontId="2" fillId="7" borderId="6" xfId="2" applyNumberFormat="1" applyFont="1" applyFill="1" applyBorder="1" applyAlignment="1" applyProtection="1">
      <alignment horizontal="left"/>
      <protection locked="0"/>
    </xf>
    <xf numFmtId="14" fontId="2" fillId="7" borderId="0" xfId="2"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2" applyFont="1" applyFill="1" applyBorder="1" applyAlignment="1">
      <alignment horizontal="left" vertical="top"/>
    </xf>
    <xf numFmtId="0" fontId="18" fillId="0" borderId="0" xfId="2" applyFont="1" applyFill="1" applyAlignment="1"/>
    <xf numFmtId="0" fontId="18" fillId="0" borderId="0" xfId="2" applyFont="1" applyAlignment="1"/>
    <xf numFmtId="0" fontId="10" fillId="7" borderId="0" xfId="2" applyFont="1" applyFill="1" applyBorder="1" applyAlignment="1">
      <alignment vertical="top"/>
    </xf>
    <xf numFmtId="0" fontId="28" fillId="2" borderId="66" xfId="1" applyNumberFormat="1" applyFont="1" applyFill="1" applyBorder="1" applyAlignment="1" applyProtection="1">
      <alignment horizontal="left" vertical="center" wrapText="1"/>
    </xf>
    <xf numFmtId="0" fontId="28" fillId="2" borderId="68" xfId="1" applyNumberFormat="1" applyFont="1" applyFill="1" applyBorder="1" applyAlignment="1" applyProtection="1">
      <alignment horizontal="left" vertical="center" wrapText="1"/>
    </xf>
    <xf numFmtId="0" fontId="2" fillId="0" borderId="0" xfId="2" applyFill="1" applyBorder="1" applyAlignment="1">
      <alignment horizontal="left"/>
    </xf>
    <xf numFmtId="0" fontId="2" fillId="0" borderId="0" xfId="2" applyAlignment="1">
      <alignment horizontal="left"/>
    </xf>
    <xf numFmtId="0" fontId="2" fillId="6" borderId="62" xfId="2" applyFont="1" applyFill="1" applyBorder="1" applyAlignment="1" applyProtection="1">
      <alignment horizontal="center" vertical="center" wrapText="1"/>
      <protection locked="0"/>
    </xf>
    <xf numFmtId="0" fontId="2" fillId="6" borderId="62" xfId="2" applyFont="1" applyFill="1" applyBorder="1" applyAlignment="1" applyProtection="1">
      <alignment vertical="center" wrapText="1"/>
      <protection locked="0"/>
    </xf>
    <xf numFmtId="0" fontId="2" fillId="6" borderId="72" xfId="2" applyFont="1" applyFill="1" applyBorder="1" applyAlignment="1" applyProtection="1">
      <alignment horizontal="center" vertical="center" wrapText="1"/>
      <protection locked="0"/>
    </xf>
    <xf numFmtId="0" fontId="2" fillId="6" borderId="75" xfId="2" applyFont="1" applyFill="1" applyBorder="1" applyAlignment="1" applyProtection="1">
      <alignment vertical="center" wrapText="1"/>
      <protection locked="0"/>
    </xf>
    <xf numFmtId="0" fontId="2" fillId="6" borderId="74" xfId="2" applyFont="1" applyFill="1" applyBorder="1" applyAlignment="1" applyProtection="1">
      <alignment horizontal="center" vertical="center" wrapText="1"/>
      <protection locked="0"/>
    </xf>
    <xf numFmtId="0" fontId="2" fillId="6" borderId="69" xfId="2" applyFont="1" applyFill="1" applyBorder="1" applyAlignment="1" applyProtection="1">
      <alignment vertical="center" wrapText="1"/>
      <protection locked="0"/>
    </xf>
    <xf numFmtId="0" fontId="2" fillId="6" borderId="71" xfId="2" applyFont="1" applyFill="1" applyBorder="1" applyAlignment="1" applyProtection="1">
      <alignment horizontal="center" vertical="center" wrapText="1"/>
      <protection locked="0"/>
    </xf>
    <xf numFmtId="0" fontId="2" fillId="6" borderId="65" xfId="2" applyFont="1" applyFill="1" applyBorder="1" applyAlignment="1" applyProtection="1">
      <alignment vertical="center" wrapText="1"/>
      <protection locked="0"/>
    </xf>
    <xf numFmtId="0" fontId="0" fillId="6" borderId="0" xfId="0" applyFill="1"/>
    <xf numFmtId="0" fontId="2" fillId="6" borderId="0" xfId="0" applyFont="1" applyFill="1"/>
    <xf numFmtId="0" fontId="39" fillId="2" borderId="1" xfId="1" applyNumberFormat="1" applyFont="1" applyFill="1" applyBorder="1" applyAlignment="1" applyProtection="1">
      <alignment horizontal="left" vertical="center" wrapText="1" indent="2"/>
    </xf>
    <xf numFmtId="43" fontId="15" fillId="0" borderId="1" xfId="1" applyNumberFormat="1" applyFont="1" applyFill="1" applyBorder="1" applyAlignment="1" applyProtection="1">
      <alignment horizontal="center" vertical="center" wrapText="1"/>
    </xf>
    <xf numFmtId="2" fontId="37" fillId="3" borderId="1" xfId="3" applyNumberFormat="1" applyFont="1" applyFill="1" applyBorder="1" applyAlignment="1" applyProtection="1">
      <alignment horizontal="center" vertical="center" wrapText="1"/>
      <protection locked="0"/>
    </xf>
    <xf numFmtId="0" fontId="37" fillId="7" borderId="1" xfId="3" applyNumberFormat="1" applyFont="1" applyFill="1" applyBorder="1" applyAlignment="1" applyProtection="1">
      <alignment horizontal="center" vertical="center" wrapText="1"/>
      <protection locked="0"/>
    </xf>
    <xf numFmtId="164" fontId="37" fillId="10" borderId="1" xfId="2" applyNumberFormat="1" applyFont="1" applyFill="1" applyBorder="1" applyAlignment="1" applyProtection="1">
      <alignment horizontal="center"/>
    </xf>
    <xf numFmtId="0" fontId="37" fillId="7" borderId="7" xfId="3" applyNumberFormat="1" applyFont="1" applyFill="1" applyBorder="1" applyAlignment="1" applyProtection="1">
      <alignment horizontal="center" vertical="center" wrapText="1"/>
      <protection locked="0"/>
    </xf>
    <xf numFmtId="43" fontId="15" fillId="0" borderId="7" xfId="1" applyNumberFormat="1" applyFont="1" applyFill="1" applyBorder="1" applyAlignment="1" applyProtection="1">
      <alignment horizontal="center" vertical="center" wrapText="1"/>
    </xf>
    <xf numFmtId="0" fontId="38" fillId="11" borderId="8" xfId="1" applyNumberFormat="1" applyFont="1" applyFill="1" applyBorder="1" applyAlignment="1" applyProtection="1">
      <alignment horizontal="center" vertical="center" wrapText="1"/>
    </xf>
    <xf numFmtId="164" fontId="37" fillId="3" borderId="1" xfId="3" applyNumberFormat="1" applyFont="1" applyFill="1" applyBorder="1" applyAlignment="1" applyProtection="1">
      <alignment horizontal="center" vertical="center" wrapText="1"/>
    </xf>
    <xf numFmtId="1" fontId="37" fillId="7" borderId="1" xfId="3" applyNumberFormat="1" applyFont="1" applyFill="1" applyBorder="1" applyAlignment="1" applyProtection="1">
      <alignment horizontal="center" vertical="center" wrapText="1"/>
    </xf>
    <xf numFmtId="43" fontId="15" fillId="7" borderId="1" xfId="1" applyNumberFormat="1" applyFont="1" applyFill="1" applyBorder="1" applyAlignment="1" applyProtection="1">
      <alignment horizontal="center" vertical="center" wrapText="1"/>
    </xf>
    <xf numFmtId="0" fontId="37" fillId="0" borderId="14" xfId="0" applyFont="1" applyBorder="1" applyAlignment="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0" xfId="2" applyFont="1" applyAlignment="1">
      <alignment wrapText="1"/>
    </xf>
    <xf numFmtId="0" fontId="27" fillId="4" borderId="16" xfId="1" applyNumberFormat="1" applyFont="1" applyFill="1" applyBorder="1" applyAlignment="1" applyProtection="1">
      <alignment horizontal="center" vertical="center" wrapText="1"/>
    </xf>
    <xf numFmtId="0" fontId="40" fillId="7" borderId="0" xfId="4" applyFont="1" applyFill="1"/>
    <xf numFmtId="0" fontId="37" fillId="7" borderId="0" xfId="2" applyFont="1" applyFill="1"/>
    <xf numFmtId="0" fontId="37" fillId="0" borderId="0" xfId="2" applyFont="1"/>
    <xf numFmtId="0" fontId="37" fillId="16" borderId="1" xfId="3" applyNumberFormat="1" applyFont="1" applyFill="1" applyBorder="1" applyAlignment="1" applyProtection="1">
      <alignment horizontal="center" vertical="center" wrapText="1"/>
      <protection locked="0"/>
    </xf>
    <xf numFmtId="0" fontId="37" fillId="0" borderId="1" xfId="2" applyFont="1" applyFill="1" applyBorder="1"/>
    <xf numFmtId="0" fontId="37" fillId="7" borderId="1" xfId="2" applyFont="1" applyFill="1" applyBorder="1"/>
    <xf numFmtId="0" fontId="37" fillId="0" borderId="1" xfId="2" applyFont="1" applyFill="1" applyBorder="1" applyAlignment="1">
      <alignment vertical="center"/>
    </xf>
    <xf numFmtId="0" fontId="37" fillId="7" borderId="1" xfId="2" applyFont="1" applyFill="1" applyBorder="1" applyAlignment="1"/>
    <xf numFmtId="0" fontId="37" fillId="0" borderId="7" xfId="2" applyFont="1" applyBorder="1" applyAlignment="1"/>
    <xf numFmtId="1" fontId="37" fillId="7" borderId="1" xfId="2" applyNumberFormat="1" applyFont="1" applyFill="1" applyBorder="1" applyAlignment="1">
      <alignment horizontal="center"/>
    </xf>
    <xf numFmtId="0" fontId="16" fillId="2" borderId="11" xfId="1" applyFont="1" applyFill="1" applyBorder="1" applyAlignment="1" applyProtection="1">
      <alignment horizontal="center" vertical="center"/>
    </xf>
    <xf numFmtId="0" fontId="16" fillId="2" borderId="52" xfId="1" applyFont="1" applyFill="1" applyBorder="1" applyAlignment="1" applyProtection="1">
      <alignment horizontal="center" vertical="center"/>
    </xf>
    <xf numFmtId="164" fontId="37" fillId="7" borderId="1" xfId="3" applyNumberFormat="1" applyFont="1" applyFill="1" applyBorder="1" applyAlignment="1" applyProtection="1">
      <alignment horizontal="center" vertical="center" wrapText="1"/>
    </xf>
    <xf numFmtId="49" fontId="37" fillId="0" borderId="0" xfId="0" applyNumberFormat="1" applyFont="1" applyAlignment="1">
      <alignment vertical="top" wrapText="1"/>
    </xf>
    <xf numFmtId="0" fontId="2" fillId="7" borderId="0" xfId="2" applyFill="1" applyAlignment="1"/>
    <xf numFmtId="0" fontId="18" fillId="7" borderId="0" xfId="2" applyFont="1" applyFill="1" applyAlignment="1"/>
    <xf numFmtId="0" fontId="36" fillId="7" borderId="11" xfId="1" applyFont="1" applyFill="1" applyBorder="1" applyAlignment="1" applyProtection="1">
      <alignment vertical="top" wrapText="1"/>
    </xf>
    <xf numFmtId="0" fontId="6" fillId="7" borderId="11" xfId="2" applyNumberFormat="1" applyFont="1" applyFill="1" applyBorder="1" applyAlignment="1" applyProtection="1">
      <alignment horizontal="center" wrapText="1"/>
      <protection locked="0"/>
    </xf>
    <xf numFmtId="0" fontId="25" fillId="7" borderId="11" xfId="2" applyFont="1" applyFill="1" applyBorder="1" applyAlignment="1" applyProtection="1">
      <alignment vertical="top" wrapText="1"/>
    </xf>
    <xf numFmtId="0" fontId="18" fillId="7" borderId="0" xfId="2" applyFont="1" applyFill="1"/>
    <xf numFmtId="0" fontId="2" fillId="7" borderId="0" xfId="2" applyFill="1" applyBorder="1" applyAlignment="1"/>
    <xf numFmtId="0" fontId="16" fillId="7" borderId="0" xfId="2" applyFont="1" applyFill="1" applyBorder="1" applyAlignment="1">
      <alignment vertical="top"/>
    </xf>
    <xf numFmtId="0" fontId="16" fillId="2" borderId="11" xfId="1" applyFont="1" applyFill="1" applyBorder="1" applyAlignment="1" applyProtection="1">
      <alignment horizontal="center" vertical="center" wrapText="1"/>
    </xf>
    <xf numFmtId="0" fontId="16" fillId="2" borderId="52" xfId="1" applyFont="1" applyFill="1" applyBorder="1" applyAlignment="1" applyProtection="1">
      <alignment horizontal="center" vertical="center" wrapText="1"/>
    </xf>
    <xf numFmtId="0" fontId="2" fillId="0" borderId="0" xfId="2" applyFill="1" applyAlignment="1" applyProtection="1">
      <alignment wrapText="1"/>
      <protection locked="0"/>
    </xf>
    <xf numFmtId="0" fontId="2" fillId="0" borderId="0" xfId="2" applyAlignment="1" applyProtection="1">
      <alignment wrapText="1"/>
      <protection locked="0"/>
    </xf>
    <xf numFmtId="0" fontId="24" fillId="7" borderId="0" xfId="2" applyFont="1" applyFill="1" applyBorder="1" applyAlignment="1">
      <alignment vertical="center"/>
    </xf>
    <xf numFmtId="0" fontId="20" fillId="7" borderId="0" xfId="1" applyNumberFormat="1" applyFont="1" applyFill="1" applyBorder="1" applyAlignment="1" applyProtection="1">
      <alignment horizontal="left" vertical="center" wrapText="1"/>
    </xf>
    <xf numFmtId="0" fontId="2" fillId="7" borderId="10" xfId="2" applyFont="1" applyFill="1" applyBorder="1" applyAlignment="1" applyProtection="1">
      <alignment vertical="center" wrapText="1"/>
      <protection locked="0"/>
    </xf>
    <xf numFmtId="0" fontId="2" fillId="7" borderId="0" xfId="2" applyFont="1" applyFill="1" applyBorder="1"/>
    <xf numFmtId="0" fontId="2" fillId="7" borderId="0" xfId="2" applyFill="1" applyBorder="1" applyAlignment="1">
      <alignment wrapText="1"/>
    </xf>
    <xf numFmtId="0" fontId="2" fillId="7" borderId="0" xfId="2" applyFill="1" applyProtection="1">
      <protection locked="0"/>
    </xf>
    <xf numFmtId="0" fontId="20" fillId="7" borderId="0" xfId="2"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3"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1" applyFont="1" applyFill="1" applyBorder="1" applyAlignment="1" applyProtection="1">
      <alignment horizontal="left" wrapText="1"/>
      <protection locked="0"/>
    </xf>
    <xf numFmtId="0" fontId="2" fillId="0" borderId="0" xfId="2" applyBorder="1" applyAlignment="1"/>
    <xf numFmtId="0" fontId="2" fillId="3" borderId="1" xfId="2" applyFont="1" applyFill="1" applyBorder="1" applyAlignment="1" applyProtection="1">
      <alignment horizontal="left" wrapText="1"/>
      <protection locked="0"/>
    </xf>
    <xf numFmtId="0" fontId="37" fillId="0" borderId="0" xfId="2" applyFont="1" applyProtection="1">
      <protection locked="0"/>
    </xf>
    <xf numFmtId="0" fontId="16" fillId="2" borderId="11" xfId="1"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14" xfId="0" applyBorder="1" applyAlignment="1" applyProtection="1">
      <alignment horizontal="left" vertical="center" wrapText="1"/>
    </xf>
    <xf numFmtId="0" fontId="9" fillId="0" borderId="21" xfId="0" applyFont="1" applyBorder="1"/>
    <xf numFmtId="0" fontId="0" fillId="0" borderId="0" xfId="0" applyBorder="1" applyAlignment="1">
      <alignment horizontal="left" vertical="center" wrapText="1"/>
    </xf>
    <xf numFmtId="0" fontId="0" fillId="0" borderId="2" xfId="0" applyBorder="1"/>
    <xf numFmtId="49" fontId="0" fillId="0" borderId="0" xfId="0" applyNumberFormat="1" applyBorder="1" applyAlignment="1">
      <alignment horizontal="justify" vertical="top" wrapText="1"/>
    </xf>
    <xf numFmtId="0" fontId="22" fillId="7" borderId="0" xfId="1" applyFont="1" applyFill="1" applyBorder="1" applyAlignment="1" applyProtection="1">
      <alignment horizontal="justify" vertical="top"/>
      <protection locked="0"/>
    </xf>
    <xf numFmtId="164" fontId="2" fillId="3" borderId="1" xfId="3" applyNumberFormat="1" applyFont="1" applyFill="1" applyBorder="1" applyAlignment="1" applyProtection="1">
      <alignment horizontal="center" vertical="center" wrapText="1"/>
      <protection locked="0"/>
    </xf>
    <xf numFmtId="164" fontId="2" fillId="15" borderId="0" xfId="3" applyNumberFormat="1" applyFont="1" applyFill="1" applyBorder="1" applyAlignment="1" applyProtection="1">
      <alignment vertical="top"/>
      <protection locked="0"/>
    </xf>
    <xf numFmtId="2" fontId="2" fillId="21" borderId="1" xfId="3" applyNumberFormat="1" applyFont="1" applyFill="1" applyBorder="1" applyAlignment="1" applyProtection="1">
      <alignment horizontal="center" vertical="center" wrapText="1"/>
    </xf>
    <xf numFmtId="0" fontId="37" fillId="7" borderId="0" xfId="2" applyFont="1" applyFill="1" applyAlignment="1">
      <alignment wrapText="1"/>
    </xf>
    <xf numFmtId="0" fontId="2" fillId="7" borderId="0" xfId="2" applyFill="1" applyAlignment="1">
      <alignment wrapText="1"/>
    </xf>
    <xf numFmtId="0" fontId="45" fillId="17" borderId="8" xfId="2" applyFont="1" applyFill="1" applyBorder="1" applyAlignment="1">
      <alignment vertical="center"/>
    </xf>
    <xf numFmtId="0" fontId="0" fillId="0" borderId="87" xfId="0" applyBorder="1"/>
    <xf numFmtId="0" fontId="0" fillId="0" borderId="89" xfId="0" applyBorder="1"/>
    <xf numFmtId="0" fontId="4" fillId="0" borderId="0" xfId="0" applyFont="1"/>
    <xf numFmtId="14" fontId="2" fillId="3" borderId="69" xfId="2" applyNumberFormat="1" applyFont="1" applyFill="1" applyBorder="1" applyAlignment="1" applyProtection="1">
      <alignment horizontal="center" vertical="center"/>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3" xfId="0" applyFill="1" applyBorder="1"/>
    <xf numFmtId="0" fontId="0" fillId="0" borderId="4" xfId="0" applyBorder="1"/>
    <xf numFmtId="0" fontId="0" fillId="7" borderId="59" xfId="0" applyFill="1" applyBorder="1"/>
    <xf numFmtId="0" fontId="0" fillId="0" borderId="91" xfId="0" applyBorder="1"/>
    <xf numFmtId="0" fontId="0" fillId="0" borderId="0" xfId="0" applyBorder="1" applyAlignment="1"/>
    <xf numFmtId="0" fontId="4" fillId="3" borderId="1" xfId="2" applyFont="1" applyFill="1" applyBorder="1" applyAlignment="1" applyProtection="1">
      <alignment vertical="top" wrapText="1"/>
      <protection locked="0"/>
    </xf>
    <xf numFmtId="43" fontId="15" fillId="7" borderId="8" xfId="1" applyNumberFormat="1" applyFont="1" applyFill="1" applyBorder="1" applyAlignment="1" applyProtection="1">
      <alignment horizontal="center" vertical="center" wrapText="1"/>
    </xf>
    <xf numFmtId="43" fontId="15" fillId="7" borderId="15" xfId="1" applyNumberFormat="1" applyFont="1" applyFill="1" applyBorder="1" applyAlignment="1" applyProtection="1">
      <alignment horizontal="center" vertical="center" wrapText="1"/>
    </xf>
    <xf numFmtId="0" fontId="2" fillId="0" borderId="0" xfId="2" applyBorder="1"/>
    <xf numFmtId="0" fontId="2" fillId="3" borderId="1" xfId="2" applyFont="1" applyFill="1" applyBorder="1" applyAlignment="1" applyProtection="1">
      <alignment vertical="top" wrapText="1"/>
      <protection locked="0"/>
    </xf>
    <xf numFmtId="0" fontId="2" fillId="3" borderId="1" xfId="2" applyFont="1" applyFill="1" applyBorder="1" applyAlignment="1" applyProtection="1">
      <alignment vertical="center" wrapText="1"/>
      <protection locked="0"/>
    </xf>
    <xf numFmtId="14" fontId="6" fillId="3" borderId="9" xfId="2" applyNumberFormat="1" applyFont="1" applyFill="1" applyBorder="1" applyAlignment="1" applyProtection="1">
      <alignment horizontal="center" vertical="center" wrapText="1"/>
      <protection locked="0"/>
    </xf>
    <xf numFmtId="0" fontId="2" fillId="3" borderId="1" xfId="2" applyFont="1" applyFill="1" applyBorder="1" applyAlignment="1" applyProtection="1">
      <alignment horizontal="left" vertical="center" wrapText="1"/>
      <protection locked="0"/>
    </xf>
    <xf numFmtId="0" fontId="10" fillId="0" borderId="0" xfId="2" applyFont="1" applyFill="1" applyBorder="1" applyAlignment="1">
      <alignment horizontal="left" vertical="center" wrapText="1"/>
    </xf>
    <xf numFmtId="0" fontId="2" fillId="0" borderId="0" xfId="2" applyFill="1" applyAlignment="1">
      <alignment vertical="center"/>
    </xf>
    <xf numFmtId="0" fontId="2" fillId="0" borderId="6" xfId="2" applyFont="1" applyFill="1" applyBorder="1" applyAlignment="1" applyProtection="1">
      <alignment horizontal="left" vertical="center"/>
      <protection locked="0"/>
    </xf>
    <xf numFmtId="0" fontId="2" fillId="0" borderId="0" xfId="2" applyFont="1" applyFill="1" applyBorder="1" applyAlignment="1" applyProtection="1">
      <alignment horizontal="left" vertical="center"/>
      <protection locked="0"/>
    </xf>
    <xf numFmtId="0" fontId="18" fillId="0" borderId="0" xfId="2" applyFont="1" applyFill="1" applyAlignment="1">
      <alignment vertical="center"/>
    </xf>
    <xf numFmtId="0" fontId="2" fillId="0" borderId="0" xfId="2" applyAlignment="1">
      <alignment vertical="center"/>
    </xf>
    <xf numFmtId="0" fontId="10" fillId="7" borderId="0" xfId="2" applyFont="1" applyFill="1" applyBorder="1" applyAlignment="1">
      <alignment vertical="center" wrapText="1"/>
    </xf>
    <xf numFmtId="0" fontId="2" fillId="0" borderId="0" xfId="2" applyFill="1" applyBorder="1" applyAlignment="1">
      <alignment vertical="center"/>
    </xf>
    <xf numFmtId="0" fontId="18" fillId="0" borderId="0" xfId="2" applyFont="1" applyAlignment="1">
      <alignment vertical="center"/>
    </xf>
    <xf numFmtId="0" fontId="10" fillId="7" borderId="6" xfId="2" applyFont="1" applyFill="1" applyBorder="1" applyAlignment="1">
      <alignment vertical="center" wrapText="1"/>
    </xf>
    <xf numFmtId="0" fontId="16" fillId="7" borderId="0" xfId="2" applyFont="1" applyFill="1" applyBorder="1" applyAlignment="1">
      <alignment vertical="center" wrapText="1"/>
    </xf>
    <xf numFmtId="0" fontId="2" fillId="7" borderId="0" xfId="2" applyFill="1" applyAlignment="1">
      <alignment vertical="center"/>
    </xf>
    <xf numFmtId="0" fontId="0" fillId="0" borderId="0" xfId="0" applyAlignment="1"/>
    <xf numFmtId="0" fontId="4" fillId="0" borderId="0" xfId="0" applyFont="1" applyAlignment="1">
      <alignment vertical="top" wrapText="1"/>
    </xf>
    <xf numFmtId="0" fontId="6" fillId="6" borderId="0" xfId="0" applyFont="1" applyFill="1" applyAlignment="1">
      <alignment wrapText="1"/>
    </xf>
    <xf numFmtId="0" fontId="16" fillId="2" borderId="8" xfId="1" applyNumberFormat="1" applyFont="1" applyFill="1" applyBorder="1" applyAlignment="1" applyProtection="1">
      <alignment horizontal="left" vertical="center" wrapText="1"/>
    </xf>
    <xf numFmtId="0" fontId="18" fillId="0" borderId="0" xfId="0" applyFont="1"/>
    <xf numFmtId="49" fontId="37" fillId="0" borderId="0" xfId="0" applyNumberFormat="1" applyFont="1" applyFill="1" applyBorder="1" applyAlignment="1" applyProtection="1">
      <alignment vertical="top" wrapText="1"/>
      <protection locked="0"/>
    </xf>
    <xf numFmtId="49" fontId="37" fillId="7" borderId="0" xfId="0" applyNumberFormat="1" applyFont="1" applyFill="1" applyAlignment="1">
      <alignment vertical="top" wrapText="1"/>
    </xf>
    <xf numFmtId="0" fontId="2" fillId="0" borderId="9" xfId="0" applyFont="1" applyBorder="1"/>
    <xf numFmtId="49" fontId="37" fillId="0" borderId="96" xfId="0" applyNumberFormat="1" applyFont="1" applyFill="1" applyBorder="1" applyAlignment="1">
      <alignment vertical="top" wrapText="1"/>
    </xf>
    <xf numFmtId="49" fontId="37" fillId="0" borderId="10" xfId="0" applyNumberFormat="1" applyFont="1" applyFill="1" applyBorder="1" applyAlignment="1" applyProtection="1">
      <alignment vertical="top" wrapText="1"/>
      <protection locked="0"/>
    </xf>
    <xf numFmtId="0" fontId="4" fillId="0" borderId="6" xfId="0" applyFont="1" applyBorder="1" applyAlignment="1">
      <alignment vertical="top" wrapText="1"/>
    </xf>
    <xf numFmtId="0" fontId="2" fillId="6" borderId="44" xfId="0" applyFont="1" applyFill="1" applyBorder="1" applyAlignment="1" applyProtection="1">
      <alignment horizontal="center" vertical="center"/>
      <protection locked="0"/>
    </xf>
    <xf numFmtId="0" fontId="33" fillId="8" borderId="62" xfId="1" applyNumberFormat="1" applyFont="1" applyFill="1" applyBorder="1" applyAlignment="1" applyProtection="1">
      <alignment horizontal="left" vertical="center" wrapText="1"/>
    </xf>
    <xf numFmtId="0" fontId="33" fillId="8" borderId="0" xfId="1" applyNumberFormat="1" applyFont="1" applyFill="1" applyBorder="1" applyAlignment="1" applyProtection="1">
      <alignment horizontal="left" vertical="center" wrapText="1"/>
    </xf>
    <xf numFmtId="0" fontId="4" fillId="23" borderId="97" xfId="2" applyFont="1" applyFill="1" applyBorder="1" applyAlignment="1">
      <alignment horizontal="center" vertical="center"/>
    </xf>
    <xf numFmtId="0" fontId="4" fillId="12" borderId="97" xfId="2" applyFont="1" applyFill="1" applyBorder="1" applyAlignment="1">
      <alignment horizontal="center" vertical="center"/>
    </xf>
    <xf numFmtId="0" fontId="4" fillId="22" borderId="97" xfId="2" applyFont="1" applyFill="1" applyBorder="1" applyAlignment="1">
      <alignment horizontal="center" vertical="center"/>
    </xf>
    <xf numFmtId="0" fontId="2" fillId="0" borderId="97" xfId="2" applyBorder="1" applyAlignment="1">
      <alignment horizontal="center" vertical="center"/>
    </xf>
    <xf numFmtId="0" fontId="38" fillId="23" borderId="1" xfId="1" applyNumberFormat="1" applyFont="1" applyFill="1" applyBorder="1" applyAlignment="1" applyProtection="1">
      <alignment horizontal="left" vertical="center" wrapText="1" indent="1"/>
    </xf>
    <xf numFmtId="0" fontId="38" fillId="0" borderId="8" xfId="1" applyNumberFormat="1" applyFont="1" applyFill="1" applyBorder="1" applyAlignment="1" applyProtection="1">
      <alignment horizontal="center" vertical="center" wrapText="1"/>
    </xf>
    <xf numFmtId="164" fontId="37" fillId="0" borderId="0" xfId="3" applyNumberFormat="1" applyFont="1" applyFill="1" applyBorder="1" applyAlignment="1" applyProtection="1">
      <alignment horizontal="center" vertical="center" wrapText="1"/>
    </xf>
    <xf numFmtId="1" fontId="37" fillId="0" borderId="0" xfId="3" applyNumberFormat="1" applyFont="1" applyFill="1" applyBorder="1" applyAlignment="1" applyProtection="1">
      <alignment horizontal="center" vertical="center" wrapText="1"/>
    </xf>
    <xf numFmtId="1" fontId="37" fillId="0" borderId="0" xfId="2" applyNumberFormat="1" applyFont="1" applyFill="1" applyBorder="1" applyAlignment="1">
      <alignment horizontal="center"/>
    </xf>
    <xf numFmtId="0" fontId="16" fillId="2" borderId="1" xfId="1" applyNumberFormat="1" applyFont="1" applyFill="1" applyBorder="1" applyAlignment="1" applyProtection="1">
      <alignment horizontal="left" vertical="center" wrapText="1"/>
    </xf>
    <xf numFmtId="0" fontId="28" fillId="23" borderId="66" xfId="1" applyNumberFormat="1" applyFont="1" applyFill="1" applyBorder="1" applyAlignment="1" applyProtection="1">
      <alignment horizontal="center" vertical="center" wrapText="1"/>
    </xf>
    <xf numFmtId="0" fontId="16" fillId="23" borderId="11" xfId="1" applyFont="1" applyFill="1" applyBorder="1" applyAlignment="1" applyProtection="1">
      <alignment horizontal="center" vertical="center"/>
    </xf>
    <xf numFmtId="0" fontId="10" fillId="2" borderId="1" xfId="1" applyFont="1" applyFill="1" applyBorder="1" applyAlignment="1" applyProtection="1">
      <alignment vertical="center" wrapText="1"/>
    </xf>
    <xf numFmtId="0" fontId="10" fillId="2" borderId="1" xfId="1" applyFont="1" applyFill="1" applyBorder="1" applyAlignment="1" applyProtection="1">
      <alignment horizontal="left" vertical="center" wrapText="1"/>
    </xf>
    <xf numFmtId="0" fontId="16" fillId="8" borderId="0" xfId="1" applyNumberFormat="1" applyFont="1" applyFill="1" applyBorder="1" applyAlignment="1" applyProtection="1">
      <alignment horizontal="left" vertical="center" wrapText="1"/>
    </xf>
    <xf numFmtId="0" fontId="38" fillId="2" borderId="1" xfId="1" applyFont="1" applyFill="1" applyBorder="1" applyAlignment="1" applyProtection="1">
      <alignment vertical="center" wrapText="1"/>
    </xf>
    <xf numFmtId="0" fontId="46" fillId="2" borderId="12" xfId="1" applyFont="1" applyFill="1" applyBorder="1" applyAlignment="1" applyProtection="1">
      <alignment horizontal="left" vertical="center" wrapText="1"/>
    </xf>
    <xf numFmtId="0" fontId="14" fillId="0" borderId="0" xfId="0" applyFont="1" applyProtection="1"/>
    <xf numFmtId="0" fontId="9" fillId="0" borderId="0" xfId="0" applyFont="1" applyProtection="1"/>
    <xf numFmtId="0" fontId="26" fillId="7" borderId="2" xfId="2" applyFont="1" applyFill="1" applyBorder="1" applyAlignment="1" applyProtection="1">
      <alignment vertical="center" wrapText="1"/>
    </xf>
    <xf numFmtId="0" fontId="6" fillId="0" borderId="0" xfId="2" applyFont="1" applyProtection="1"/>
    <xf numFmtId="0" fontId="24" fillId="18" borderId="1" xfId="2"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6" fillId="8" borderId="36" xfId="1" applyNumberFormat="1" applyFont="1" applyFill="1" applyBorder="1" applyAlignment="1" applyProtection="1">
      <alignment horizontal="left" vertical="center" wrapText="1"/>
    </xf>
    <xf numFmtId="0" fontId="2" fillId="0" borderId="6" xfId="2" applyFont="1" applyFill="1" applyBorder="1" applyAlignment="1" applyProtection="1">
      <alignment horizontal="center" vertical="top" wrapText="1"/>
    </xf>
    <xf numFmtId="0" fontId="24" fillId="23" borderId="1" xfId="2" applyFont="1" applyFill="1" applyBorder="1" applyAlignment="1" applyProtection="1">
      <alignment horizontal="center" vertical="center" wrapText="1"/>
    </xf>
    <xf numFmtId="0" fontId="10" fillId="2" borderId="1" xfId="2" applyFont="1" applyFill="1" applyBorder="1" applyAlignment="1" applyProtection="1">
      <alignment horizontal="center" vertical="top" wrapText="1"/>
    </xf>
    <xf numFmtId="0" fontId="10" fillId="11" borderId="1" xfId="2" applyFont="1" applyFill="1" applyBorder="1" applyAlignment="1" applyProtection="1">
      <alignment horizontal="center" vertical="top" wrapText="1"/>
    </xf>
    <xf numFmtId="2" fontId="2" fillId="9" borderId="1" xfId="3" applyNumberFormat="1" applyFont="1" applyFill="1" applyBorder="1" applyAlignment="1" applyProtection="1">
      <alignment horizontal="left" vertical="center" wrapText="1"/>
    </xf>
    <xf numFmtId="2" fontId="2" fillId="10" borderId="47" xfId="3" applyNumberFormat="1" applyFont="1" applyFill="1" applyBorder="1" applyAlignment="1" applyProtection="1">
      <alignment horizontal="left" vertical="center" wrapText="1"/>
    </xf>
    <xf numFmtId="2" fontId="2" fillId="10" borderId="48" xfId="3"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0" fontId="10" fillId="2" borderId="49" xfId="2" applyFont="1" applyFill="1" applyBorder="1" applyAlignment="1" applyProtection="1">
      <alignment horizontal="center" vertical="top" wrapText="1"/>
    </xf>
    <xf numFmtId="2" fontId="2" fillId="3" borderId="1" xfId="3" applyNumberFormat="1"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2" fillId="0" borderId="0" xfId="2" applyProtection="1"/>
    <xf numFmtId="0" fontId="2" fillId="0" borderId="0" xfId="2" applyFill="1" applyBorder="1" applyProtection="1"/>
    <xf numFmtId="0" fontId="18" fillId="0" borderId="0" xfId="2" applyFont="1" applyProtection="1"/>
    <xf numFmtId="0" fontId="14" fillId="0" borderId="0" xfId="2" applyFont="1" applyProtection="1"/>
    <xf numFmtId="0" fontId="6" fillId="0" borderId="0" xfId="2" applyFont="1" applyFill="1" applyBorder="1" applyProtection="1"/>
    <xf numFmtId="0" fontId="24" fillId="17" borderId="8" xfId="2" applyFont="1" applyFill="1" applyBorder="1" applyProtection="1"/>
    <xf numFmtId="0" fontId="10" fillId="0" borderId="0" xfId="2" applyFont="1" applyFill="1" applyBorder="1" applyProtection="1"/>
    <xf numFmtId="0" fontId="6" fillId="0" borderId="0" xfId="2" applyFont="1" applyFill="1" applyProtection="1"/>
    <xf numFmtId="0" fontId="2" fillId="0" borderId="0" xfId="2" applyFill="1" applyProtection="1"/>
    <xf numFmtId="0" fontId="18" fillId="0" borderId="0" xfId="2" applyFont="1" applyFill="1" applyProtection="1"/>
    <xf numFmtId="0" fontId="27" fillId="2" borderId="1" xfId="2" applyFont="1" applyFill="1" applyBorder="1" applyAlignment="1" applyProtection="1">
      <alignment horizontal="center" vertical="center" wrapText="1"/>
    </xf>
    <xf numFmtId="0" fontId="37" fillId="0" borderId="1" xfId="2" applyFont="1" applyFill="1" applyBorder="1" applyAlignment="1" applyProtection="1">
      <alignment horizontal="center" vertical="center"/>
    </xf>
    <xf numFmtId="0" fontId="27" fillId="7" borderId="1" xfId="2" applyFont="1" applyFill="1" applyBorder="1" applyAlignment="1" applyProtection="1">
      <alignment horizontal="center" vertical="center" wrapText="1"/>
    </xf>
    <xf numFmtId="0" fontId="41" fillId="13" borderId="1" xfId="2" applyFont="1" applyFill="1" applyBorder="1" applyAlignment="1" applyProtection="1">
      <alignment horizontal="center" vertical="center" wrapText="1"/>
    </xf>
    <xf numFmtId="0" fontId="2" fillId="0" borderId="0" xfId="2" applyFont="1" applyAlignment="1" applyProtection="1">
      <alignment horizontal="center" vertical="center"/>
    </xf>
    <xf numFmtId="0" fontId="2" fillId="0" borderId="1" xfId="2" applyFont="1" applyBorder="1" applyAlignment="1" applyProtection="1">
      <alignment horizontal="center" vertical="center"/>
    </xf>
    <xf numFmtId="0" fontId="2" fillId="0" borderId="0" xfId="2" applyFont="1" applyBorder="1" applyAlignment="1" applyProtection="1">
      <alignment horizontal="center" vertical="center"/>
    </xf>
    <xf numFmtId="0" fontId="27" fillId="17" borderId="93" xfId="2" applyFont="1" applyFill="1" applyBorder="1" applyAlignment="1" applyProtection="1">
      <alignment vertical="center" wrapText="1"/>
    </xf>
    <xf numFmtId="0" fontId="0" fillId="0" borderId="94" xfId="0" applyBorder="1" applyAlignment="1" applyProtection="1">
      <alignment wrapText="1"/>
    </xf>
    <xf numFmtId="49" fontId="37" fillId="0" borderId="0" xfId="0" applyNumberFormat="1" applyFont="1" applyAlignment="1" applyProtection="1">
      <alignment vertical="top" wrapText="1"/>
    </xf>
    <xf numFmtId="0" fontId="27" fillId="7" borderId="14" xfId="2" applyFont="1" applyFill="1" applyBorder="1" applyProtection="1"/>
    <xf numFmtId="49" fontId="37" fillId="0" borderId="6" xfId="0" applyNumberFormat="1" applyFont="1" applyBorder="1" applyAlignment="1" applyProtection="1">
      <alignment vertical="top" wrapText="1"/>
    </xf>
    <xf numFmtId="0" fontId="37" fillId="0" borderId="1" xfId="2" applyFont="1" applyFill="1" applyBorder="1" applyAlignment="1" applyProtection="1">
      <alignment vertical="center" wrapText="1"/>
    </xf>
    <xf numFmtId="0" fontId="37" fillId="0" borderId="0" xfId="2" applyFont="1" applyAlignment="1" applyProtection="1">
      <alignment wrapText="1"/>
    </xf>
    <xf numFmtId="0" fontId="37" fillId="7" borderId="1" xfId="2" applyFont="1" applyFill="1" applyBorder="1" applyAlignment="1" applyProtection="1">
      <alignment vertical="center" wrapText="1"/>
    </xf>
    <xf numFmtId="0" fontId="27" fillId="7" borderId="0" xfId="2" applyFont="1" applyFill="1" applyBorder="1" applyAlignment="1" applyProtection="1">
      <alignment horizontal="center" vertical="center" wrapText="1"/>
    </xf>
    <xf numFmtId="0" fontId="37" fillId="7" borderId="0" xfId="2" applyFont="1" applyFill="1" applyAlignment="1" applyProtection="1">
      <alignment wrapText="1"/>
    </xf>
    <xf numFmtId="2" fontId="38" fillId="23" borderId="1" xfId="3" applyNumberFormat="1" applyFont="1" applyFill="1" applyBorder="1" applyAlignment="1" applyProtection="1">
      <alignment horizontal="center" vertical="center" wrapText="1"/>
    </xf>
    <xf numFmtId="0" fontId="28" fillId="23" borderId="67" xfId="1" applyNumberFormat="1" applyFont="1" applyFill="1" applyBorder="1" applyAlignment="1" applyProtection="1">
      <alignment horizontal="left" vertical="center" wrapText="1"/>
    </xf>
    <xf numFmtId="0" fontId="14" fillId="0" borderId="0" xfId="2" applyFont="1" applyAlignment="1" applyProtection="1">
      <alignment vertical="top"/>
    </xf>
    <xf numFmtId="0" fontId="24" fillId="17" borderId="8" xfId="2" applyFont="1" applyFill="1" applyBorder="1" applyAlignment="1" applyProtection="1">
      <alignment vertical="center"/>
    </xf>
    <xf numFmtId="0" fontId="2" fillId="7" borderId="0" xfId="2" applyFont="1" applyFill="1" applyBorder="1" applyAlignment="1" applyProtection="1">
      <alignment vertical="top" wrapText="1"/>
    </xf>
    <xf numFmtId="0" fontId="2" fillId="6" borderId="79" xfId="2" applyFont="1" applyFill="1" applyBorder="1" applyAlignment="1" applyProtection="1">
      <alignment horizontal="center" vertical="center"/>
    </xf>
    <xf numFmtId="0" fontId="2" fillId="6" borderId="6" xfId="2" applyFont="1" applyFill="1" applyBorder="1" applyAlignment="1" applyProtection="1">
      <alignment horizontal="center" vertical="center"/>
    </xf>
    <xf numFmtId="0" fontId="0" fillId="0" borderId="10" xfId="0" applyBorder="1" applyAlignment="1" applyProtection="1">
      <alignment wrapText="1"/>
    </xf>
    <xf numFmtId="0" fontId="0" fillId="0" borderId="45" xfId="0" applyBorder="1" applyAlignment="1" applyProtection="1">
      <alignment wrapText="1"/>
    </xf>
    <xf numFmtId="14" fontId="6" fillId="3" borderId="9" xfId="2" applyNumberFormat="1" applyFont="1" applyFill="1" applyBorder="1" applyAlignment="1" applyProtection="1">
      <alignment horizontal="center" vertical="center" wrapText="1"/>
    </xf>
    <xf numFmtId="14" fontId="6" fillId="3" borderId="9" xfId="2" applyNumberFormat="1" applyFont="1" applyFill="1" applyBorder="1" applyAlignment="1" applyProtection="1">
      <alignment horizontal="center" wrapText="1"/>
    </xf>
    <xf numFmtId="0" fontId="36" fillId="9" borderId="9" xfId="1" applyFont="1" applyFill="1" applyBorder="1" applyAlignment="1" applyProtection="1">
      <alignment horizontal="left" vertical="center" wrapText="1"/>
    </xf>
    <xf numFmtId="0" fontId="36" fillId="9" borderId="9" xfId="1" applyFont="1" applyFill="1" applyBorder="1" applyAlignment="1" applyProtection="1">
      <alignment horizontal="left" wrapText="1"/>
    </xf>
    <xf numFmtId="0" fontId="6" fillId="9" borderId="9" xfId="1" applyFont="1" applyFill="1" applyBorder="1" applyAlignment="1" applyProtection="1">
      <alignment horizontal="left" wrapText="1"/>
      <protection locked="0"/>
    </xf>
    <xf numFmtId="0" fontId="48" fillId="9" borderId="9" xfId="1" applyFont="1" applyFill="1" applyBorder="1" applyAlignment="1" applyProtection="1">
      <alignment horizontal="left" wrapText="1"/>
      <protection locked="0"/>
    </xf>
    <xf numFmtId="0" fontId="6" fillId="10" borderId="1" xfId="1" applyFont="1" applyFill="1" applyBorder="1" applyAlignment="1" applyProtection="1">
      <alignment horizontal="center" vertical="center" wrapText="1"/>
      <protection locked="0"/>
    </xf>
    <xf numFmtId="1" fontId="2" fillId="3" borderId="1" xfId="3" applyNumberFormat="1" applyFont="1" applyFill="1" applyBorder="1" applyAlignment="1" applyProtection="1">
      <alignment horizontal="center" vertical="center" wrapText="1"/>
      <protection locked="0"/>
    </xf>
    <xf numFmtId="0" fontId="16" fillId="2" borderId="9" xfId="1" applyFont="1" applyFill="1" applyBorder="1" applyAlignment="1" applyProtection="1">
      <alignment horizontal="left" vertical="center" wrapText="1"/>
    </xf>
    <xf numFmtId="14" fontId="2" fillId="6" borderId="1" xfId="1" applyNumberFormat="1" applyFont="1" applyFill="1" applyBorder="1" applyAlignment="1" applyProtection="1">
      <alignment horizontal="left" vertical="top" wrapText="1"/>
      <protection locked="0"/>
    </xf>
    <xf numFmtId="0" fontId="4" fillId="6" borderId="1" xfId="1" applyFont="1" applyFill="1" applyBorder="1" applyAlignment="1" applyProtection="1">
      <alignment vertical="top" wrapText="1"/>
      <protection locked="0"/>
    </xf>
    <xf numFmtId="0" fontId="2" fillId="6" borderId="1" xfId="1" applyFont="1" applyFill="1" applyBorder="1" applyAlignment="1" applyProtection="1">
      <alignment horizontal="left" vertical="center" wrapText="1"/>
      <protection locked="0"/>
    </xf>
    <xf numFmtId="0" fontId="0" fillId="0" borderId="72" xfId="0" applyBorder="1"/>
    <xf numFmtId="0" fontId="0" fillId="0" borderId="67" xfId="0" applyBorder="1" applyAlignment="1">
      <alignment horizontal="center"/>
    </xf>
    <xf numFmtId="0" fontId="16" fillId="2" borderId="12" xfId="1" applyFont="1" applyFill="1" applyBorder="1" applyAlignment="1" applyProtection="1">
      <alignment horizontal="left" vertical="center" wrapText="1"/>
    </xf>
    <xf numFmtId="0" fontId="8" fillId="16" borderId="44" xfId="0" applyFont="1" applyFill="1" applyBorder="1" applyAlignment="1" applyProtection="1">
      <alignment horizontal="center" vertical="center"/>
      <protection locked="0"/>
    </xf>
    <xf numFmtId="165" fontId="2" fillId="16" borderId="28" xfId="0" applyNumberFormat="1" applyFont="1" applyFill="1" applyBorder="1" applyAlignment="1" applyProtection="1">
      <alignment horizontal="center"/>
      <protection locked="0"/>
    </xf>
    <xf numFmtId="0" fontId="16" fillId="8" borderId="16" xfId="1" applyNumberFormat="1" applyFont="1" applyFill="1" applyBorder="1" applyAlignment="1" applyProtection="1">
      <alignment vertical="center" wrapText="1"/>
    </xf>
    <xf numFmtId="1" fontId="2" fillId="15" borderId="0" xfId="3" applyNumberFormat="1" applyFont="1" applyFill="1" applyBorder="1" applyAlignment="1" applyProtection="1">
      <alignment horizontal="center" vertical="center" wrapText="1"/>
      <protection locked="0"/>
    </xf>
    <xf numFmtId="0" fontId="0" fillId="6" borderId="95" xfId="0" applyFill="1" applyBorder="1" applyAlignment="1">
      <alignment horizontal="center" vertical="top"/>
    </xf>
    <xf numFmtId="0" fontId="0" fillId="6" borderId="43" xfId="0" applyFill="1" applyBorder="1" applyAlignment="1">
      <alignment horizontal="center" vertical="top"/>
    </xf>
    <xf numFmtId="0" fontId="0" fillId="6" borderId="42" xfId="0" applyFill="1" applyBorder="1" applyAlignment="1">
      <alignment horizontal="center" vertical="top"/>
    </xf>
    <xf numFmtId="0" fontId="36" fillId="9" borderId="9" xfId="1" applyFont="1" applyFill="1" applyBorder="1" applyAlignment="1" applyProtection="1">
      <alignment vertical="center" wrapText="1"/>
    </xf>
    <xf numFmtId="0" fontId="36" fillId="9" borderId="9" xfId="1" applyFont="1" applyFill="1" applyBorder="1" applyAlignment="1" applyProtection="1">
      <alignment vertical="top" wrapText="1"/>
    </xf>
    <xf numFmtId="0" fontId="29" fillId="9" borderId="9" xfId="1" applyFont="1" applyFill="1" applyBorder="1" applyAlignment="1" applyProtection="1">
      <alignment vertical="top" wrapText="1"/>
      <protection locked="0"/>
    </xf>
    <xf numFmtId="0" fontId="6" fillId="9" borderId="9" xfId="1" applyFont="1" applyFill="1" applyBorder="1" applyAlignment="1" applyProtection="1">
      <alignment horizontal="left" vertical="center" wrapText="1"/>
    </xf>
    <xf numFmtId="0" fontId="6" fillId="9" borderId="9" xfId="1" applyFont="1" applyFill="1" applyBorder="1" applyAlignment="1" applyProtection="1">
      <alignment horizontal="left" wrapText="1"/>
    </xf>
    <xf numFmtId="0" fontId="0" fillId="0" borderId="1" xfId="0" applyBorder="1" applyAlignment="1">
      <alignment vertical="center"/>
    </xf>
    <xf numFmtId="0" fontId="0" fillId="0" borderId="1" xfId="0" applyFill="1" applyBorder="1" applyAlignment="1">
      <alignment vertical="center"/>
    </xf>
    <xf numFmtId="0" fontId="2" fillId="0" borderId="1" xfId="0" applyFont="1" applyBorder="1" applyAlignment="1">
      <alignment vertical="center"/>
    </xf>
    <xf numFmtId="0" fontId="2" fillId="6" borderId="1" xfId="0" applyFont="1" applyFill="1" applyBorder="1" applyAlignment="1" applyProtection="1">
      <alignment vertical="center"/>
      <protection locked="0"/>
    </xf>
    <xf numFmtId="0" fontId="2" fillId="7" borderId="1" xfId="0" applyFont="1" applyFill="1" applyBorder="1" applyAlignment="1" applyProtection="1">
      <alignment vertical="center"/>
      <protection locked="0"/>
    </xf>
    <xf numFmtId="0" fontId="2" fillId="6" borderId="1" xfId="0" applyFont="1" applyFill="1" applyBorder="1" applyAlignment="1" applyProtection="1">
      <alignment horizontal="left" vertical="center"/>
      <protection locked="0"/>
    </xf>
    <xf numFmtId="0" fontId="2" fillId="6" borderId="1" xfId="0" applyFont="1" applyFill="1" applyBorder="1" applyAlignment="1" applyProtection="1">
      <alignment horizontal="left" vertical="center" wrapText="1"/>
      <protection locked="0"/>
    </xf>
    <xf numFmtId="14" fontId="2" fillId="6" borderId="1" xfId="1" applyNumberFormat="1" applyFont="1" applyFill="1" applyBorder="1" applyAlignment="1" applyProtection="1">
      <alignment horizontal="left" vertical="center" wrapText="1"/>
      <protection locked="0"/>
    </xf>
    <xf numFmtId="0" fontId="49" fillId="3" borderId="1" xfId="2" applyFont="1" applyFill="1" applyBorder="1" applyAlignment="1" applyProtection="1">
      <alignment vertical="top" wrapText="1"/>
      <protection locked="0"/>
    </xf>
    <xf numFmtId="164" fontId="6" fillId="10" borderId="1" xfId="3" applyNumberFormat="1" applyFont="1" applyFill="1" applyBorder="1" applyAlignment="1" applyProtection="1">
      <alignment horizontal="center" vertical="center" wrapText="1"/>
    </xf>
    <xf numFmtId="164" fontId="6" fillId="19" borderId="22" xfId="0" applyNumberFormat="1" applyFont="1" applyFill="1" applyBorder="1" applyAlignment="1" applyProtection="1">
      <alignment horizontal="center"/>
    </xf>
    <xf numFmtId="0" fontId="2" fillId="7" borderId="26" xfId="0" applyFont="1" applyFill="1" applyBorder="1" applyAlignment="1">
      <alignment vertical="center"/>
    </xf>
    <xf numFmtId="0" fontId="47" fillId="3" borderId="1" xfId="2" applyFont="1" applyFill="1" applyBorder="1" applyAlignment="1" applyProtection="1">
      <alignment vertical="top" wrapText="1"/>
      <protection locked="0"/>
    </xf>
    <xf numFmtId="0" fontId="2" fillId="0" borderId="1" xfId="0" applyFont="1" applyFill="1" applyBorder="1" applyProtection="1"/>
    <xf numFmtId="14" fontId="53" fillId="3" borderId="9" xfId="2" applyNumberFormat="1" applyFont="1" applyFill="1" applyBorder="1" applyAlignment="1" applyProtection="1">
      <alignment horizontal="center" vertical="center" wrapText="1"/>
      <protection locked="0"/>
    </xf>
    <xf numFmtId="0" fontId="47" fillId="3" borderId="1" xfId="2" applyFont="1" applyFill="1" applyBorder="1" applyAlignment="1" applyProtection="1">
      <alignment horizontal="left" vertical="center" wrapText="1"/>
      <protection locked="0"/>
    </xf>
    <xf numFmtId="0" fontId="47" fillId="3" borderId="1" xfId="2" applyFont="1" applyFill="1" applyBorder="1" applyAlignment="1" applyProtection="1">
      <alignment vertical="center" wrapText="1"/>
      <protection locked="0"/>
    </xf>
    <xf numFmtId="14" fontId="53" fillId="3" borderId="9" xfId="2" applyNumberFormat="1" applyFont="1" applyFill="1" applyBorder="1" applyAlignment="1" applyProtection="1">
      <alignment horizontal="center" wrapText="1"/>
      <protection locked="0"/>
    </xf>
    <xf numFmtId="0" fontId="47" fillId="3" borderId="1" xfId="2" applyFont="1" applyFill="1" applyBorder="1" applyAlignment="1" applyProtection="1">
      <alignment horizontal="left" wrapText="1"/>
      <protection locked="0"/>
    </xf>
    <xf numFmtId="0" fontId="47" fillId="3" borderId="9" xfId="0" applyNumberFormat="1" applyFont="1" applyFill="1" applyBorder="1" applyAlignment="1" applyProtection="1">
      <alignment horizontal="left" vertical="top" wrapText="1"/>
      <protection locked="0"/>
    </xf>
    <xf numFmtId="0" fontId="54" fillId="3" borderId="1" xfId="2" applyFont="1" applyFill="1" applyBorder="1" applyAlignment="1" applyProtection="1">
      <alignment vertical="top" wrapText="1"/>
      <protection locked="0"/>
    </xf>
    <xf numFmtId="165" fontId="47" fillId="6" borderId="37" xfId="2" applyNumberFormat="1" applyFont="1" applyFill="1" applyBorder="1" applyAlignment="1" applyProtection="1">
      <alignment horizontal="center" vertical="center" wrapText="1"/>
      <protection locked="0"/>
    </xf>
    <xf numFmtId="164" fontId="2" fillId="24" borderId="71" xfId="2" applyNumberFormat="1" applyFont="1" applyFill="1" applyBorder="1" applyAlignment="1" applyProtection="1">
      <alignment horizontal="center" vertical="center"/>
      <protection locked="0"/>
    </xf>
    <xf numFmtId="14" fontId="6" fillId="16" borderId="28" xfId="0" applyNumberFormat="1" applyFont="1" applyFill="1" applyBorder="1" applyAlignment="1" applyProtection="1">
      <alignment horizontal="center"/>
      <protection locked="0"/>
    </xf>
    <xf numFmtId="0" fontId="10" fillId="2" borderId="24" xfId="1"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10" fontId="2" fillId="6" borderId="1" xfId="1" applyNumberFormat="1" applyFont="1" applyFill="1" applyBorder="1" applyAlignment="1" applyProtection="1">
      <alignment horizontal="left" vertical="center" wrapText="1"/>
      <protection locked="0"/>
    </xf>
    <xf numFmtId="0" fontId="8" fillId="6" borderId="0" xfId="0" applyFont="1" applyFill="1" applyBorder="1" applyAlignment="1" applyProtection="1">
      <alignment horizontal="center"/>
      <protection locked="0"/>
    </xf>
    <xf numFmtId="0" fontId="37" fillId="16" borderId="0" xfId="0" applyFont="1" applyFill="1" applyBorder="1" applyAlignment="1" applyProtection="1">
      <alignment horizontal="justify" vertical="top" wrapText="1"/>
      <protection locked="0"/>
    </xf>
    <xf numFmtId="0" fontId="37" fillId="16" borderId="17" xfId="0" applyFont="1" applyFill="1" applyBorder="1" applyAlignment="1" applyProtection="1">
      <alignment horizontal="justify" vertical="top" wrapText="1"/>
      <protection locked="0"/>
    </xf>
    <xf numFmtId="0" fontId="37" fillId="16" borderId="88" xfId="0" applyFont="1" applyFill="1" applyBorder="1" applyAlignment="1" applyProtection="1">
      <alignment horizontal="justify" vertical="top" wrapText="1"/>
      <protection locked="0"/>
    </xf>
    <xf numFmtId="0" fontId="37" fillId="16" borderId="37" xfId="0" applyFont="1" applyFill="1" applyBorder="1" applyAlignment="1" applyProtection="1">
      <alignment horizontal="justify" vertical="top" wrapText="1"/>
      <protection locked="0"/>
    </xf>
    <xf numFmtId="0" fontId="37" fillId="16" borderId="90" xfId="0" applyFont="1" applyFill="1" applyBorder="1" applyAlignment="1" applyProtection="1">
      <alignment horizontal="justify" vertical="top" wrapText="1"/>
      <protection locked="0"/>
    </xf>
    <xf numFmtId="0" fontId="43" fillId="16" borderId="0" xfId="0" applyFont="1" applyFill="1" applyBorder="1" applyAlignment="1" applyProtection="1">
      <alignment horizontal="justify" vertical="top" wrapText="1"/>
      <protection locked="0"/>
    </xf>
    <xf numFmtId="0" fontId="43" fillId="16" borderId="88" xfId="0" applyFont="1" applyFill="1" applyBorder="1" applyAlignment="1" applyProtection="1">
      <alignment horizontal="justify" vertical="top" wrapText="1"/>
      <protection locked="0"/>
    </xf>
    <xf numFmtId="0" fontId="10" fillId="23" borderId="8" xfId="2" applyFont="1" applyFill="1" applyBorder="1" applyAlignment="1" applyProtection="1">
      <alignment horizontal="left" vertical="center" wrapText="1"/>
    </xf>
    <xf numFmtId="0" fontId="10" fillId="23" borderId="15" xfId="2" applyFont="1" applyFill="1" applyBorder="1" applyAlignment="1" applyProtection="1">
      <alignment horizontal="left" vertical="center" wrapText="1"/>
    </xf>
    <xf numFmtId="0" fontId="2" fillId="16" borderId="44" xfId="0" applyFont="1" applyFill="1" applyBorder="1" applyAlignment="1" applyProtection="1">
      <alignment horizontal="center" vertical="center"/>
      <protection locked="0"/>
    </xf>
    <xf numFmtId="0" fontId="20" fillId="2" borderId="24" xfId="2" applyFont="1" applyFill="1" applyBorder="1" applyAlignment="1" applyProtection="1">
      <alignment horizontal="left" vertical="center" wrapText="1"/>
    </xf>
    <xf numFmtId="0" fontId="0" fillId="12" borderId="24" xfId="0" applyFill="1" applyBorder="1" applyAlignment="1">
      <alignment horizontal="center"/>
    </xf>
    <xf numFmtId="2" fontId="2" fillId="9" borderId="8" xfId="3" applyNumberFormat="1" applyFont="1" applyFill="1" applyBorder="1" applyAlignment="1" applyProtection="1">
      <alignment vertical="center" wrapText="1"/>
    </xf>
    <xf numFmtId="2" fontId="2" fillId="3" borderId="8" xfId="3" applyNumberFormat="1" applyFont="1" applyFill="1" applyBorder="1" applyAlignment="1" applyProtection="1">
      <alignment vertical="center" wrapText="1"/>
      <protection locked="0"/>
    </xf>
    <xf numFmtId="2" fontId="2" fillId="3" borderId="8" xfId="3" applyNumberFormat="1" applyFont="1" applyFill="1" applyBorder="1" applyAlignment="1" applyProtection="1">
      <alignment vertical="center" wrapText="1"/>
    </xf>
    <xf numFmtId="0" fontId="20" fillId="2" borderId="1" xfId="2" applyFont="1" applyFill="1" applyBorder="1" applyAlignment="1" applyProtection="1">
      <alignment horizontal="center" vertical="top" wrapText="1"/>
    </xf>
    <xf numFmtId="2" fontId="2" fillId="12" borderId="1" xfId="3" applyNumberFormat="1" applyFont="1" applyFill="1" applyBorder="1" applyAlignment="1" applyProtection="1">
      <alignment horizontal="center" vertical="center" wrapText="1"/>
      <protection locked="0"/>
    </xf>
    <xf numFmtId="2" fontId="2" fillId="12" borderId="8" xfId="3" applyNumberFormat="1" applyFont="1" applyFill="1" applyBorder="1" applyAlignment="1" applyProtection="1">
      <alignment vertical="center" wrapText="1"/>
      <protection locked="0"/>
    </xf>
    <xf numFmtId="0" fontId="27" fillId="2" borderId="15" xfId="2" applyFont="1" applyFill="1" applyBorder="1" applyAlignment="1" applyProtection="1">
      <alignment horizontal="left" vertical="top" wrapText="1"/>
    </xf>
    <xf numFmtId="0" fontId="2" fillId="8" borderId="0" xfId="1" applyNumberFormat="1" applyFont="1" applyFill="1" applyBorder="1" applyAlignment="1" applyProtection="1">
      <alignment horizontal="left" vertical="center" wrapText="1"/>
    </xf>
    <xf numFmtId="165" fontId="2" fillId="6" borderId="20" xfId="0" applyNumberFormat="1" applyFont="1" applyFill="1" applyBorder="1" applyAlignment="1" applyProtection="1">
      <alignment horizontal="left" vertical="top"/>
      <protection locked="0"/>
    </xf>
    <xf numFmtId="2" fontId="2" fillId="6" borderId="20" xfId="0" applyNumberFormat="1" applyFont="1" applyFill="1" applyBorder="1" applyAlignment="1" applyProtection="1">
      <alignment horizontal="center" vertical="center"/>
      <protection locked="0"/>
    </xf>
    <xf numFmtId="0" fontId="20" fillId="2" borderId="15" xfId="2" applyFont="1" applyFill="1" applyBorder="1" applyAlignment="1" applyProtection="1">
      <alignment horizontal="center" vertical="center" wrapText="1"/>
    </xf>
    <xf numFmtId="164" fontId="6" fillId="14" borderId="1" xfId="3" applyNumberFormat="1" applyFont="1" applyFill="1" applyBorder="1" applyAlignment="1" applyProtection="1">
      <alignment horizontal="center" vertical="center" wrapText="1"/>
    </xf>
    <xf numFmtId="0" fontId="36" fillId="12" borderId="9" xfId="1" applyFont="1" applyFill="1" applyBorder="1" applyAlignment="1" applyProtection="1">
      <alignment horizontal="left" wrapText="1"/>
    </xf>
    <xf numFmtId="14" fontId="6" fillId="12" borderId="9" xfId="2" applyNumberFormat="1" applyFont="1" applyFill="1" applyBorder="1" applyAlignment="1" applyProtection="1">
      <alignment horizontal="center" wrapText="1"/>
    </xf>
    <xf numFmtId="14" fontId="6" fillId="12" borderId="9" xfId="2" applyNumberFormat="1" applyFont="1" applyFill="1" applyBorder="1" applyAlignment="1" applyProtection="1">
      <alignment horizontal="center" wrapText="1"/>
      <protection locked="0"/>
    </xf>
    <xf numFmtId="14" fontId="53" fillId="12" borderId="9" xfId="2" applyNumberFormat="1" applyFont="1" applyFill="1" applyBorder="1" applyAlignment="1" applyProtection="1">
      <alignment horizontal="center" wrapText="1"/>
      <protection locked="0"/>
    </xf>
    <xf numFmtId="0" fontId="47" fillId="12" borderId="1" xfId="2" applyFont="1" applyFill="1" applyBorder="1" applyAlignment="1" applyProtection="1">
      <alignment horizontal="left" wrapText="1"/>
      <protection locked="0"/>
    </xf>
    <xf numFmtId="0" fontId="47" fillId="12" borderId="1" xfId="2" applyFont="1" applyFill="1" applyBorder="1" applyAlignment="1" applyProtection="1">
      <alignment vertical="top" wrapText="1"/>
      <protection locked="0"/>
    </xf>
    <xf numFmtId="14" fontId="50" fillId="3" borderId="70" xfId="2" applyNumberFormat="1" applyFont="1" applyFill="1" applyBorder="1" applyAlignment="1" applyProtection="1">
      <alignment horizontal="center" vertical="center"/>
      <protection locked="0"/>
    </xf>
    <xf numFmtId="0" fontId="10" fillId="7" borderId="12" xfId="1" applyFont="1" applyFill="1" applyBorder="1" applyAlignment="1" applyProtection="1">
      <alignment horizontal="center" vertical="center" wrapText="1"/>
    </xf>
    <xf numFmtId="0" fontId="0" fillId="0" borderId="7" xfId="0" applyBorder="1" applyAlignment="1"/>
    <xf numFmtId="0" fontId="17" fillId="2" borderId="8" xfId="1" applyFont="1" applyFill="1" applyBorder="1" applyAlignment="1" applyProtection="1">
      <alignment horizontal="left" vertical="center" wrapText="1"/>
    </xf>
    <xf numFmtId="0" fontId="0" fillId="0" borderId="14" xfId="0" applyBorder="1" applyAlignment="1" applyProtection="1">
      <alignment horizontal="left" vertical="center" wrapText="1"/>
    </xf>
    <xf numFmtId="0" fontId="51" fillId="16" borderId="0" xfId="0" applyFont="1" applyFill="1" applyBorder="1" applyAlignment="1" applyProtection="1">
      <alignment horizontal="left" vertical="top" wrapText="1"/>
      <protection locked="0"/>
    </xf>
    <xf numFmtId="0" fontId="46" fillId="2" borderId="28" xfId="1" applyFont="1" applyFill="1" applyBorder="1" applyAlignment="1" applyProtection="1">
      <alignment horizontal="center" vertical="center" wrapText="1"/>
    </xf>
    <xf numFmtId="0" fontId="46" fillId="2" borderId="29" xfId="1" applyFont="1" applyFill="1" applyBorder="1" applyAlignment="1" applyProtection="1">
      <alignment horizontal="center" vertical="center" wrapText="1"/>
    </xf>
    <xf numFmtId="0" fontId="46" fillId="2" borderId="30" xfId="1" applyFont="1" applyFill="1" applyBorder="1" applyAlignment="1" applyProtection="1">
      <alignment horizontal="center" vertical="center" wrapText="1"/>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49" fontId="2" fillId="6" borderId="0" xfId="0" applyNumberFormat="1" applyFont="1" applyFill="1" applyBorder="1" applyAlignment="1" applyProtection="1">
      <alignment horizontal="left" vertical="top" wrapText="1"/>
      <protection locked="0"/>
    </xf>
    <xf numFmtId="49" fontId="2" fillId="6" borderId="26" xfId="0" applyNumberFormat="1" applyFont="1" applyFill="1" applyBorder="1" applyAlignment="1" applyProtection="1">
      <alignment horizontal="left" vertical="top" wrapText="1"/>
      <protection locked="0"/>
    </xf>
    <xf numFmtId="0" fontId="16" fillId="2" borderId="7" xfId="1" applyFont="1" applyFill="1" applyBorder="1" applyAlignment="1" applyProtection="1">
      <alignment horizontal="center" vertical="center" wrapText="1"/>
    </xf>
    <xf numFmtId="0" fontId="16" fillId="2" borderId="0" xfId="1" applyFont="1" applyFill="1" applyBorder="1" applyAlignment="1" applyProtection="1">
      <alignment horizontal="center" vertical="center" wrapText="1"/>
    </xf>
    <xf numFmtId="49" fontId="0" fillId="6" borderId="7" xfId="0" applyNumberFormat="1" applyFill="1" applyBorder="1" applyAlignment="1" applyProtection="1">
      <alignment horizontal="center" vertical="top" wrapText="1"/>
      <protection locked="0"/>
    </xf>
    <xf numFmtId="49" fontId="0" fillId="6" borderId="0" xfId="0" applyNumberFormat="1" applyFill="1" applyBorder="1" applyAlignment="1" applyProtection="1">
      <alignment horizontal="center" vertical="top" wrapText="1"/>
      <protection locked="0"/>
    </xf>
    <xf numFmtId="49" fontId="0" fillId="6" borderId="101" xfId="0" applyNumberFormat="1" applyFill="1" applyBorder="1" applyAlignment="1" applyProtection="1">
      <alignment horizontal="center" vertical="top" wrapText="1"/>
      <protection locked="0"/>
    </xf>
    <xf numFmtId="49" fontId="2" fillId="6" borderId="22" xfId="0" applyNumberFormat="1" applyFont="1" applyFill="1" applyBorder="1" applyAlignment="1" applyProtection="1">
      <alignment horizontal="left" vertical="top" wrapText="1"/>
      <protection locked="0"/>
    </xf>
    <xf numFmtId="49" fontId="2" fillId="6" borderId="18" xfId="0" applyNumberFormat="1" applyFont="1" applyFill="1" applyBorder="1" applyAlignment="1" applyProtection="1">
      <alignment horizontal="left" vertical="top" wrapText="1"/>
      <protection locked="0"/>
    </xf>
    <xf numFmtId="49" fontId="2" fillId="6" borderId="25" xfId="0" applyNumberFormat="1" applyFont="1" applyFill="1" applyBorder="1" applyAlignment="1" applyProtection="1">
      <alignment horizontal="left" vertical="top" wrapText="1"/>
      <protection locked="0"/>
    </xf>
    <xf numFmtId="49" fontId="2" fillId="6" borderId="20" xfId="0" applyNumberFormat="1" applyFont="1" applyFill="1" applyBorder="1" applyAlignment="1" applyProtection="1">
      <alignment horizontal="left" vertical="top" wrapText="1"/>
      <protection locked="0"/>
    </xf>
    <xf numFmtId="49" fontId="2" fillId="6" borderId="23" xfId="0" applyNumberFormat="1" applyFont="1" applyFill="1" applyBorder="1" applyAlignment="1" applyProtection="1">
      <alignment horizontal="left" vertical="top" wrapText="1"/>
      <protection locked="0"/>
    </xf>
    <xf numFmtId="49" fontId="2" fillId="6" borderId="21" xfId="0" applyNumberFormat="1" applyFont="1" applyFill="1" applyBorder="1" applyAlignment="1" applyProtection="1">
      <alignment horizontal="left" vertical="top" wrapText="1"/>
      <protection locked="0"/>
    </xf>
    <xf numFmtId="49" fontId="2" fillId="6" borderId="6" xfId="0" applyNumberFormat="1" applyFont="1" applyFill="1" applyBorder="1" applyAlignment="1" applyProtection="1">
      <alignment horizontal="left" vertical="top" wrapText="1"/>
      <protection locked="0"/>
    </xf>
    <xf numFmtId="0" fontId="5" fillId="0" borderId="0" xfId="1" applyFont="1" applyAlignment="1" applyProtection="1">
      <alignment horizontal="center" vertical="top" wrapText="1"/>
    </xf>
    <xf numFmtId="0" fontId="16" fillId="2" borderId="0" xfId="1" applyFont="1" applyFill="1" applyBorder="1" applyAlignment="1" applyProtection="1">
      <alignment horizontal="center" vertical="center" wrapText="1"/>
    </xf>
    <xf numFmtId="0" fontId="0" fillId="0" borderId="1" xfId="0" applyFill="1" applyBorder="1" applyAlignment="1"/>
    <xf numFmtId="0" fontId="0" fillId="0" borderId="1" xfId="0" applyBorder="1" applyAlignment="1"/>
    <xf numFmtId="0" fontId="0" fillId="0" borderId="0" xfId="0" applyBorder="1" applyAlignment="1" applyProtection="1">
      <alignment horizontal="center" vertical="center" wrapText="1"/>
    </xf>
    <xf numFmtId="2" fontId="2" fillId="3" borderId="0" xfId="3" applyNumberFormat="1" applyFont="1" applyFill="1" applyBorder="1" applyAlignment="1" applyProtection="1">
      <alignment horizontal="left" vertical="center" wrapText="1"/>
    </xf>
    <xf numFmtId="164" fontId="6" fillId="10" borderId="0" xfId="3" applyNumberFormat="1" applyFont="1" applyFill="1" applyBorder="1" applyAlignment="1" applyProtection="1">
      <alignment horizontal="center" vertical="center" wrapText="1"/>
    </xf>
    <xf numFmtId="164" fontId="6" fillId="19" borderId="0" xfId="0" applyNumberFormat="1" applyFont="1" applyFill="1" applyBorder="1" applyAlignment="1" applyProtection="1">
      <alignment horizontal="center"/>
    </xf>
    <xf numFmtId="164" fontId="6" fillId="14" borderId="0" xfId="3" applyNumberFormat="1" applyFont="1" applyFill="1" applyBorder="1" applyAlignment="1" applyProtection="1">
      <alignment horizontal="center" vertical="center" wrapText="1"/>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16" fillId="2" borderId="12" xfId="1" applyFont="1" applyFill="1" applyBorder="1" applyAlignment="1" applyProtection="1">
      <alignment horizontal="left" vertical="center" wrapText="1"/>
    </xf>
    <xf numFmtId="0" fontId="16" fillId="2" borderId="13" xfId="1" applyFont="1" applyFill="1" applyBorder="1" applyAlignment="1" applyProtection="1">
      <alignment horizontal="left" vertical="center" wrapText="1"/>
    </xf>
    <xf numFmtId="0" fontId="16" fillId="2" borderId="3" xfId="1" applyFont="1" applyFill="1" applyBorder="1" applyAlignment="1" applyProtection="1">
      <alignment horizontal="left" vertical="center" wrapText="1"/>
    </xf>
    <xf numFmtId="0" fontId="16" fillId="2" borderId="4" xfId="1" applyFont="1" applyFill="1" applyBorder="1" applyAlignment="1" applyProtection="1">
      <alignment horizontal="left" vertical="center" wrapText="1"/>
    </xf>
    <xf numFmtId="10" fontId="2" fillId="6" borderId="8" xfId="1" applyNumberFormat="1" applyFont="1" applyFill="1" applyBorder="1" applyAlignment="1" applyProtection="1">
      <alignment horizontal="center" vertical="top" wrapText="1"/>
      <protection locked="0"/>
    </xf>
    <xf numFmtId="10" fontId="2" fillId="6" borderId="15" xfId="1" applyNumberFormat="1" applyFont="1" applyFill="1" applyBorder="1" applyAlignment="1" applyProtection="1">
      <alignment horizontal="center" vertical="top" wrapText="1"/>
      <protection locked="0"/>
    </xf>
    <xf numFmtId="0" fontId="2" fillId="6" borderId="1" xfId="0" applyFont="1" applyFill="1" applyBorder="1" applyAlignment="1" applyProtection="1">
      <alignment horizontal="left" vertical="center"/>
      <protection locked="0"/>
    </xf>
    <xf numFmtId="0" fontId="16" fillId="2" borderId="9" xfId="1" applyFont="1" applyFill="1" applyBorder="1" applyAlignment="1" applyProtection="1">
      <alignment vertical="center" wrapText="1"/>
    </xf>
    <xf numFmtId="0" fontId="16" fillId="2" borderId="5" xfId="1" applyFont="1" applyFill="1" applyBorder="1" applyAlignment="1" applyProtection="1">
      <alignment vertical="center" wrapText="1"/>
    </xf>
    <xf numFmtId="0" fontId="2" fillId="6" borderId="1" xfId="0" applyFont="1" applyFill="1" applyBorder="1" applyAlignment="1" applyProtection="1">
      <alignment vertical="center"/>
      <protection locked="0"/>
    </xf>
    <xf numFmtId="0" fontId="4" fillId="12" borderId="55" xfId="0" applyFont="1" applyFill="1" applyBorder="1" applyAlignment="1">
      <alignment horizontal="center" vertical="center" wrapText="1"/>
    </xf>
    <xf numFmtId="0" fontId="4" fillId="12" borderId="56" xfId="0" applyFont="1" applyFill="1" applyBorder="1" applyAlignment="1">
      <alignment horizontal="center" vertical="center" wrapText="1"/>
    </xf>
    <xf numFmtId="0" fontId="4" fillId="12" borderId="57" xfId="0" applyFont="1" applyFill="1" applyBorder="1" applyAlignment="1">
      <alignment horizontal="center" vertical="center" wrapText="1"/>
    </xf>
    <xf numFmtId="0" fontId="4" fillId="12" borderId="91"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4" fillId="12" borderId="92" xfId="0" applyFont="1" applyFill="1" applyBorder="1" applyAlignment="1">
      <alignment horizontal="center" vertical="center" wrapText="1"/>
    </xf>
    <xf numFmtId="0" fontId="33" fillId="23" borderId="55" xfId="0" applyFont="1" applyFill="1" applyBorder="1" applyAlignment="1">
      <alignment horizontal="center" vertical="center" wrapText="1"/>
    </xf>
    <xf numFmtId="0" fontId="33" fillId="23" borderId="56" xfId="0" applyFont="1" applyFill="1" applyBorder="1" applyAlignment="1">
      <alignment horizontal="center" vertical="center" wrapText="1"/>
    </xf>
    <xf numFmtId="0" fontId="33" fillId="23" borderId="57" xfId="0" applyFont="1" applyFill="1" applyBorder="1" applyAlignment="1">
      <alignment horizontal="center" vertical="center" wrapText="1"/>
    </xf>
    <xf numFmtId="0" fontId="0" fillId="23" borderId="91" xfId="0" applyFill="1" applyBorder="1" applyAlignment="1">
      <alignment horizontal="center" vertical="center" wrapText="1"/>
    </xf>
    <xf numFmtId="0" fontId="0" fillId="23" borderId="0" xfId="0" applyFill="1" applyBorder="1" applyAlignment="1">
      <alignment horizontal="center" vertical="center" wrapText="1"/>
    </xf>
    <xf numFmtId="0" fontId="0" fillId="23" borderId="92" xfId="0" applyFill="1" applyBorder="1" applyAlignment="1">
      <alignment horizontal="center" vertical="center" wrapText="1"/>
    </xf>
    <xf numFmtId="0" fontId="0" fillId="23" borderId="58" xfId="0" applyFill="1" applyBorder="1" applyAlignment="1">
      <alignment horizontal="center" vertical="center" wrapText="1"/>
    </xf>
    <xf numFmtId="0" fontId="0" fillId="23" borderId="59" xfId="0" applyFill="1" applyBorder="1" applyAlignment="1">
      <alignment horizontal="center" vertical="center" wrapText="1"/>
    </xf>
    <xf numFmtId="0" fontId="0" fillId="23" borderId="60" xfId="0" applyFill="1" applyBorder="1" applyAlignment="1">
      <alignment horizontal="center" vertical="center" wrapText="1"/>
    </xf>
    <xf numFmtId="0" fontId="2" fillId="6" borderId="8" xfId="1" applyFont="1" applyFill="1" applyBorder="1" applyAlignment="1" applyProtection="1">
      <alignment vertical="center" wrapText="1"/>
      <protection locked="0"/>
    </xf>
    <xf numFmtId="0" fontId="2" fillId="6" borderId="15" xfId="0" applyFont="1" applyFill="1" applyBorder="1" applyAlignment="1">
      <alignment vertical="center" wrapText="1"/>
    </xf>
    <xf numFmtId="0" fontId="16" fillId="2" borderId="8" xfId="1" applyNumberFormat="1"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16" fillId="2" borderId="8" xfId="1" applyFont="1" applyFill="1" applyBorder="1" applyAlignment="1" applyProtection="1">
      <alignment horizontal="left" vertical="center" wrapText="1"/>
    </xf>
    <xf numFmtId="0" fontId="2" fillId="6" borderId="12" xfId="0" applyFont="1" applyFill="1" applyBorder="1" applyAlignment="1" applyProtection="1">
      <alignment vertical="top" wrapText="1"/>
      <protection locked="0"/>
    </xf>
    <xf numFmtId="0" fontId="2" fillId="6" borderId="7" xfId="0" applyFont="1" applyFill="1" applyBorder="1" applyAlignment="1" applyProtection="1">
      <alignment vertical="top" wrapText="1"/>
      <protection locked="0"/>
    </xf>
    <xf numFmtId="0" fontId="2" fillId="6" borderId="13" xfId="0" applyFont="1" applyFill="1" applyBorder="1" applyAlignment="1" applyProtection="1">
      <alignment vertical="top" wrapText="1"/>
      <protection locked="0"/>
    </xf>
    <xf numFmtId="0" fontId="2" fillId="6" borderId="6" xfId="0" applyFont="1" applyFill="1" applyBorder="1" applyAlignment="1" applyProtection="1">
      <alignment vertical="top" wrapText="1"/>
      <protection locked="0"/>
    </xf>
    <xf numFmtId="0" fontId="2" fillId="6" borderId="0" xfId="0" applyFont="1" applyFill="1" applyBorder="1" applyAlignment="1" applyProtection="1">
      <alignment vertical="top" wrapText="1"/>
      <protection locked="0"/>
    </xf>
    <xf numFmtId="0" fontId="2" fillId="6" borderId="10" xfId="0" applyFont="1" applyFill="1" applyBorder="1" applyAlignment="1" applyProtection="1">
      <alignment vertical="top" wrapText="1"/>
      <protection locked="0"/>
    </xf>
    <xf numFmtId="0" fontId="2" fillId="6" borderId="9" xfId="0" applyFont="1" applyFill="1" applyBorder="1" applyAlignment="1" applyProtection="1">
      <alignment vertical="center" wrapText="1"/>
      <protection locked="0"/>
    </xf>
    <xf numFmtId="0" fontId="2" fillId="6" borderId="11" xfId="0" applyFont="1" applyFill="1" applyBorder="1" applyAlignment="1" applyProtection="1">
      <alignment vertical="center" wrapText="1"/>
      <protection locked="0"/>
    </xf>
    <xf numFmtId="0" fontId="2" fillId="6" borderId="5" xfId="0" applyFont="1" applyFill="1" applyBorder="1" applyAlignment="1" applyProtection="1">
      <alignment vertical="center" wrapText="1"/>
      <protection locked="0"/>
    </xf>
    <xf numFmtId="0" fontId="2" fillId="6" borderId="9" xfId="1" applyFont="1" applyFill="1" applyBorder="1" applyAlignment="1" applyProtection="1">
      <alignment vertical="center" wrapText="1"/>
      <protection locked="0"/>
    </xf>
    <xf numFmtId="0" fontId="2" fillId="6" borderId="11" xfId="1" applyFont="1" applyFill="1" applyBorder="1" applyAlignment="1" applyProtection="1">
      <alignment vertical="center" wrapText="1"/>
      <protection locked="0"/>
    </xf>
    <xf numFmtId="0" fontId="2" fillId="6" borderId="5" xfId="1" applyFont="1" applyFill="1" applyBorder="1" applyAlignment="1" applyProtection="1">
      <alignment vertical="center" wrapText="1"/>
      <protection locked="0"/>
    </xf>
    <xf numFmtId="0" fontId="2" fillId="6" borderId="9" xfId="0" applyFont="1" applyFill="1" applyBorder="1" applyAlignment="1" applyProtection="1">
      <alignment vertical="top" wrapText="1"/>
      <protection locked="0"/>
    </xf>
    <xf numFmtId="0" fontId="2" fillId="6" borderId="11" xfId="0" applyFont="1" applyFill="1" applyBorder="1" applyAlignment="1" applyProtection="1">
      <alignment vertical="top" wrapText="1"/>
      <protection locked="0"/>
    </xf>
    <xf numFmtId="0" fontId="2" fillId="6" borderId="5" xfId="0" applyFont="1" applyFill="1" applyBorder="1" applyAlignment="1" applyProtection="1">
      <alignment vertical="top" wrapText="1"/>
      <protection locked="0"/>
    </xf>
    <xf numFmtId="49" fontId="2" fillId="6" borderId="9" xfId="0" applyNumberFormat="1" applyFont="1" applyFill="1" applyBorder="1" applyAlignment="1" applyProtection="1">
      <alignment vertical="top" wrapText="1"/>
      <protection locked="0"/>
    </xf>
    <xf numFmtId="49" fontId="2" fillId="6" borderId="11" xfId="0" applyNumberFormat="1" applyFont="1" applyFill="1" applyBorder="1" applyAlignment="1" applyProtection="1">
      <alignment vertical="top" wrapText="1"/>
      <protection locked="0"/>
    </xf>
    <xf numFmtId="49" fontId="2" fillId="6" borderId="5" xfId="0" applyNumberFormat="1" applyFont="1" applyFill="1" applyBorder="1" applyAlignment="1" applyProtection="1">
      <alignment vertical="top" wrapText="1"/>
      <protection locked="0"/>
    </xf>
    <xf numFmtId="0" fontId="10" fillId="2" borderId="1" xfId="1" applyFont="1" applyFill="1" applyBorder="1" applyAlignment="1" applyProtection="1">
      <alignment horizontal="left" vertical="center" wrapText="1"/>
    </xf>
    <xf numFmtId="0" fontId="10" fillId="2" borderId="1" xfId="1" applyFont="1" applyFill="1" applyBorder="1" applyAlignment="1" applyProtection="1">
      <alignment vertical="center" wrapText="1"/>
    </xf>
    <xf numFmtId="0" fontId="10" fillId="2" borderId="8" xfId="1" applyFont="1" applyFill="1" applyBorder="1" applyAlignment="1" applyProtection="1">
      <alignment horizontal="left" vertical="center" wrapText="1"/>
    </xf>
    <xf numFmtId="0" fontId="10" fillId="2" borderId="14" xfId="1" applyFont="1" applyFill="1" applyBorder="1" applyAlignment="1" applyProtection="1">
      <alignment horizontal="left"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6" fillId="7" borderId="12" xfId="1" applyFont="1" applyFill="1" applyBorder="1" applyAlignment="1" applyProtection="1">
      <alignment horizontal="left" wrapText="1"/>
    </xf>
    <xf numFmtId="0" fontId="16" fillId="7" borderId="31" xfId="1" applyFont="1" applyFill="1" applyBorder="1" applyAlignment="1" applyProtection="1">
      <alignment horizontal="left" wrapText="1"/>
    </xf>
    <xf numFmtId="0" fontId="16" fillId="7" borderId="6" xfId="1" applyFont="1" applyFill="1" applyBorder="1" applyAlignment="1" applyProtection="1">
      <alignment horizontal="left" wrapText="1"/>
    </xf>
    <xf numFmtId="0" fontId="16" fillId="7" borderId="26" xfId="1" applyFont="1" applyFill="1" applyBorder="1" applyAlignment="1" applyProtection="1">
      <alignment horizontal="left" wrapText="1"/>
    </xf>
    <xf numFmtId="0" fontId="16" fillId="7" borderId="3" xfId="1" applyFont="1" applyFill="1" applyBorder="1" applyAlignment="1" applyProtection="1">
      <alignment horizontal="left" wrapText="1"/>
    </xf>
    <xf numFmtId="0" fontId="16" fillId="7" borderId="32" xfId="1"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1" applyNumberFormat="1" applyFont="1" applyFill="1" applyBorder="1" applyAlignment="1" applyProtection="1">
      <alignment horizontal="left" vertical="top" wrapText="1"/>
    </xf>
    <xf numFmtId="0" fontId="16" fillId="23" borderId="11" xfId="1"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0" fillId="2" borderId="85" xfId="1" applyFont="1" applyFill="1" applyBorder="1" applyAlignment="1" applyProtection="1">
      <alignment vertical="center" wrapText="1"/>
    </xf>
    <xf numFmtId="0" fontId="10" fillId="2" borderId="86" xfId="1" applyFont="1" applyFill="1" applyBorder="1" applyAlignment="1" applyProtection="1">
      <alignment vertical="center" wrapText="1"/>
    </xf>
    <xf numFmtId="0" fontId="0" fillId="0" borderId="86" xfId="0" applyBorder="1" applyAlignment="1"/>
    <xf numFmtId="49" fontId="37" fillId="16" borderId="79" xfId="0" applyNumberFormat="1" applyFont="1" applyFill="1" applyBorder="1" applyAlignment="1" applyProtection="1">
      <alignment horizontal="left" vertical="top" wrapText="1"/>
      <protection locked="0"/>
    </xf>
    <xf numFmtId="49" fontId="37" fillId="16" borderId="61" xfId="0" applyNumberFormat="1" applyFont="1" applyFill="1" applyBorder="1" applyAlignment="1" applyProtection="1">
      <alignment horizontal="left" vertical="top" wrapText="1"/>
      <protection locked="0"/>
    </xf>
    <xf numFmtId="49" fontId="37" fillId="16" borderId="84" xfId="0" applyNumberFormat="1" applyFont="1" applyFill="1" applyBorder="1" applyAlignment="1" applyProtection="1">
      <alignment horizontal="left" vertical="top" wrapText="1"/>
      <protection locked="0"/>
    </xf>
    <xf numFmtId="0" fontId="12" fillId="0" borderId="0" xfId="0" applyFont="1" applyAlignment="1"/>
    <xf numFmtId="0" fontId="0" fillId="0" borderId="0" xfId="0" applyAlignment="1"/>
    <xf numFmtId="0" fontId="16" fillId="7" borderId="9" xfId="1" applyNumberFormat="1" applyFont="1" applyFill="1" applyBorder="1" applyAlignment="1" applyProtection="1">
      <alignment horizontal="left" vertical="top" wrapText="1"/>
    </xf>
    <xf numFmtId="0" fontId="16" fillId="7" borderId="5" xfId="1"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6" xfId="1"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43" fontId="2" fillId="6" borderId="9" xfId="1"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10" fillId="23" borderId="9" xfId="0" applyFont="1" applyFill="1" applyBorder="1" applyAlignment="1">
      <alignment horizontal="left"/>
    </xf>
    <xf numFmtId="0" fontId="10" fillId="23" borderId="11" xfId="0" applyFont="1" applyFill="1" applyBorder="1" applyAlignment="1">
      <alignment horizontal="left"/>
    </xf>
    <xf numFmtId="0" fontId="16" fillId="23" borderId="12" xfId="1" applyNumberFormat="1" applyFont="1" applyFill="1" applyBorder="1" applyAlignment="1" applyProtection="1">
      <alignment horizontal="left" vertical="top" wrapText="1"/>
    </xf>
    <xf numFmtId="0" fontId="16" fillId="23" borderId="7" xfId="1"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49" fontId="37" fillId="16" borderId="6" xfId="0" applyNumberFormat="1" applyFont="1" applyFill="1" applyBorder="1" applyAlignment="1" applyProtection="1">
      <alignment horizontal="justify" vertical="top" wrapText="1"/>
      <protection locked="0"/>
    </xf>
    <xf numFmtId="0" fontId="37" fillId="16" borderId="0" xfId="0" applyFont="1" applyFill="1" applyAlignment="1" applyProtection="1">
      <alignment horizontal="justify" vertical="top" wrapText="1"/>
      <protection locked="0"/>
    </xf>
    <xf numFmtId="0" fontId="37" fillId="16" borderId="10" xfId="0" applyFont="1" applyFill="1" applyBorder="1" applyAlignment="1" applyProtection="1">
      <alignment horizontal="justify" vertical="top" wrapText="1"/>
      <protection locked="0"/>
    </xf>
    <xf numFmtId="49" fontId="37" fillId="16" borderId="80" xfId="0" applyNumberFormat="1" applyFont="1" applyFill="1" applyBorder="1" applyAlignment="1" applyProtection="1">
      <alignment horizontal="justify" vertical="top" wrapText="1"/>
      <protection locked="0"/>
    </xf>
    <xf numFmtId="0" fontId="37" fillId="16" borderId="64" xfId="0" applyFont="1" applyFill="1" applyBorder="1" applyAlignment="1" applyProtection="1">
      <alignment horizontal="justify" vertical="top" wrapText="1"/>
      <protection locked="0"/>
    </xf>
    <xf numFmtId="0" fontId="37" fillId="16" borderId="45" xfId="0" applyFont="1" applyFill="1" applyBorder="1" applyAlignment="1" applyProtection="1">
      <alignment horizontal="justify" vertical="top" wrapText="1"/>
      <protection locked="0"/>
    </xf>
    <xf numFmtId="49" fontId="37" fillId="16" borderId="81" xfId="0" applyNumberFormat="1" applyFont="1" applyFill="1" applyBorder="1" applyAlignment="1" applyProtection="1">
      <alignment horizontal="justify" vertical="top" wrapText="1"/>
      <protection locked="0"/>
    </xf>
    <xf numFmtId="0" fontId="37" fillId="16" borderId="82" xfId="0" applyFont="1" applyFill="1" applyBorder="1" applyAlignment="1" applyProtection="1">
      <alignment horizontal="justify" vertical="top" wrapText="1"/>
      <protection locked="0"/>
    </xf>
    <xf numFmtId="0" fontId="37" fillId="16" borderId="83" xfId="0" applyFont="1" applyFill="1" applyBorder="1" applyAlignment="1" applyProtection="1">
      <alignment horizontal="justify" vertical="top" wrapText="1"/>
      <protection locked="0"/>
    </xf>
    <xf numFmtId="49" fontId="43" fillId="16" borderId="81" xfId="0" applyNumberFormat="1" applyFont="1" applyFill="1" applyBorder="1" applyAlignment="1" applyProtection="1">
      <alignment horizontal="justify" vertical="top" wrapText="1"/>
      <protection locked="0"/>
    </xf>
    <xf numFmtId="0" fontId="43" fillId="16" borderId="82" xfId="0" applyFont="1" applyFill="1" applyBorder="1" applyAlignment="1" applyProtection="1">
      <alignment horizontal="justify" vertical="top" wrapText="1"/>
      <protection locked="0"/>
    </xf>
    <xf numFmtId="0" fontId="43" fillId="16" borderId="83" xfId="0" applyFont="1" applyFill="1" applyBorder="1" applyAlignment="1" applyProtection="1">
      <alignment horizontal="justify" vertical="top" wrapText="1"/>
      <protection locked="0"/>
    </xf>
    <xf numFmtId="49" fontId="43" fillId="16" borderId="6" xfId="0" applyNumberFormat="1" applyFont="1" applyFill="1" applyBorder="1" applyAlignment="1" applyProtection="1">
      <alignment horizontal="justify" vertical="top" wrapText="1"/>
      <protection locked="0"/>
    </xf>
    <xf numFmtId="0" fontId="43" fillId="16" borderId="0" xfId="0" applyFont="1" applyFill="1" applyAlignment="1" applyProtection="1">
      <alignment horizontal="justify" vertical="top" wrapText="1"/>
      <protection locked="0"/>
    </xf>
    <xf numFmtId="0" fontId="43" fillId="16" borderId="10" xfId="0" applyFont="1" applyFill="1" applyBorder="1" applyAlignment="1" applyProtection="1">
      <alignment horizontal="justify" vertical="top" wrapText="1"/>
      <protection locked="0"/>
    </xf>
    <xf numFmtId="0" fontId="16" fillId="23" borderId="7" xfId="1" applyFont="1" applyFill="1" applyBorder="1" applyAlignment="1" applyProtection="1">
      <alignment horizontal="center" vertical="center" wrapText="1"/>
    </xf>
    <xf numFmtId="0" fontId="16" fillId="23" borderId="0" xfId="1" applyFont="1" applyFill="1" applyBorder="1" applyAlignment="1" applyProtection="1">
      <alignment horizontal="center" vertical="center" wrapText="1"/>
    </xf>
    <xf numFmtId="0" fontId="16" fillId="23" borderId="2" xfId="1" applyFont="1" applyFill="1" applyBorder="1" applyAlignment="1" applyProtection="1">
      <alignment horizontal="center" vertical="center" wrapText="1"/>
    </xf>
    <xf numFmtId="0" fontId="47" fillId="6" borderId="98" xfId="0" applyFont="1" applyFill="1" applyBorder="1" applyAlignment="1" applyProtection="1">
      <alignment horizontal="center" wrapText="1"/>
      <protection locked="0"/>
    </xf>
    <xf numFmtId="0" fontId="47" fillId="6" borderId="99" xfId="0" applyFont="1" applyFill="1" applyBorder="1" applyAlignment="1" applyProtection="1">
      <alignment horizontal="center" wrapText="1"/>
      <protection locked="0"/>
    </xf>
    <xf numFmtId="0" fontId="47" fillId="6" borderId="100" xfId="0" applyFont="1" applyFill="1" applyBorder="1" applyAlignment="1" applyProtection="1">
      <alignment horizontal="center" wrapText="1"/>
      <protection locked="0"/>
    </xf>
    <xf numFmtId="49" fontId="37" fillId="16" borderId="21" xfId="0" applyNumberFormat="1" applyFont="1" applyFill="1" applyBorder="1" applyAlignment="1" applyProtection="1">
      <alignment horizontal="left" vertical="top" wrapText="1"/>
      <protection locked="0"/>
    </xf>
    <xf numFmtId="0" fontId="38" fillId="23" borderId="13" xfId="1" applyFont="1" applyFill="1" applyBorder="1" applyAlignment="1" applyProtection="1">
      <alignment horizontal="center" vertical="center" wrapText="1"/>
    </xf>
    <xf numFmtId="0" fontId="38" fillId="23" borderId="10" xfId="1" applyFont="1" applyFill="1" applyBorder="1" applyAlignment="1" applyProtection="1">
      <alignment horizontal="center" vertical="center" wrapText="1"/>
    </xf>
    <xf numFmtId="0" fontId="47" fillId="12" borderId="98" xfId="0" applyFont="1" applyFill="1" applyBorder="1" applyAlignment="1" applyProtection="1">
      <alignment horizontal="center" wrapText="1"/>
      <protection locked="0"/>
    </xf>
    <xf numFmtId="0" fontId="47" fillId="12" borderId="99" xfId="0" applyFont="1" applyFill="1" applyBorder="1" applyAlignment="1" applyProtection="1">
      <alignment horizontal="center" wrapText="1"/>
      <protection locked="0"/>
    </xf>
    <xf numFmtId="0" fontId="47" fillId="12" borderId="100" xfId="0" applyFont="1" applyFill="1" applyBorder="1" applyAlignment="1" applyProtection="1">
      <alignment horizontal="center" wrapText="1"/>
      <protection locked="0"/>
    </xf>
    <xf numFmtId="0" fontId="2" fillId="9" borderId="20" xfId="0" applyFont="1" applyFill="1" applyBorder="1" applyAlignment="1" applyProtection="1">
      <alignment vertical="top" wrapText="1"/>
      <protection locked="0"/>
    </xf>
    <xf numFmtId="0" fontId="2" fillId="9" borderId="0" xfId="0" applyFont="1" applyFill="1" applyBorder="1" applyAlignment="1" applyProtection="1">
      <alignment vertical="top" wrapText="1"/>
      <protection locked="0"/>
    </xf>
    <xf numFmtId="0" fontId="2" fillId="6" borderId="0" xfId="0" applyFont="1" applyFill="1" applyAlignment="1">
      <alignment vertical="center" wrapText="1"/>
    </xf>
    <xf numFmtId="0" fontId="2" fillId="6" borderId="0" xfId="0" applyFont="1" applyFill="1" applyAlignment="1" applyProtection="1">
      <alignment horizontal="center" vertical="center"/>
      <protection locked="0"/>
    </xf>
    <xf numFmtId="0" fontId="10" fillId="23" borderId="8" xfId="2" applyFont="1" applyFill="1" applyBorder="1" applyAlignment="1" applyProtection="1">
      <alignment horizontal="left" vertical="center" wrapText="1"/>
    </xf>
    <xf numFmtId="0" fontId="10" fillId="23" borderId="15" xfId="2" applyFont="1" applyFill="1" applyBorder="1" applyAlignment="1" applyProtection="1">
      <alignment horizontal="left" vertical="center" wrapText="1"/>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24" fillId="2" borderId="3" xfId="2" applyFont="1" applyFill="1" applyBorder="1" applyAlignment="1" applyProtection="1">
      <alignment horizontal="center" vertical="center" wrapText="1"/>
    </xf>
    <xf numFmtId="0" fontId="24" fillId="2" borderId="4" xfId="2" applyFont="1" applyFill="1" applyBorder="1" applyAlignment="1" applyProtection="1">
      <alignment horizontal="center" vertical="center" wrapText="1"/>
    </xf>
    <xf numFmtId="0" fontId="16" fillId="8" borderId="0" xfId="1" applyNumberFormat="1" applyFont="1" applyFill="1" applyBorder="1" applyAlignment="1" applyProtection="1">
      <alignment horizontal="left" vertical="center" wrapText="1"/>
    </xf>
    <xf numFmtId="0" fontId="18" fillId="0" borderId="0" xfId="0" applyFont="1" applyAlignment="1">
      <alignment horizontal="left" vertical="center" wrapText="1"/>
    </xf>
    <xf numFmtId="0" fontId="10" fillId="11"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21" fillId="15" borderId="6" xfId="2" applyFont="1" applyFill="1" applyBorder="1" applyAlignment="1" applyProtection="1">
      <alignment horizontal="left" vertical="top" wrapText="1"/>
    </xf>
    <xf numFmtId="0" fontId="21" fillId="15" borderId="0" xfId="2" applyFont="1" applyFill="1" applyBorder="1" applyAlignment="1" applyProtection="1">
      <alignment horizontal="left" vertical="top" wrapText="1"/>
    </xf>
    <xf numFmtId="0" fontId="0" fillId="0" borderId="10" xfId="0" applyBorder="1" applyAlignment="1" applyProtection="1">
      <alignment vertical="top" wrapText="1"/>
    </xf>
    <xf numFmtId="0" fontId="10" fillId="23" borderId="31" xfId="2"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6" fillId="18" borderId="38" xfId="2" applyFont="1" applyFill="1" applyBorder="1" applyAlignment="1" applyProtection="1">
      <alignment vertical="center" wrapText="1"/>
    </xf>
    <xf numFmtId="0" fontId="26" fillId="18" borderId="50" xfId="2" applyFont="1" applyFill="1" applyBorder="1" applyAlignment="1" applyProtection="1">
      <alignment vertical="center" wrapText="1"/>
    </xf>
    <xf numFmtId="0" fontId="16" fillId="8" borderId="16" xfId="1"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1"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1" applyNumberFormat="1" applyFont="1" applyFill="1" applyBorder="1" applyAlignment="1" applyProtection="1">
      <alignment horizontal="left" vertical="center" wrapText="1"/>
    </xf>
    <xf numFmtId="0" fontId="13" fillId="23" borderId="11" xfId="1" applyNumberFormat="1" applyFont="1" applyFill="1" applyBorder="1" applyAlignment="1" applyProtection="1">
      <alignment horizontal="left" vertical="center" wrapText="1"/>
    </xf>
    <xf numFmtId="0" fontId="16" fillId="2" borderId="0" xfId="1" applyFont="1" applyFill="1" applyBorder="1" applyAlignment="1" applyProtection="1">
      <alignment horizontal="center" vertical="center" wrapText="1"/>
    </xf>
    <xf numFmtId="0" fontId="10" fillId="2" borderId="12" xfId="2"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10" fillId="2" borderId="0" xfId="2"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3" borderId="11" xfId="1" applyNumberFormat="1" applyFont="1" applyFill="1" applyBorder="1" applyAlignment="1" applyProtection="1">
      <alignment horizontal="left" vertical="center" wrapText="1"/>
    </xf>
    <xf numFmtId="0" fontId="0" fillId="23" borderId="11" xfId="0" applyFill="1" applyBorder="1" applyAlignment="1" applyProtection="1">
      <alignment wrapText="1"/>
    </xf>
    <xf numFmtId="49" fontId="4" fillId="9" borderId="20" xfId="0" applyNumberFormat="1" applyFont="1" applyFill="1" applyBorder="1" applyAlignment="1" applyProtection="1">
      <alignment vertical="top" wrapText="1"/>
      <protection locked="0"/>
    </xf>
    <xf numFmtId="49" fontId="4" fillId="9" borderId="0" xfId="0" applyNumberFormat="1" applyFont="1" applyFill="1" applyBorder="1" applyAlignment="1" applyProtection="1">
      <alignment vertical="top" wrapText="1"/>
      <protection locked="0"/>
    </xf>
    <xf numFmtId="0" fontId="16" fillId="2" borderId="12" xfId="2"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16" fillId="2" borderId="53" xfId="2" applyFont="1" applyFill="1" applyBorder="1" applyAlignment="1" applyProtection="1">
      <alignment horizontal="left" vertical="center" wrapText="1"/>
    </xf>
    <xf numFmtId="0" fontId="18" fillId="0" borderId="54" xfId="0" applyFont="1" applyBorder="1" applyAlignment="1" applyProtection="1">
      <alignment horizontal="left" vertical="center" wrapText="1"/>
    </xf>
    <xf numFmtId="0" fontId="27" fillId="2" borderId="8" xfId="2" applyFont="1" applyFill="1" applyBorder="1" applyAlignment="1" applyProtection="1">
      <alignment horizontal="center" vertical="center" wrapText="1"/>
    </xf>
    <xf numFmtId="0" fontId="37" fillId="0" borderId="14" xfId="0" applyFont="1" applyBorder="1" applyAlignment="1" applyProtection="1">
      <alignment horizontal="center" vertical="center" wrapText="1"/>
    </xf>
    <xf numFmtId="0" fontId="37" fillId="0" borderId="15" xfId="0" applyFont="1" applyBorder="1" applyAlignment="1" applyProtection="1">
      <alignment horizontal="center" vertical="center" wrapText="1"/>
    </xf>
    <xf numFmtId="49" fontId="4" fillId="10" borderId="6" xfId="3"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4" fillId="0" borderId="0" xfId="2"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2" fillId="23" borderId="16" xfId="1" applyNumberFormat="1" applyFont="1" applyFill="1" applyBorder="1" applyAlignment="1" applyProtection="1">
      <alignment horizontal="center" vertical="center" wrapText="1"/>
    </xf>
    <xf numFmtId="0" fontId="4" fillId="23" borderId="11" xfId="0" applyFont="1" applyFill="1" applyBorder="1" applyAlignment="1" applyProtection="1">
      <alignment horizontal="center" vertical="center" wrapText="1"/>
    </xf>
    <xf numFmtId="0" fontId="16" fillId="23" borderId="0" xfId="0" applyFont="1" applyFill="1" applyBorder="1" applyAlignment="1" applyProtection="1">
      <alignment horizontal="center" vertical="center"/>
    </xf>
    <xf numFmtId="49" fontId="38" fillId="23" borderId="11" xfId="0" applyNumberFormat="1" applyFont="1" applyFill="1" applyBorder="1" applyAlignment="1" applyProtection="1">
      <alignment horizontal="center" vertical="top" wrapText="1"/>
    </xf>
    <xf numFmtId="164" fontId="43" fillId="6" borderId="12" xfId="3" applyNumberFormat="1" applyFont="1" applyFill="1" applyBorder="1" applyAlignment="1" applyProtection="1">
      <alignment horizontal="center" vertical="center" wrapText="1"/>
    </xf>
    <xf numFmtId="164" fontId="43" fillId="6" borderId="7" xfId="3" applyNumberFormat="1" applyFont="1" applyFill="1" applyBorder="1" applyAlignment="1" applyProtection="1">
      <alignment horizontal="center" vertical="center" wrapText="1"/>
    </xf>
    <xf numFmtId="0" fontId="51" fillId="5" borderId="42" xfId="2" applyFont="1" applyFill="1" applyBorder="1" applyAlignment="1" applyProtection="1">
      <alignment vertical="top" wrapText="1"/>
      <protection locked="0"/>
    </xf>
    <xf numFmtId="0" fontId="51" fillId="5" borderId="0" xfId="2" applyFont="1" applyFill="1" applyBorder="1" applyAlignment="1" applyProtection="1">
      <alignment vertical="top" wrapText="1"/>
      <protection locked="0"/>
    </xf>
    <xf numFmtId="0" fontId="25" fillId="7" borderId="0" xfId="2" applyFont="1" applyFill="1" applyBorder="1" applyAlignment="1">
      <alignment vertical="top" wrapText="1"/>
    </xf>
    <xf numFmtId="0" fontId="25" fillId="0" borderId="0" xfId="0" applyFont="1" applyAlignment="1">
      <alignment vertical="top" wrapText="1"/>
    </xf>
    <xf numFmtId="0" fontId="0" fillId="0" borderId="0" xfId="0" applyAlignment="1">
      <alignment vertical="top" wrapText="1"/>
    </xf>
    <xf numFmtId="49" fontId="2" fillId="3" borderId="12" xfId="2" applyNumberFormat="1" applyFont="1" applyFill="1" applyBorder="1" applyAlignment="1" applyProtection="1">
      <alignment vertical="top" wrapText="1"/>
      <protection locked="0"/>
    </xf>
    <xf numFmtId="49" fontId="2" fillId="3" borderId="7" xfId="2" applyNumberFormat="1" applyFont="1" applyFill="1" applyBorder="1" applyAlignment="1" applyProtection="1">
      <alignment vertical="top" wrapText="1"/>
      <protection locked="0"/>
    </xf>
    <xf numFmtId="49" fontId="2" fillId="3" borderId="6" xfId="2" applyNumberFormat="1" applyFont="1" applyFill="1" applyBorder="1" applyAlignment="1" applyProtection="1">
      <alignment vertical="top" wrapText="1"/>
      <protection locked="0"/>
    </xf>
    <xf numFmtId="49" fontId="2" fillId="3" borderId="0" xfId="2" applyNumberFormat="1" applyFont="1" applyFill="1" applyBorder="1" applyAlignment="1" applyProtection="1">
      <alignment vertical="top" wrapText="1"/>
      <protection locked="0"/>
    </xf>
    <xf numFmtId="49" fontId="2" fillId="3" borderId="3" xfId="2" applyNumberFormat="1" applyFont="1" applyFill="1" applyBorder="1" applyAlignment="1" applyProtection="1">
      <alignment vertical="top" wrapText="1"/>
      <protection locked="0"/>
    </xf>
    <xf numFmtId="49" fontId="2" fillId="3" borderId="2" xfId="2" applyNumberFormat="1" applyFont="1" applyFill="1" applyBorder="1" applyAlignment="1" applyProtection="1">
      <alignment vertical="top" wrapText="1"/>
      <protection locked="0"/>
    </xf>
    <xf numFmtId="0" fontId="2" fillId="9" borderId="77" xfId="2" applyFont="1" applyFill="1" applyBorder="1" applyAlignment="1" applyProtection="1">
      <alignment horizontal="center" vertical="center" wrapText="1"/>
      <protection locked="0"/>
    </xf>
    <xf numFmtId="0" fontId="0" fillId="9" borderId="78" xfId="0" applyFill="1" applyBorder="1" applyAlignment="1">
      <alignment horizontal="center" vertical="center" wrapText="1"/>
    </xf>
    <xf numFmtId="0" fontId="16" fillId="8" borderId="76" xfId="1" applyNumberFormat="1" applyFont="1" applyFill="1" applyBorder="1" applyAlignment="1" applyProtection="1">
      <alignment horizontal="left" vertical="center" wrapText="1"/>
    </xf>
    <xf numFmtId="0" fontId="16" fillId="8" borderId="63" xfId="1" applyNumberFormat="1" applyFont="1" applyFill="1" applyBorder="1" applyAlignment="1" applyProtection="1">
      <alignment horizontal="left" vertical="center" wrapText="1"/>
    </xf>
    <xf numFmtId="0" fontId="16" fillId="4" borderId="63" xfId="1" applyNumberFormat="1" applyFont="1" applyFill="1" applyBorder="1" applyAlignment="1" applyProtection="1">
      <alignment horizontal="left" vertical="center" wrapText="1"/>
    </xf>
    <xf numFmtId="0" fontId="2" fillId="5" borderId="0" xfId="2" applyFont="1" applyFill="1" applyBorder="1" applyAlignment="1" applyProtection="1">
      <alignment horizontal="center" vertical="center" wrapText="1"/>
      <protection locked="0"/>
    </xf>
    <xf numFmtId="0" fontId="2" fillId="5" borderId="42" xfId="2" applyFont="1" applyFill="1" applyBorder="1" applyAlignment="1" applyProtection="1">
      <alignment horizontal="center" vertical="center" wrapText="1"/>
      <protection locked="0"/>
    </xf>
    <xf numFmtId="0" fontId="16" fillId="4" borderId="73" xfId="1" applyNumberFormat="1" applyFont="1" applyFill="1" applyBorder="1" applyAlignment="1" applyProtection="1">
      <alignment horizontal="left" vertical="center" wrapText="1"/>
    </xf>
    <xf numFmtId="0" fontId="16" fillId="4" borderId="42" xfId="1" applyNumberFormat="1" applyFont="1" applyFill="1" applyBorder="1" applyAlignment="1" applyProtection="1">
      <alignment horizontal="center" vertical="center" wrapText="1"/>
    </xf>
    <xf numFmtId="0" fontId="16" fillId="4" borderId="0" xfId="1" applyNumberFormat="1" applyFont="1" applyFill="1" applyBorder="1" applyAlignment="1" applyProtection="1">
      <alignment horizontal="center" vertical="center" wrapText="1"/>
    </xf>
    <xf numFmtId="0" fontId="10" fillId="7" borderId="8" xfId="1" applyNumberFormat="1" applyFont="1" applyFill="1" applyBorder="1" applyAlignment="1" applyProtection="1">
      <alignment horizontal="center" vertical="center" wrapText="1"/>
    </xf>
    <xf numFmtId="0" fontId="10" fillId="7" borderId="14" xfId="1" applyNumberFormat="1" applyFont="1" applyFill="1" applyBorder="1" applyAlignment="1" applyProtection="1">
      <alignment horizontal="center" vertical="center" wrapText="1"/>
    </xf>
    <xf numFmtId="0" fontId="16" fillId="2" borderId="33" xfId="1" applyFont="1" applyFill="1" applyBorder="1" applyAlignment="1" applyProtection="1">
      <alignment horizontal="center" vertical="center" wrapText="1"/>
    </xf>
    <xf numFmtId="0" fontId="5" fillId="0" borderId="34" xfId="1" applyBorder="1" applyAlignment="1" applyProtection="1">
      <alignment horizontal="center" vertical="center" wrapText="1"/>
    </xf>
    <xf numFmtId="0" fontId="5" fillId="0" borderId="35" xfId="1" applyBorder="1" applyAlignment="1" applyProtection="1">
      <alignment horizontal="center" vertical="center" wrapText="1"/>
    </xf>
    <xf numFmtId="0" fontId="16" fillId="2" borderId="34" xfId="1" applyFont="1" applyFill="1" applyBorder="1" applyAlignment="1" applyProtection="1">
      <alignment horizontal="center" vertical="center" wrapText="1"/>
    </xf>
    <xf numFmtId="0" fontId="16" fillId="2" borderId="35" xfId="1" applyFont="1" applyFill="1" applyBorder="1" applyAlignment="1" applyProtection="1">
      <alignment horizontal="center" vertical="center" wrapText="1"/>
    </xf>
    <xf numFmtId="0" fontId="16" fillId="2" borderId="18" xfId="1" applyFont="1" applyFill="1" applyBorder="1" applyAlignment="1" applyProtection="1">
      <alignment horizontal="left" vertical="center" wrapText="1"/>
    </xf>
    <xf numFmtId="0" fontId="16" fillId="2" borderId="0" xfId="1" applyFont="1" applyFill="1" applyBorder="1" applyAlignment="1" applyProtection="1">
      <alignment horizontal="left" vertical="center" wrapText="1"/>
    </xf>
    <xf numFmtId="0" fontId="16" fillId="2" borderId="2" xfId="1" applyFont="1" applyFill="1" applyBorder="1" applyAlignment="1" applyProtection="1">
      <alignment horizontal="left" vertical="center" wrapText="1"/>
    </xf>
    <xf numFmtId="0" fontId="16" fillId="2" borderId="22" xfId="1" applyFont="1" applyFill="1" applyBorder="1" applyAlignment="1" applyProtection="1">
      <alignment horizontal="center" vertical="center" wrapText="1"/>
    </xf>
    <xf numFmtId="0" fontId="16" fillId="2" borderId="20" xfId="1" applyFont="1" applyFill="1" applyBorder="1" applyAlignment="1" applyProtection="1">
      <alignment horizontal="center" vertical="center" wrapText="1"/>
    </xf>
    <xf numFmtId="0" fontId="16" fillId="2" borderId="19" xfId="1" applyFont="1" applyFill="1" applyBorder="1" applyAlignment="1" applyProtection="1">
      <alignment horizontal="center" vertical="center" wrapText="1"/>
    </xf>
    <xf numFmtId="0" fontId="2" fillId="0" borderId="0" xfId="2" applyAlignment="1">
      <alignment wrapText="1"/>
    </xf>
    <xf numFmtId="0" fontId="16" fillId="2" borderId="8" xfId="2" applyFont="1" applyFill="1" applyBorder="1" applyAlignment="1" applyProtection="1">
      <alignment vertical="center" wrapText="1"/>
    </xf>
    <xf numFmtId="0" fontId="10" fillId="2" borderId="14" xfId="2" applyFont="1" applyFill="1" applyBorder="1" applyAlignment="1" applyProtection="1">
      <alignment horizontal="left" vertical="center" wrapText="1"/>
    </xf>
  </cellXfs>
  <cellStyles count="5">
    <cellStyle name="Comma 2" xfId="3"/>
    <cellStyle name="Hyperlink" xfId="1" builtinId="8"/>
    <cellStyle name="Normal" xfId="0" builtinId="0"/>
    <cellStyle name="Normal 2" xfId="2"/>
    <cellStyle name="Normal 3" xfId="4"/>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8</xdr:row>
          <xdr:rowOff>38100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152400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161925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8</xdr:row>
          <xdr:rowOff>38100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885825" cy="583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583406</xdr:colOff>
      <xdr:row>81</xdr:row>
      <xdr:rowOff>273843</xdr:rowOff>
    </xdr:from>
    <xdr:to>
      <xdr:col>5</xdr:col>
      <xdr:colOff>1126331</xdr:colOff>
      <xdr:row>122</xdr:row>
      <xdr:rowOff>47624</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3406" y="23693437"/>
          <a:ext cx="6519863" cy="6036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2"/>
  <sheetViews>
    <sheetView showGridLines="0" zoomScaleNormal="100" workbookViewId="0">
      <selection activeCell="J14" sqref="J14:L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48</v>
      </c>
    </row>
    <row r="5" spans="1:21" ht="21" customHeight="1" thickBot="1" x14ac:dyDescent="0.3">
      <c r="A5" s="21" t="s">
        <v>58</v>
      </c>
      <c r="B5" s="15"/>
      <c r="C5" s="15"/>
      <c r="D5" s="16"/>
      <c r="E5" s="15"/>
      <c r="F5" s="15"/>
      <c r="T5" s="3" t="s">
        <v>10</v>
      </c>
    </row>
    <row r="6" spans="1:21" ht="23.25" customHeight="1" thickBot="1" x14ac:dyDescent="0.3">
      <c r="A6" s="21" t="s">
        <v>263</v>
      </c>
      <c r="B6" s="15"/>
      <c r="C6" s="15"/>
      <c r="D6" s="16"/>
      <c r="E6" s="15"/>
      <c r="F6" s="630"/>
      <c r="H6" s="554" t="s">
        <v>110</v>
      </c>
      <c r="I6" s="555"/>
      <c r="J6" s="79"/>
      <c r="K6" s="430" t="s">
        <v>228</v>
      </c>
      <c r="L6" s="2"/>
      <c r="M6" s="309"/>
      <c r="N6" s="309"/>
      <c r="O6" s="309"/>
      <c r="P6" s="309"/>
      <c r="Q6" s="309"/>
      <c r="R6" s="545"/>
      <c r="S6" s="546"/>
      <c r="T6" s="546"/>
      <c r="U6" s="546"/>
    </row>
    <row r="7" spans="1:21" ht="14.25" customHeight="1" thickBot="1" x14ac:dyDescent="0.25">
      <c r="A7" s="2"/>
      <c r="E7" s="2"/>
      <c r="F7" s="631"/>
      <c r="H7" s="144" t="s">
        <v>134</v>
      </c>
      <c r="I7" s="2"/>
      <c r="J7" s="2"/>
      <c r="K7" s="19"/>
      <c r="L7" s="2"/>
      <c r="M7" s="315"/>
      <c r="N7" s="315"/>
      <c r="O7" s="315"/>
      <c r="P7" s="315"/>
      <c r="Q7" s="315"/>
      <c r="R7" s="150"/>
      <c r="S7" s="150"/>
      <c r="T7" s="308"/>
      <c r="U7" s="150"/>
    </row>
    <row r="8" spans="1:21" s="1" customFormat="1" ht="14.25" customHeight="1" thickBot="1" x14ac:dyDescent="0.25">
      <c r="A8" s="17" t="s">
        <v>5</v>
      </c>
      <c r="B8" s="7"/>
      <c r="C8" s="8"/>
      <c r="D8" s="9"/>
      <c r="E8" s="7"/>
      <c r="F8" s="631"/>
      <c r="G8" s="7"/>
      <c r="J8" s="10"/>
      <c r="M8" s="41"/>
      <c r="N8" s="41"/>
      <c r="O8" s="41"/>
      <c r="P8"/>
      <c r="Q8"/>
      <c r="R8" s="309"/>
      <c r="S8" s="309"/>
      <c r="T8" s="150"/>
      <c r="U8" s="309"/>
    </row>
    <row r="9" spans="1:21" ht="24" customHeight="1" thickBot="1" x14ac:dyDescent="0.25">
      <c r="A9" s="18"/>
      <c r="B9" s="11"/>
      <c r="C9" s="11"/>
      <c r="D9" s="12"/>
      <c r="E9" s="13"/>
      <c r="F9" s="631"/>
      <c r="G9" s="11"/>
      <c r="H9" s="18"/>
      <c r="I9" s="10"/>
      <c r="J9" s="10"/>
      <c r="K9" s="18"/>
      <c r="L9" s="306"/>
      <c r="M9" s="557" t="s">
        <v>179</v>
      </c>
      <c r="N9" s="558"/>
      <c r="O9" s="558"/>
      <c r="P9" s="558"/>
      <c r="Q9" s="559"/>
      <c r="R9" s="150"/>
      <c r="S9" s="150"/>
      <c r="T9" s="310"/>
      <c r="U9" s="150"/>
    </row>
    <row r="10" spans="1:21" ht="26.25" thickBot="1" x14ac:dyDescent="0.25">
      <c r="A10" s="364" t="s">
        <v>234</v>
      </c>
      <c r="B10" s="11"/>
      <c r="C10" s="556" t="s">
        <v>268</v>
      </c>
      <c r="D10" s="556"/>
      <c r="E10" s="556"/>
      <c r="F10" s="631"/>
      <c r="G10" s="11"/>
      <c r="H10" s="20" t="s">
        <v>1</v>
      </c>
      <c r="I10" s="72"/>
      <c r="J10" s="10"/>
      <c r="K10" s="48" t="s">
        <v>49</v>
      </c>
      <c r="L10" s="307"/>
      <c r="M10" s="560"/>
      <c r="N10" s="561"/>
      <c r="O10" s="561"/>
      <c r="P10" s="561"/>
      <c r="Q10" s="562"/>
      <c r="R10" s="150"/>
      <c r="S10" s="150"/>
      <c r="T10" s="311"/>
      <c r="U10" s="150"/>
    </row>
    <row r="11" spans="1:21" ht="12" customHeight="1" thickBot="1" x14ac:dyDescent="0.25">
      <c r="A11" s="18"/>
      <c r="B11" s="11"/>
      <c r="C11" s="451"/>
      <c r="D11" s="452"/>
      <c r="E11" s="453"/>
      <c r="F11" s="631"/>
      <c r="G11" s="11"/>
      <c r="H11" s="10"/>
      <c r="I11" s="10"/>
      <c r="J11" s="10"/>
      <c r="K11" s="10"/>
      <c r="L11" s="312"/>
      <c r="M11" s="563" t="s">
        <v>380</v>
      </c>
      <c r="N11" s="564"/>
      <c r="O11" s="564"/>
      <c r="P11" s="564"/>
      <c r="Q11" s="565"/>
      <c r="R11" s="316"/>
      <c r="T11" s="4" t="s">
        <v>13</v>
      </c>
    </row>
    <row r="12" spans="1:21" ht="20.25" customHeight="1" thickBot="1" x14ac:dyDescent="0.25">
      <c r="A12" s="367" t="s">
        <v>308</v>
      </c>
      <c r="B12" s="11"/>
      <c r="C12" s="454"/>
      <c r="D12" s="455"/>
      <c r="E12" s="456">
        <v>2017</v>
      </c>
      <c r="F12" s="631"/>
      <c r="G12" s="11"/>
      <c r="H12" s="20" t="s">
        <v>2</v>
      </c>
      <c r="I12" s="72"/>
      <c r="J12" s="10"/>
      <c r="K12" s="20" t="s">
        <v>3</v>
      </c>
      <c r="L12" s="192"/>
      <c r="M12" s="566"/>
      <c r="N12" s="567"/>
      <c r="O12" s="567"/>
      <c r="P12" s="567"/>
      <c r="Q12" s="568"/>
      <c r="R12" s="316"/>
      <c r="T12" s="4" t="s">
        <v>12</v>
      </c>
    </row>
    <row r="13" spans="1:21" ht="8.25" customHeight="1" thickBot="1" x14ac:dyDescent="0.25">
      <c r="A13" s="18"/>
      <c r="B13" s="11"/>
      <c r="C13" s="451"/>
      <c r="D13" s="452"/>
      <c r="E13" s="453"/>
      <c r="F13" s="631"/>
      <c r="G13" s="11"/>
      <c r="H13" s="511"/>
      <c r="I13" s="512"/>
      <c r="J13" s="512"/>
      <c r="K13" s="512"/>
      <c r="L13" s="512"/>
      <c r="M13" s="569"/>
      <c r="N13" s="570"/>
      <c r="O13" s="570"/>
      <c r="P13" s="570"/>
      <c r="Q13" s="571"/>
      <c r="R13" s="316"/>
      <c r="T13" s="4"/>
    </row>
    <row r="14" spans="1:21" ht="24" customHeight="1" thickBot="1" x14ac:dyDescent="0.25">
      <c r="A14" s="364" t="s">
        <v>225</v>
      </c>
      <c r="B14" s="11"/>
      <c r="C14" s="553" t="s">
        <v>340</v>
      </c>
      <c r="D14" s="553"/>
      <c r="E14" s="553"/>
      <c r="F14" s="631"/>
      <c r="G14" s="11"/>
      <c r="H14" s="595" t="s">
        <v>59</v>
      </c>
      <c r="I14" s="365" t="s">
        <v>20</v>
      </c>
      <c r="J14" s="583" t="s">
        <v>272</v>
      </c>
      <c r="K14" s="584"/>
      <c r="L14" s="585"/>
      <c r="M14" s="313"/>
      <c r="N14" s="150"/>
      <c r="O14" s="314"/>
      <c r="T14" s="4"/>
    </row>
    <row r="15" spans="1:21" ht="13.5" customHeight="1" thickBot="1" x14ac:dyDescent="0.25">
      <c r="A15" s="18"/>
      <c r="B15" s="11"/>
      <c r="C15" s="451"/>
      <c r="D15" s="452"/>
      <c r="E15" s="453"/>
      <c r="F15" s="631"/>
      <c r="G15" s="11"/>
      <c r="H15" s="595"/>
      <c r="I15" s="365" t="s">
        <v>21</v>
      </c>
      <c r="J15" s="583" t="s">
        <v>273</v>
      </c>
      <c r="K15" s="584"/>
      <c r="L15" s="585"/>
      <c r="M15" s="147"/>
      <c r="N15" s="149"/>
      <c r="O15" s="148"/>
      <c r="P15" s="150"/>
      <c r="Q15" s="36"/>
      <c r="R15" s="36"/>
      <c r="T15" s="4"/>
    </row>
    <row r="16" spans="1:21" ht="21.75" customHeight="1" thickBot="1" x14ac:dyDescent="0.25">
      <c r="A16" s="475" t="s">
        <v>337</v>
      </c>
      <c r="B16" s="476"/>
      <c r="C16" s="599"/>
      <c r="D16" s="600"/>
      <c r="E16" s="601"/>
      <c r="F16" s="631"/>
      <c r="G16" s="11"/>
      <c r="H16" s="595"/>
      <c r="I16" s="365" t="s">
        <v>22</v>
      </c>
      <c r="J16" s="586" t="s">
        <v>279</v>
      </c>
      <c r="K16" s="587"/>
      <c r="L16" s="588"/>
      <c r="M16" s="11"/>
      <c r="N16" s="11"/>
      <c r="O16" s="11"/>
      <c r="T16" s="4" t="s">
        <v>13</v>
      </c>
      <c r="U16" s="43"/>
    </row>
    <row r="17" spans="1:33" ht="23.25" customHeight="1" thickBot="1" x14ac:dyDescent="0.25">
      <c r="A17" s="475" t="s">
        <v>338</v>
      </c>
      <c r="B17" s="477"/>
      <c r="C17" s="599" t="s">
        <v>269</v>
      </c>
      <c r="D17" s="600"/>
      <c r="E17" s="601"/>
      <c r="F17" s="631"/>
      <c r="G17" s="11"/>
      <c r="H17" s="58" t="s">
        <v>294</v>
      </c>
      <c r="I17" s="433">
        <v>41699</v>
      </c>
      <c r="J17" s="547" t="s">
        <v>293</v>
      </c>
      <c r="K17" s="548"/>
      <c r="L17" s="551">
        <v>1</v>
      </c>
      <c r="M17" s="11"/>
      <c r="N17" s="11"/>
      <c r="O17" s="11"/>
      <c r="T17" s="4" t="s">
        <v>19</v>
      </c>
      <c r="U17" s="45"/>
      <c r="V17" s="44"/>
    </row>
    <row r="18" spans="1:33" ht="13.5" customHeight="1" thickBot="1" x14ac:dyDescent="0.25">
      <c r="D18"/>
      <c r="E18"/>
      <c r="F18" s="631"/>
      <c r="H18" s="58" t="s">
        <v>295</v>
      </c>
      <c r="I18" s="433" t="s">
        <v>409</v>
      </c>
      <c r="J18" s="549"/>
      <c r="K18" s="550"/>
      <c r="L18" s="552"/>
      <c r="M18" s="11"/>
      <c r="N18" s="11"/>
      <c r="O18" s="11"/>
      <c r="T18" s="4"/>
      <c r="U18" s="45"/>
      <c r="V18" s="46"/>
    </row>
    <row r="19" spans="1:33" ht="18.75" customHeight="1" thickBot="1" x14ac:dyDescent="0.25">
      <c r="A19" s="596" t="s">
        <v>23</v>
      </c>
      <c r="B19" s="11"/>
      <c r="C19" s="365" t="s">
        <v>20</v>
      </c>
      <c r="D19" s="14"/>
      <c r="E19" s="457" t="s">
        <v>270</v>
      </c>
      <c r="F19" s="631"/>
      <c r="G19" s="11"/>
      <c r="H19" s="596" t="s">
        <v>24</v>
      </c>
      <c r="I19" s="365" t="s">
        <v>20</v>
      </c>
      <c r="J19" s="589" t="s">
        <v>325</v>
      </c>
      <c r="K19" s="590"/>
      <c r="L19" s="591"/>
      <c r="M19" s="11"/>
      <c r="N19" s="11"/>
      <c r="O19" s="11"/>
      <c r="T19" s="4"/>
      <c r="U19" s="45"/>
      <c r="V19" s="46"/>
    </row>
    <row r="20" spans="1:33" ht="15.75" customHeight="1" thickBot="1" x14ac:dyDescent="0.25">
      <c r="A20" s="596"/>
      <c r="B20" s="11"/>
      <c r="C20" s="58" t="s">
        <v>21</v>
      </c>
      <c r="D20" s="14"/>
      <c r="E20" s="457" t="s">
        <v>271</v>
      </c>
      <c r="F20" s="631"/>
      <c r="G20" s="11"/>
      <c r="H20" s="596"/>
      <c r="I20" s="365" t="s">
        <v>21</v>
      </c>
      <c r="J20" s="592" t="s">
        <v>326</v>
      </c>
      <c r="K20" s="593"/>
      <c r="L20" s="594"/>
      <c r="M20" s="11"/>
      <c r="N20" s="11"/>
      <c r="O20" s="11"/>
      <c r="T20" s="4"/>
      <c r="U20" s="45"/>
      <c r="V20" s="46"/>
    </row>
    <row r="21" spans="1:33" ht="15" customHeight="1" thickBot="1" x14ac:dyDescent="0.25">
      <c r="A21" s="596"/>
      <c r="B21" s="11"/>
      <c r="C21" s="58" t="s">
        <v>22</v>
      </c>
      <c r="D21" s="14"/>
      <c r="E21" s="434" t="s">
        <v>328</v>
      </c>
      <c r="F21" s="631"/>
      <c r="G21" s="11"/>
      <c r="H21" s="596"/>
      <c r="I21" s="597" t="s">
        <v>22</v>
      </c>
      <c r="J21" s="577" t="s">
        <v>327</v>
      </c>
      <c r="K21" s="578"/>
      <c r="L21" s="579"/>
      <c r="M21" s="11"/>
      <c r="N21" s="11"/>
      <c r="O21" s="11"/>
      <c r="T21" s="4"/>
      <c r="U21" s="45"/>
      <c r="V21" s="46"/>
    </row>
    <row r="22" spans="1:33" ht="27.75" customHeight="1" thickBot="1" x14ac:dyDescent="0.25">
      <c r="A22" s="596"/>
      <c r="B22" s="11"/>
      <c r="C22" s="58" t="s">
        <v>290</v>
      </c>
      <c r="D22" s="14"/>
      <c r="E22" s="458">
        <v>41921</v>
      </c>
      <c r="F22" s="631"/>
      <c r="G22" s="11"/>
      <c r="H22" s="596"/>
      <c r="I22" s="598"/>
      <c r="J22" s="580"/>
      <c r="K22" s="581"/>
      <c r="L22" s="582"/>
      <c r="M22" s="11"/>
      <c r="N22" s="11"/>
      <c r="O22" s="11"/>
      <c r="T22" s="4"/>
      <c r="U22" s="45"/>
      <c r="V22" s="46"/>
    </row>
    <row r="23" spans="1:33" ht="27" customHeight="1" thickBot="1" x14ac:dyDescent="0.25">
      <c r="A23" s="596"/>
      <c r="B23" s="11"/>
      <c r="C23" s="58" t="s">
        <v>60</v>
      </c>
      <c r="D23" s="14"/>
      <c r="E23" s="458">
        <v>41921</v>
      </c>
      <c r="F23" s="631"/>
      <c r="G23" s="11"/>
      <c r="H23" s="596"/>
      <c r="I23" s="598"/>
      <c r="J23" s="580"/>
      <c r="K23" s="581"/>
      <c r="L23" s="582"/>
      <c r="M23" s="66"/>
      <c r="N23" s="66"/>
      <c r="O23" s="66"/>
      <c r="P23" s="66"/>
      <c r="Q23" s="66"/>
      <c r="T23" s="4"/>
      <c r="U23" s="45"/>
      <c r="V23" s="46"/>
    </row>
    <row r="24" spans="1:33" ht="27" customHeight="1" thickBot="1" x14ac:dyDescent="0.25">
      <c r="A24" s="596"/>
      <c r="B24" s="11"/>
      <c r="C24" s="58" t="s">
        <v>291</v>
      </c>
      <c r="D24" s="464"/>
      <c r="E24" s="458" t="s">
        <v>408</v>
      </c>
      <c r="F24" s="631"/>
      <c r="G24" s="11"/>
      <c r="L24" s="10"/>
      <c r="M24" s="338"/>
      <c r="N24" s="338"/>
      <c r="O24" s="338"/>
      <c r="P24" s="338"/>
      <c r="Q24" s="338"/>
      <c r="T24" s="2"/>
      <c r="U24" s="45"/>
      <c r="V24" s="46"/>
    </row>
    <row r="25" spans="1:33" ht="27" customHeight="1" thickBot="1" x14ac:dyDescent="0.25">
      <c r="A25" s="596"/>
      <c r="B25" s="11"/>
      <c r="C25" s="58" t="s">
        <v>292</v>
      </c>
      <c r="D25" s="14"/>
      <c r="E25" s="478">
        <v>0.25</v>
      </c>
      <c r="F25" s="631"/>
      <c r="G25" s="11"/>
      <c r="L25" s="85"/>
      <c r="M25" s="338"/>
      <c r="N25" s="338"/>
      <c r="O25" s="338"/>
      <c r="P25" s="338"/>
      <c r="Q25" s="338"/>
      <c r="T25" s="2"/>
      <c r="U25" s="45"/>
      <c r="V25" s="46"/>
    </row>
    <row r="26" spans="1:33" ht="27" customHeight="1" thickBot="1" x14ac:dyDescent="0.25">
      <c r="A26" s="596"/>
      <c r="B26" s="11"/>
      <c r="C26" s="58" t="s">
        <v>85</v>
      </c>
      <c r="D26" s="14"/>
      <c r="E26" s="435" t="s">
        <v>11</v>
      </c>
      <c r="F26" s="631"/>
      <c r="G26" s="11"/>
      <c r="L26" s="86"/>
      <c r="M26" s="89"/>
      <c r="N26" s="89"/>
      <c r="O26" s="89"/>
      <c r="P26" s="89"/>
      <c r="Q26" s="89"/>
      <c r="S26" s="36"/>
      <c r="T26" s="65"/>
      <c r="U26" s="96"/>
      <c r="V26" s="97"/>
      <c r="W26" s="36"/>
      <c r="X26" s="36"/>
      <c r="Y26" s="36"/>
      <c r="Z26" s="36"/>
      <c r="AA26" s="36"/>
      <c r="AB26" s="36"/>
      <c r="AC26" s="36"/>
      <c r="AD26" s="36"/>
      <c r="AE26" s="36"/>
      <c r="AF26" s="36"/>
      <c r="AG26" s="36"/>
    </row>
    <row r="27" spans="1:33" ht="13.5" thickBot="1" x14ac:dyDescent="0.25">
      <c r="A27" s="596"/>
      <c r="B27" s="11"/>
      <c r="C27" s="576" t="s">
        <v>87</v>
      </c>
      <c r="D27" s="14"/>
      <c r="E27" s="572"/>
      <c r="F27" s="631"/>
      <c r="G27" s="11"/>
      <c r="H27" s="574" t="s">
        <v>18</v>
      </c>
      <c r="I27" s="37" t="s">
        <v>26</v>
      </c>
      <c r="J27" s="638" t="s">
        <v>138</v>
      </c>
      <c r="K27" s="639"/>
      <c r="L27" s="86"/>
      <c r="M27" s="91"/>
      <c r="N27" s="91"/>
      <c r="O27" s="91"/>
      <c r="P27" s="91"/>
      <c r="Q27" s="91"/>
      <c r="S27" s="36"/>
      <c r="T27" s="65"/>
      <c r="U27" s="96"/>
      <c r="V27" s="97"/>
      <c r="W27" s="36"/>
      <c r="X27" s="36"/>
      <c r="Y27" s="36"/>
      <c r="Z27" s="36"/>
      <c r="AA27" s="36"/>
      <c r="AB27" s="36"/>
      <c r="AC27" s="36"/>
      <c r="AD27" s="36"/>
      <c r="AE27" s="36"/>
      <c r="AF27" s="36"/>
      <c r="AG27" s="36"/>
    </row>
    <row r="28" spans="1:33" ht="13.5" customHeight="1" thickBot="1" x14ac:dyDescent="0.25">
      <c r="A28" s="596"/>
      <c r="B28" s="11"/>
      <c r="C28" s="575"/>
      <c r="D28" s="14"/>
      <c r="E28" s="573"/>
      <c r="F28" s="631"/>
      <c r="G28" s="11"/>
      <c r="H28" s="575"/>
      <c r="I28" s="37" t="s">
        <v>17</v>
      </c>
      <c r="J28" s="636">
        <v>42527</v>
      </c>
      <c r="K28" s="637"/>
      <c r="L28" s="86"/>
      <c r="M28" s="91"/>
      <c r="N28" s="91"/>
      <c r="O28" s="91"/>
      <c r="P28" s="91"/>
      <c r="Q28" s="91"/>
      <c r="S28" s="36"/>
      <c r="T28" s="98"/>
      <c r="U28" s="96"/>
      <c r="V28" s="632"/>
      <c r="W28" s="633"/>
      <c r="X28" s="634"/>
      <c r="Y28" s="635"/>
      <c r="Z28" s="73"/>
      <c r="AA28" s="36"/>
      <c r="AB28" s="36"/>
      <c r="AC28" s="36"/>
      <c r="AD28" s="36"/>
      <c r="AE28" s="36"/>
      <c r="AF28" s="36"/>
      <c r="AG28" s="36"/>
    </row>
    <row r="29" spans="1:33" ht="13.5" customHeight="1" thickBot="1" x14ac:dyDescent="0.25">
      <c r="F29" s="631"/>
      <c r="G29" s="11"/>
      <c r="H29" s="80"/>
      <c r="I29" s="81"/>
      <c r="J29" s="88"/>
      <c r="K29" s="89"/>
      <c r="L29" s="89"/>
      <c r="M29" s="91"/>
      <c r="N29" s="91"/>
      <c r="O29" s="91"/>
      <c r="P29" s="91"/>
      <c r="Q29" s="91"/>
      <c r="R29" s="66"/>
      <c r="S29" s="36"/>
      <c r="T29" s="98"/>
      <c r="U29" s="96"/>
      <c r="V29" s="602"/>
      <c r="W29" s="603"/>
      <c r="X29" s="608"/>
      <c r="Y29" s="609"/>
      <c r="Z29" s="609"/>
      <c r="AA29" s="609"/>
      <c r="AB29" s="609"/>
      <c r="AC29" s="609"/>
      <c r="AD29" s="609"/>
      <c r="AE29" s="609"/>
      <c r="AF29" s="610"/>
      <c r="AG29" s="36"/>
    </row>
    <row r="30" spans="1:33" ht="6.75" customHeight="1" thickBot="1" x14ac:dyDescent="0.25">
      <c r="A30" s="513" t="s">
        <v>98</v>
      </c>
      <c r="B30" s="538"/>
      <c r="C30" s="535" t="s">
        <v>420</v>
      </c>
      <c r="D30" s="522"/>
      <c r="E30" s="522"/>
      <c r="F30" s="522"/>
      <c r="H30" s="624" t="s">
        <v>140</v>
      </c>
      <c r="I30" s="522" t="s">
        <v>412</v>
      </c>
      <c r="J30" s="522"/>
      <c r="K30" s="522"/>
      <c r="L30" s="522"/>
      <c r="M30" s="91"/>
      <c r="N30" s="91"/>
      <c r="O30" s="91"/>
      <c r="P30" s="91"/>
      <c r="Q30" s="91"/>
      <c r="R30" s="87"/>
      <c r="S30" s="36"/>
      <c r="T30" s="36"/>
      <c r="U30" s="99"/>
      <c r="V30" s="604"/>
      <c r="W30" s="605"/>
      <c r="X30" s="608"/>
      <c r="Y30" s="609"/>
      <c r="Z30" s="609"/>
      <c r="AA30" s="609"/>
      <c r="AB30" s="609"/>
      <c r="AC30" s="609"/>
      <c r="AD30" s="609"/>
      <c r="AE30" s="609"/>
      <c r="AF30" s="610"/>
      <c r="AG30" s="36"/>
    </row>
    <row r="31" spans="1:33" ht="13.5" customHeight="1" thickBot="1" x14ac:dyDescent="0.25">
      <c r="A31" s="514"/>
      <c r="B31" s="538"/>
      <c r="C31" s="535"/>
      <c r="D31" s="522"/>
      <c r="E31" s="522"/>
      <c r="F31" s="522"/>
      <c r="H31" s="625"/>
      <c r="I31" s="522"/>
      <c r="J31" s="522"/>
      <c r="K31" s="522"/>
      <c r="L31" s="522"/>
      <c r="M31" s="91"/>
      <c r="N31" s="91"/>
      <c r="O31" s="91"/>
      <c r="P31" s="91"/>
      <c r="Q31" s="91"/>
      <c r="R31" s="90"/>
      <c r="S31" s="36"/>
      <c r="T31" s="36"/>
      <c r="U31" s="36"/>
      <c r="V31" s="604"/>
      <c r="W31" s="605"/>
      <c r="X31" s="608"/>
      <c r="Y31" s="609"/>
      <c r="Z31" s="609"/>
      <c r="AA31" s="609"/>
      <c r="AB31" s="609"/>
      <c r="AC31" s="609"/>
      <c r="AD31" s="609"/>
      <c r="AE31" s="609"/>
      <c r="AF31" s="610"/>
      <c r="AG31" s="36"/>
    </row>
    <row r="32" spans="1:33" ht="13.5" customHeight="1" thickBot="1" x14ac:dyDescent="0.25">
      <c r="A32" s="514"/>
      <c r="B32" s="538"/>
      <c r="C32" s="535"/>
      <c r="D32" s="522"/>
      <c r="E32" s="522"/>
      <c r="F32" s="522"/>
      <c r="G32" s="42"/>
      <c r="H32" s="626"/>
      <c r="I32" s="522"/>
      <c r="J32" s="522"/>
      <c r="K32" s="522"/>
      <c r="L32" s="522"/>
      <c r="M32" s="522"/>
      <c r="N32" s="522"/>
      <c r="O32" s="522"/>
      <c r="P32" s="522"/>
      <c r="Q32" s="522"/>
      <c r="R32" s="92"/>
      <c r="S32" s="36"/>
      <c r="T32" s="65"/>
      <c r="U32" s="36"/>
      <c r="V32" s="604"/>
      <c r="W32" s="605"/>
      <c r="X32" s="608"/>
      <c r="Y32" s="609"/>
      <c r="Z32" s="609"/>
      <c r="AA32" s="609"/>
      <c r="AB32" s="609"/>
      <c r="AC32" s="609"/>
      <c r="AD32" s="609"/>
      <c r="AE32" s="609"/>
      <c r="AF32" s="610"/>
      <c r="AG32" s="36"/>
    </row>
    <row r="33" spans="1:33" ht="13.5" customHeight="1" thickBot="1" x14ac:dyDescent="0.25">
      <c r="A33" s="514"/>
      <c r="B33" s="538"/>
      <c r="C33" s="535"/>
      <c r="D33" s="522"/>
      <c r="E33" s="522"/>
      <c r="F33" s="522"/>
      <c r="G33" s="42"/>
      <c r="H33" s="626"/>
      <c r="I33" s="522"/>
      <c r="J33" s="522"/>
      <c r="K33" s="522"/>
      <c r="L33" s="522"/>
      <c r="M33" s="522"/>
      <c r="N33" s="522"/>
      <c r="O33" s="522"/>
      <c r="P33" s="522"/>
      <c r="Q33" s="522"/>
      <c r="R33" s="523"/>
      <c r="S33" s="36"/>
      <c r="T33" s="36"/>
      <c r="U33" s="36"/>
      <c r="V33" s="604"/>
      <c r="W33" s="605"/>
      <c r="X33" s="608"/>
      <c r="Y33" s="609"/>
      <c r="Z33" s="609"/>
      <c r="AA33" s="609"/>
      <c r="AB33" s="609"/>
      <c r="AC33" s="609"/>
      <c r="AD33" s="609"/>
      <c r="AE33" s="609"/>
      <c r="AF33" s="610"/>
      <c r="AG33" s="36"/>
    </row>
    <row r="34" spans="1:33" ht="10.5" customHeight="1" thickBot="1" x14ac:dyDescent="0.25">
      <c r="A34" s="514"/>
      <c r="B34" s="539"/>
      <c r="C34" s="535"/>
      <c r="D34" s="522"/>
      <c r="E34" s="522"/>
      <c r="F34" s="522"/>
      <c r="G34" s="42"/>
      <c r="H34" s="317"/>
      <c r="I34" s="522"/>
      <c r="J34" s="522"/>
      <c r="K34" s="522"/>
      <c r="L34" s="522"/>
      <c r="M34" s="522"/>
      <c r="N34" s="522"/>
      <c r="O34" s="522"/>
      <c r="P34" s="522"/>
      <c r="Q34" s="522"/>
      <c r="R34" s="523"/>
      <c r="S34" s="36"/>
      <c r="T34" s="36"/>
      <c r="U34" s="36"/>
      <c r="V34" s="604"/>
      <c r="W34" s="605"/>
      <c r="X34" s="608"/>
      <c r="Y34" s="609"/>
      <c r="Z34" s="609"/>
      <c r="AA34" s="609"/>
      <c r="AB34" s="609"/>
      <c r="AC34" s="609"/>
      <c r="AD34" s="609"/>
      <c r="AE34" s="609"/>
      <c r="AF34" s="610"/>
      <c r="AG34" s="36"/>
    </row>
    <row r="35" spans="1:33" ht="10.5" customHeight="1" thickBot="1" x14ac:dyDescent="0.25">
      <c r="A35" s="514"/>
      <c r="B35" s="539"/>
      <c r="C35" s="535"/>
      <c r="D35" s="522"/>
      <c r="E35" s="522"/>
      <c r="F35" s="522"/>
      <c r="G35" s="42"/>
      <c r="H35" s="317"/>
      <c r="I35" s="522"/>
      <c r="J35" s="522"/>
      <c r="K35" s="522"/>
      <c r="L35" s="522"/>
      <c r="M35" s="522"/>
      <c r="N35" s="522"/>
      <c r="O35" s="522"/>
      <c r="P35" s="522"/>
      <c r="Q35" s="522"/>
      <c r="R35" s="523"/>
      <c r="S35" s="36"/>
      <c r="T35" s="36"/>
      <c r="U35" s="36"/>
      <c r="V35" s="604"/>
      <c r="W35" s="605"/>
      <c r="X35" s="608"/>
      <c r="Y35" s="609"/>
      <c r="Z35" s="609"/>
      <c r="AA35" s="609"/>
      <c r="AB35" s="609"/>
      <c r="AC35" s="609"/>
      <c r="AD35" s="609"/>
      <c r="AE35" s="609"/>
      <c r="AF35" s="610"/>
      <c r="AG35" s="36"/>
    </row>
    <row r="36" spans="1:33" ht="10.5" customHeight="1" thickBot="1" x14ac:dyDescent="0.25">
      <c r="A36" s="514"/>
      <c r="B36" s="539"/>
      <c r="C36" s="535"/>
      <c r="D36" s="522"/>
      <c r="E36" s="522"/>
      <c r="F36" s="522"/>
      <c r="G36" s="42"/>
      <c r="H36" s="317"/>
      <c r="I36" s="522"/>
      <c r="J36" s="522"/>
      <c r="K36" s="522"/>
      <c r="L36" s="522"/>
      <c r="M36" s="522"/>
      <c r="N36" s="522"/>
      <c r="O36" s="522"/>
      <c r="P36" s="522"/>
      <c r="Q36" s="522"/>
      <c r="R36" s="523"/>
      <c r="S36" s="36"/>
      <c r="T36" s="36"/>
      <c r="U36" s="36"/>
      <c r="V36" s="604"/>
      <c r="W36" s="605"/>
      <c r="X36" s="608"/>
      <c r="Y36" s="609"/>
      <c r="Z36" s="609"/>
      <c r="AA36" s="609"/>
      <c r="AB36" s="609"/>
      <c r="AC36" s="609"/>
      <c r="AD36" s="609"/>
      <c r="AE36" s="609"/>
      <c r="AF36" s="610"/>
      <c r="AG36" s="36"/>
    </row>
    <row r="37" spans="1:33" ht="10.5" customHeight="1" thickBot="1" x14ac:dyDescent="0.25">
      <c r="A37" s="290"/>
      <c r="B37" s="11"/>
      <c r="C37" s="348"/>
      <c r="D37" s="339"/>
      <c r="E37" s="339"/>
      <c r="F37" s="339"/>
      <c r="G37" s="42"/>
      <c r="H37" s="317"/>
      <c r="I37" s="522"/>
      <c r="J37" s="522"/>
      <c r="K37" s="522"/>
      <c r="L37" s="522"/>
      <c r="M37" s="522"/>
      <c r="N37" s="522"/>
      <c r="O37" s="522"/>
      <c r="P37" s="522"/>
      <c r="Q37" s="522"/>
      <c r="R37" s="523"/>
      <c r="S37" s="36"/>
      <c r="T37" s="36"/>
      <c r="U37" s="36"/>
      <c r="V37" s="604"/>
      <c r="W37" s="605"/>
      <c r="X37" s="608"/>
      <c r="Y37" s="609"/>
      <c r="Z37" s="609"/>
      <c r="AA37" s="609"/>
      <c r="AB37" s="609"/>
      <c r="AC37" s="609"/>
      <c r="AD37" s="609"/>
      <c r="AE37" s="609"/>
      <c r="AF37" s="610"/>
      <c r="AG37" s="36"/>
    </row>
    <row r="38" spans="1:33" ht="10.5" customHeight="1" thickBot="1" x14ac:dyDescent="0.25">
      <c r="A38" s="667" t="s">
        <v>296</v>
      </c>
      <c r="B38" s="42"/>
      <c r="C38" s="666" t="s">
        <v>284</v>
      </c>
      <c r="D38" s="666"/>
      <c r="E38" s="666"/>
      <c r="F38" s="343"/>
      <c r="G38" s="42"/>
      <c r="H38" s="317"/>
      <c r="I38" s="522"/>
      <c r="J38" s="522"/>
      <c r="K38" s="522"/>
      <c r="L38" s="522"/>
      <c r="M38" s="522"/>
      <c r="N38" s="522"/>
      <c r="O38" s="522"/>
      <c r="P38" s="522"/>
      <c r="Q38" s="522"/>
      <c r="R38" s="523"/>
      <c r="S38" s="36"/>
      <c r="T38" s="36"/>
      <c r="U38" s="36"/>
      <c r="V38" s="604"/>
      <c r="W38" s="605"/>
      <c r="X38" s="608"/>
      <c r="Y38" s="609"/>
      <c r="Z38" s="609"/>
      <c r="AA38" s="609"/>
      <c r="AB38" s="609"/>
      <c r="AC38" s="609"/>
      <c r="AD38" s="609"/>
      <c r="AE38" s="609"/>
      <c r="AF38" s="610"/>
      <c r="AG38" s="36"/>
    </row>
    <row r="39" spans="1:33" ht="10.5" customHeight="1" thickBot="1" x14ac:dyDescent="0.25">
      <c r="A39" s="668"/>
      <c r="B39" s="11"/>
      <c r="C39" s="666" t="s">
        <v>287</v>
      </c>
      <c r="D39" s="666"/>
      <c r="E39" s="666"/>
      <c r="F39" s="344"/>
      <c r="G39" s="42"/>
      <c r="H39" s="317"/>
      <c r="I39" s="522"/>
      <c r="J39" s="522"/>
      <c r="K39" s="522"/>
      <c r="L39" s="522"/>
      <c r="M39" s="522"/>
      <c r="N39" s="522"/>
      <c r="O39" s="522"/>
      <c r="P39" s="522"/>
      <c r="Q39" s="522"/>
      <c r="R39" s="523"/>
      <c r="S39" s="36"/>
      <c r="T39" s="36"/>
      <c r="U39" s="36"/>
      <c r="V39" s="604"/>
      <c r="W39" s="605"/>
      <c r="X39" s="608"/>
      <c r="Y39" s="609"/>
      <c r="Z39" s="609"/>
      <c r="AA39" s="609"/>
      <c r="AB39" s="609"/>
      <c r="AC39" s="609"/>
      <c r="AD39" s="609"/>
      <c r="AE39" s="609"/>
      <c r="AF39" s="610"/>
      <c r="AG39" s="36"/>
    </row>
    <row r="40" spans="1:33" ht="10.5" customHeight="1" thickBot="1" x14ac:dyDescent="0.25">
      <c r="A40" s="668"/>
      <c r="B40" s="11"/>
      <c r="C40" s="666" t="s">
        <v>286</v>
      </c>
      <c r="D40" s="666"/>
      <c r="E40" s="666"/>
      <c r="F40" s="346"/>
      <c r="G40" s="42"/>
      <c r="H40" s="292"/>
      <c r="I40" s="293"/>
      <c r="J40" s="294"/>
      <c r="K40" s="70"/>
      <c r="L40" s="71"/>
      <c r="M40" s="522"/>
      <c r="N40" s="522"/>
      <c r="O40" s="522"/>
      <c r="P40" s="522"/>
      <c r="Q40" s="522"/>
      <c r="R40" s="523"/>
      <c r="S40" s="36"/>
      <c r="T40" s="36"/>
      <c r="U40" s="36"/>
      <c r="V40" s="604"/>
      <c r="W40" s="605"/>
      <c r="X40" s="608"/>
      <c r="Y40" s="609"/>
      <c r="Z40" s="609"/>
      <c r="AA40" s="609"/>
      <c r="AB40" s="609"/>
      <c r="AC40" s="609"/>
      <c r="AD40" s="609"/>
      <c r="AE40" s="609"/>
      <c r="AF40" s="610"/>
      <c r="AG40" s="36"/>
    </row>
    <row r="41" spans="1:33" ht="10.5" customHeight="1" thickBot="1" x14ac:dyDescent="0.25">
      <c r="A41" s="668"/>
      <c r="B41" s="11"/>
      <c r="C41" s="666" t="s">
        <v>289</v>
      </c>
      <c r="D41" s="666"/>
      <c r="E41" s="666"/>
      <c r="F41" s="347"/>
      <c r="G41" s="42"/>
      <c r="J41" s="529"/>
      <c r="K41" s="530"/>
      <c r="L41" s="530"/>
      <c r="M41" s="522"/>
      <c r="N41" s="522"/>
      <c r="O41" s="522"/>
      <c r="P41" s="522"/>
      <c r="Q41" s="522"/>
      <c r="R41" s="523"/>
      <c r="S41" s="36"/>
      <c r="T41" s="36"/>
      <c r="U41" s="36"/>
      <c r="V41" s="604"/>
      <c r="W41" s="605"/>
      <c r="X41" s="608"/>
      <c r="Y41" s="609"/>
      <c r="Z41" s="609"/>
      <c r="AA41" s="609"/>
      <c r="AB41" s="609"/>
      <c r="AC41" s="609"/>
      <c r="AD41" s="609"/>
      <c r="AE41" s="609"/>
      <c r="AF41" s="610"/>
      <c r="AG41" s="36"/>
    </row>
    <row r="42" spans="1:33" ht="15" customHeight="1" thickBot="1" x14ac:dyDescent="0.25">
      <c r="A42" s="668"/>
      <c r="B42" s="11"/>
      <c r="C42" s="666" t="s">
        <v>288</v>
      </c>
      <c r="D42" s="666"/>
      <c r="E42" s="666"/>
      <c r="F42" s="347"/>
      <c r="G42" s="42"/>
      <c r="H42" s="525"/>
      <c r="I42" s="527"/>
      <c r="J42" s="532"/>
      <c r="K42" s="522"/>
      <c r="L42" s="522"/>
      <c r="M42" s="93"/>
      <c r="N42" s="93"/>
      <c r="O42" s="93"/>
      <c r="P42" s="94"/>
      <c r="Q42" s="87"/>
      <c r="R42" s="523"/>
      <c r="S42" s="36"/>
      <c r="T42" s="36"/>
      <c r="U42" s="36"/>
      <c r="V42" s="604"/>
      <c r="W42" s="605"/>
      <c r="X42" s="608"/>
      <c r="Y42" s="609"/>
      <c r="Z42" s="609"/>
      <c r="AA42" s="609"/>
      <c r="AB42" s="609"/>
      <c r="AC42" s="609"/>
      <c r="AD42" s="609"/>
      <c r="AE42" s="609"/>
      <c r="AF42" s="610"/>
      <c r="AG42" s="36"/>
    </row>
    <row r="43" spans="1:33" ht="15" customHeight="1" thickBot="1" x14ac:dyDescent="0.25">
      <c r="A43" s="668"/>
      <c r="B43" s="11"/>
      <c r="C43" s="666" t="s">
        <v>285</v>
      </c>
      <c r="D43" s="666"/>
      <c r="E43" s="666"/>
      <c r="F43" s="347"/>
      <c r="G43" s="345"/>
      <c r="H43" s="525"/>
      <c r="I43" s="528"/>
      <c r="J43" s="533"/>
      <c r="K43" s="534"/>
      <c r="L43" s="534"/>
      <c r="M43" s="530"/>
      <c r="N43" s="530"/>
      <c r="O43" s="530"/>
      <c r="P43" s="530"/>
      <c r="Q43" s="530"/>
      <c r="R43" s="92"/>
      <c r="S43" s="36"/>
      <c r="T43" s="36"/>
      <c r="U43" s="36"/>
      <c r="V43" s="604"/>
      <c r="W43" s="605"/>
      <c r="X43" s="608"/>
      <c r="Y43" s="609"/>
      <c r="Z43" s="609"/>
      <c r="AA43" s="609"/>
      <c r="AB43" s="609"/>
      <c r="AC43" s="609"/>
      <c r="AD43" s="609"/>
      <c r="AE43" s="609"/>
      <c r="AF43" s="610"/>
      <c r="AG43" s="36"/>
    </row>
    <row r="44" spans="1:33" ht="15" customHeight="1" thickBot="1" x14ac:dyDescent="0.25">
      <c r="A44" s="63"/>
      <c r="B44" s="11"/>
      <c r="C44" s="69"/>
      <c r="D44" s="70"/>
      <c r="E44" s="71"/>
      <c r="F44" s="294"/>
      <c r="G44" s="42"/>
      <c r="H44" s="524" t="s">
        <v>107</v>
      </c>
      <c r="I44" s="526" t="s">
        <v>11</v>
      </c>
      <c r="J44" s="522"/>
      <c r="K44" s="522"/>
      <c r="L44" s="522"/>
      <c r="M44" s="522"/>
      <c r="N44" s="522"/>
      <c r="O44" s="522"/>
      <c r="P44" s="522"/>
      <c r="Q44" s="522"/>
      <c r="R44" s="92"/>
      <c r="S44" s="36"/>
      <c r="T44" s="36"/>
      <c r="U44" s="36"/>
      <c r="V44" s="604"/>
      <c r="W44" s="605"/>
      <c r="X44" s="608"/>
      <c r="Y44" s="609"/>
      <c r="Z44" s="609"/>
      <c r="AA44" s="609"/>
      <c r="AB44" s="609"/>
      <c r="AC44" s="609"/>
      <c r="AD44" s="609"/>
      <c r="AE44" s="609"/>
      <c r="AF44" s="610"/>
      <c r="AG44" s="36"/>
    </row>
    <row r="45" spans="1:33" ht="15" customHeight="1" thickBot="1" x14ac:dyDescent="0.25">
      <c r="A45" s="660" t="s">
        <v>378</v>
      </c>
      <c r="B45" s="11"/>
      <c r="C45" s="627" t="s">
        <v>274</v>
      </c>
      <c r="D45" s="628"/>
      <c r="E45" s="629"/>
      <c r="F45" s="480" t="s">
        <v>256</v>
      </c>
      <c r="G45" s="42"/>
      <c r="H45" s="537"/>
      <c r="I45" s="527"/>
      <c r="J45" s="522"/>
      <c r="K45" s="522"/>
      <c r="L45" s="522"/>
      <c r="M45" s="522"/>
      <c r="N45" s="522"/>
      <c r="O45" s="522"/>
      <c r="P45" s="522"/>
      <c r="Q45" s="522"/>
      <c r="R45" s="92"/>
      <c r="S45" s="36"/>
      <c r="T45" s="36"/>
      <c r="U45" s="36"/>
      <c r="V45" s="604"/>
      <c r="W45" s="605"/>
      <c r="X45" s="608"/>
      <c r="Y45" s="609"/>
      <c r="Z45" s="609"/>
      <c r="AA45" s="609"/>
      <c r="AB45" s="609"/>
      <c r="AC45" s="609"/>
      <c r="AD45" s="609"/>
      <c r="AE45" s="609"/>
      <c r="AF45" s="610"/>
      <c r="AG45" s="36"/>
    </row>
    <row r="46" spans="1:33" ht="15" customHeight="1" thickBot="1" x14ac:dyDescent="0.25">
      <c r="A46" s="661"/>
      <c r="B46" s="11"/>
      <c r="C46" s="645" t="s">
        <v>275</v>
      </c>
      <c r="D46" s="646"/>
      <c r="E46" s="647"/>
      <c r="F46" s="481" t="s">
        <v>256</v>
      </c>
      <c r="G46" s="42"/>
      <c r="H46" s="537"/>
      <c r="I46" s="527"/>
      <c r="J46" s="522"/>
      <c r="K46" s="522"/>
      <c r="L46" s="522"/>
      <c r="M46" s="522"/>
      <c r="N46" s="522"/>
      <c r="O46" s="522"/>
      <c r="P46" s="522"/>
      <c r="Q46" s="522"/>
      <c r="R46" s="92"/>
      <c r="S46" s="36"/>
      <c r="T46" s="36"/>
      <c r="U46" s="36"/>
      <c r="V46" s="604"/>
      <c r="W46" s="605"/>
      <c r="X46" s="608"/>
      <c r="Y46" s="609"/>
      <c r="Z46" s="609"/>
      <c r="AA46" s="609"/>
      <c r="AB46" s="609"/>
      <c r="AC46" s="609"/>
      <c r="AD46" s="609"/>
      <c r="AE46" s="609"/>
      <c r="AF46" s="610"/>
      <c r="AG46" s="36"/>
    </row>
    <row r="47" spans="1:33" ht="15" customHeight="1" thickTop="1" thickBot="1" x14ac:dyDescent="0.25">
      <c r="A47" s="661"/>
      <c r="B47" s="11"/>
      <c r="C47" s="648" t="s">
        <v>276</v>
      </c>
      <c r="D47" s="649"/>
      <c r="E47" s="650"/>
      <c r="F47" s="482" t="s">
        <v>257</v>
      </c>
      <c r="G47" s="42"/>
      <c r="I47" s="95"/>
      <c r="K47" s="67"/>
      <c r="L47" s="68"/>
      <c r="M47" s="522"/>
      <c r="N47" s="522"/>
      <c r="O47" s="522"/>
      <c r="P47" s="522"/>
      <c r="Q47" s="522"/>
      <c r="R47" s="531"/>
      <c r="S47" s="36"/>
      <c r="T47" s="36"/>
      <c r="U47" s="36"/>
      <c r="V47" s="604"/>
      <c r="W47" s="605"/>
      <c r="X47" s="608"/>
      <c r="Y47" s="609"/>
      <c r="Z47" s="609"/>
      <c r="AA47" s="609"/>
      <c r="AB47" s="609"/>
      <c r="AC47" s="609"/>
      <c r="AD47" s="609"/>
      <c r="AE47" s="609"/>
      <c r="AF47" s="610"/>
      <c r="AG47" s="36"/>
    </row>
    <row r="48" spans="1:33" ht="13.5" customHeight="1" thickTop="1" thickBot="1" x14ac:dyDescent="0.25">
      <c r="A48" s="661"/>
      <c r="B48" s="11"/>
      <c r="C48" s="651" t="s">
        <v>277</v>
      </c>
      <c r="D48" s="652"/>
      <c r="E48" s="653"/>
      <c r="F48" s="483" t="s">
        <v>256</v>
      </c>
      <c r="G48" s="42"/>
      <c r="H48" s="341" t="s">
        <v>379</v>
      </c>
      <c r="I48" s="479" t="s">
        <v>180</v>
      </c>
      <c r="K48" s="67"/>
      <c r="L48" s="68"/>
      <c r="M48" s="534"/>
      <c r="N48" s="534"/>
      <c r="O48" s="534"/>
      <c r="P48" s="534"/>
      <c r="Q48" s="534"/>
      <c r="R48" s="523"/>
      <c r="S48" s="36"/>
      <c r="T48" s="36"/>
      <c r="U48" s="36"/>
      <c r="V48" s="604"/>
      <c r="W48" s="605"/>
      <c r="X48" s="608"/>
      <c r="Y48" s="609"/>
      <c r="Z48" s="609"/>
      <c r="AA48" s="609"/>
      <c r="AB48" s="609"/>
      <c r="AC48" s="609"/>
      <c r="AD48" s="609"/>
      <c r="AE48" s="609"/>
      <c r="AF48" s="610"/>
      <c r="AG48" s="36"/>
    </row>
    <row r="49" spans="1:33" ht="15.75" customHeight="1" thickBot="1" x14ac:dyDescent="0.25">
      <c r="A49" s="661"/>
      <c r="B49" s="11"/>
      <c r="C49" s="645" t="s">
        <v>278</v>
      </c>
      <c r="D49" s="646"/>
      <c r="E49" s="647"/>
      <c r="F49" s="483" t="s">
        <v>72</v>
      </c>
      <c r="G49" s="42"/>
      <c r="H49" s="524" t="s">
        <v>107</v>
      </c>
      <c r="I49" s="526" t="s">
        <v>11</v>
      </c>
      <c r="K49" s="67"/>
      <c r="L49" s="68"/>
      <c r="M49" s="522"/>
      <c r="N49" s="522"/>
      <c r="O49" s="522"/>
      <c r="P49" s="522"/>
      <c r="Q49" s="522"/>
      <c r="R49" s="523"/>
      <c r="S49" s="36"/>
      <c r="T49" s="36"/>
      <c r="U49" s="36"/>
      <c r="V49" s="606"/>
      <c r="W49" s="607"/>
      <c r="X49" s="611"/>
      <c r="Y49" s="612"/>
      <c r="Z49" s="612"/>
      <c r="AA49" s="612"/>
      <c r="AB49" s="612"/>
      <c r="AC49" s="612"/>
      <c r="AD49" s="612"/>
      <c r="AE49" s="612"/>
      <c r="AF49" s="613"/>
      <c r="AG49" s="36"/>
    </row>
    <row r="50" spans="1:33" ht="15" customHeight="1" thickTop="1" thickBot="1" x14ac:dyDescent="0.25">
      <c r="A50" s="661"/>
      <c r="B50" s="11"/>
      <c r="C50" s="651"/>
      <c r="D50" s="652"/>
      <c r="E50" s="653"/>
      <c r="F50" s="484"/>
      <c r="G50" s="302"/>
      <c r="H50" s="368" t="s">
        <v>106</v>
      </c>
      <c r="I50" s="436"/>
      <c r="J50" s="437"/>
      <c r="K50" s="67"/>
      <c r="L50" s="516" t="s">
        <v>377</v>
      </c>
      <c r="M50" s="66"/>
      <c r="N50" s="66"/>
      <c r="O50" s="66"/>
      <c r="P50" s="66"/>
      <c r="Q50" s="66"/>
      <c r="R50" s="517"/>
      <c r="S50" s="36"/>
      <c r="T50" s="36"/>
      <c r="U50" s="36"/>
      <c r="V50" s="74"/>
      <c r="W50" s="74"/>
      <c r="X50" s="75"/>
      <c r="Y50" s="75"/>
      <c r="Z50" s="75"/>
      <c r="AA50" s="76"/>
      <c r="AB50" s="76"/>
      <c r="AC50" s="76"/>
      <c r="AD50" s="77"/>
      <c r="AE50" s="36"/>
      <c r="AF50" s="36"/>
      <c r="AG50" s="36"/>
    </row>
    <row r="51" spans="1:33" ht="15" customHeight="1" thickTop="1" thickBot="1" x14ac:dyDescent="0.25">
      <c r="A51" s="661"/>
      <c r="B51" s="11"/>
      <c r="C51" s="654"/>
      <c r="D51" s="655"/>
      <c r="E51" s="656"/>
      <c r="F51" s="485"/>
      <c r="G51" s="33"/>
      <c r="H51" s="432" t="s">
        <v>99</v>
      </c>
      <c r="I51" s="663" t="s">
        <v>102</v>
      </c>
      <c r="J51" s="664"/>
      <c r="K51" s="665"/>
      <c r="L51" s="519"/>
      <c r="M51" s="66"/>
      <c r="N51" s="66"/>
      <c r="O51" s="66"/>
      <c r="P51" s="66"/>
      <c r="Q51" s="66"/>
      <c r="R51" s="520"/>
      <c r="S51" s="36"/>
      <c r="T51" s="36"/>
      <c r="U51" s="36"/>
      <c r="V51" s="616"/>
      <c r="W51" s="617"/>
      <c r="X51" s="618"/>
      <c r="Y51" s="619"/>
      <c r="Z51" s="619"/>
      <c r="AA51" s="619"/>
      <c r="AB51" s="619"/>
      <c r="AC51" s="619"/>
      <c r="AD51" s="619"/>
      <c r="AE51" s="619"/>
      <c r="AF51" s="620"/>
      <c r="AG51" s="36"/>
    </row>
    <row r="52" spans="1:33" ht="15" customHeight="1" thickTop="1" thickBot="1" x14ac:dyDescent="0.25">
      <c r="A52" s="662"/>
      <c r="B52" s="87"/>
      <c r="C52" s="657"/>
      <c r="D52" s="658"/>
      <c r="E52" s="659"/>
      <c r="F52" s="486"/>
      <c r="G52" s="33"/>
      <c r="H52" s="438" t="s">
        <v>100</v>
      </c>
      <c r="I52" s="669"/>
      <c r="J52" s="670"/>
      <c r="K52" s="671"/>
      <c r="L52" s="519"/>
      <c r="M52" s="517"/>
      <c r="N52" s="517"/>
      <c r="O52" s="517"/>
      <c r="P52" s="517"/>
      <c r="Q52" s="517"/>
      <c r="R52" s="520"/>
      <c r="S52" s="36"/>
      <c r="T52" s="36"/>
      <c r="U52" s="101"/>
      <c r="V52" s="151"/>
      <c r="W52" s="152"/>
      <c r="X52" s="153"/>
      <c r="Y52" s="154"/>
      <c r="Z52" s="154"/>
      <c r="AA52" s="154"/>
      <c r="AB52" s="154"/>
      <c r="AC52" s="154"/>
      <c r="AD52" s="154"/>
      <c r="AE52" s="154"/>
      <c r="AF52" s="155"/>
      <c r="AG52" s="36"/>
    </row>
    <row r="53" spans="1:33" ht="15" customHeight="1" thickBot="1" x14ac:dyDescent="0.25">
      <c r="A53" s="100"/>
      <c r="B53" s="87"/>
      <c r="C53" s="295"/>
      <c r="D53" s="193"/>
      <c r="E53" s="193"/>
      <c r="F53" s="193"/>
      <c r="G53" s="33"/>
      <c r="H53" s="438" t="s">
        <v>101</v>
      </c>
      <c r="I53" s="663"/>
      <c r="J53" s="664"/>
      <c r="K53" s="665"/>
      <c r="L53" s="519"/>
      <c r="M53" s="520"/>
      <c r="N53" s="520"/>
      <c r="O53" s="520"/>
      <c r="P53" s="520"/>
      <c r="Q53" s="520"/>
      <c r="R53" s="520"/>
      <c r="S53" s="36"/>
      <c r="T53" s="36"/>
      <c r="U53" s="36"/>
      <c r="V53" s="616"/>
      <c r="W53" s="617"/>
      <c r="X53" s="621"/>
      <c r="Y53" s="622"/>
      <c r="Z53" s="622"/>
      <c r="AA53" s="622"/>
      <c r="AB53" s="622"/>
      <c r="AC53" s="622"/>
      <c r="AD53" s="622"/>
      <c r="AE53" s="622"/>
      <c r="AF53" s="623"/>
      <c r="AG53" s="36"/>
    </row>
    <row r="54" spans="1:33" ht="14.25" customHeight="1" thickBot="1" x14ac:dyDescent="0.25">
      <c r="A54" s="614" t="s">
        <v>25</v>
      </c>
      <c r="B54" s="615"/>
      <c r="C54" s="439" t="s">
        <v>111</v>
      </c>
      <c r="G54" s="303"/>
      <c r="H54" s="342"/>
      <c r="I54"/>
      <c r="J54"/>
      <c r="K54"/>
      <c r="L54"/>
      <c r="M54" s="520"/>
      <c r="N54" s="520"/>
      <c r="O54" s="520"/>
      <c r="P54" s="520"/>
      <c r="Q54" s="520"/>
      <c r="R54" s="66"/>
      <c r="S54" s="518"/>
      <c r="T54" s="36"/>
      <c r="U54" s="36"/>
      <c r="V54" s="36"/>
      <c r="W54" s="36"/>
      <c r="X54" s="36"/>
      <c r="Y54" s="36"/>
      <c r="Z54" s="36"/>
      <c r="AA54" s="36"/>
      <c r="AB54" s="36"/>
      <c r="AC54" s="36"/>
      <c r="AD54" s="36"/>
      <c r="AE54" s="36"/>
      <c r="AF54" s="36"/>
      <c r="AG54" s="36"/>
    </row>
    <row r="55" spans="1:33" ht="15" customHeight="1" thickBot="1" x14ac:dyDescent="0.25">
      <c r="A55" s="642" t="s">
        <v>235</v>
      </c>
      <c r="B55" s="643"/>
      <c r="C55" s="644"/>
      <c r="D55" s="91"/>
      <c r="E55" s="515" t="s">
        <v>421</v>
      </c>
      <c r="F55" s="515"/>
      <c r="G55" s="303"/>
      <c r="H55" s="515"/>
      <c r="I55" s="515"/>
      <c r="J55" s="515"/>
      <c r="K55" s="515"/>
      <c r="L55" s="515"/>
      <c r="M55" s="520"/>
      <c r="N55" s="520"/>
      <c r="O55" s="520"/>
      <c r="P55" s="520"/>
      <c r="Q55" s="520"/>
      <c r="R55" s="515"/>
      <c r="S55" s="521"/>
      <c r="T55" s="36"/>
      <c r="U55" s="36"/>
      <c r="V55" s="36"/>
      <c r="W55" s="36"/>
      <c r="X55" s="36"/>
      <c r="Y55" s="36"/>
      <c r="Z55" s="36"/>
      <c r="AA55" s="36"/>
      <c r="AB55" s="36"/>
      <c r="AC55" s="36"/>
      <c r="AD55" s="36"/>
      <c r="AE55" s="36"/>
      <c r="AF55" s="36"/>
      <c r="AG55" s="36"/>
    </row>
    <row r="56" spans="1:33" ht="15" customHeight="1" thickBot="1" x14ac:dyDescent="0.25">
      <c r="A56" s="38"/>
      <c r="B56" s="38"/>
      <c r="C56" s="40"/>
      <c r="D56" s="40"/>
      <c r="E56" s="40"/>
      <c r="F56" s="40"/>
      <c r="H56" s="41"/>
      <c r="I56" s="41"/>
      <c r="J56" s="39"/>
      <c r="K56"/>
      <c r="L56"/>
      <c r="M56" s="66"/>
      <c r="N56" s="66"/>
      <c r="O56" s="66"/>
      <c r="P56" s="66"/>
      <c r="Q56" s="66"/>
      <c r="R56" s="66"/>
      <c r="S56" s="521"/>
      <c r="T56" s="36"/>
      <c r="U56" s="36"/>
      <c r="V56" s="36"/>
      <c r="W56" s="36"/>
      <c r="X56" s="36"/>
      <c r="Y56" s="36"/>
      <c r="Z56" s="36"/>
      <c r="AA56" s="36"/>
      <c r="AB56" s="36"/>
      <c r="AC56" s="36"/>
      <c r="AD56" s="36"/>
      <c r="AE56" s="36"/>
      <c r="AF56" s="36"/>
      <c r="AG56" s="36"/>
    </row>
    <row r="57" spans="1:33" ht="13.5" thickBot="1" x14ac:dyDescent="0.25">
      <c r="A57" s="640" t="s">
        <v>14</v>
      </c>
      <c r="B57" s="641"/>
      <c r="C57" s="474" t="s">
        <v>10</v>
      </c>
      <c r="D57" s="102"/>
      <c r="E57" s="82"/>
      <c r="F57" s="288"/>
      <c r="H57" s="82"/>
      <c r="I57" s="82"/>
      <c r="J57" s="82"/>
      <c r="K57" s="82"/>
      <c r="L57" s="83"/>
      <c r="M57" s="515"/>
      <c r="N57" s="515"/>
      <c r="O57" s="515"/>
      <c r="P57" s="515"/>
      <c r="Q57" s="515"/>
      <c r="R57" s="66"/>
      <c r="S57" s="521"/>
      <c r="T57" s="36"/>
      <c r="U57" s="36"/>
      <c r="V57" s="36"/>
      <c r="W57" s="36"/>
      <c r="X57" s="36"/>
      <c r="Y57" s="36"/>
      <c r="Z57" s="36"/>
      <c r="AA57" s="36"/>
      <c r="AB57" s="36"/>
      <c r="AC57" s="36"/>
      <c r="AD57" s="36"/>
      <c r="AE57" s="36"/>
      <c r="AF57" s="36"/>
      <c r="AG57" s="36"/>
    </row>
    <row r="58" spans="1:33" ht="28.5" customHeight="1" thickBot="1" x14ac:dyDescent="0.25">
      <c r="A58" s="640" t="s">
        <v>15</v>
      </c>
      <c r="B58" s="641"/>
      <c r="C58" s="440" t="s">
        <v>431</v>
      </c>
      <c r="D58" s="103"/>
      <c r="E58" s="84"/>
      <c r="F58" s="289"/>
      <c r="H58" s="84"/>
      <c r="I58" s="145"/>
      <c r="J58" s="145"/>
      <c r="L58" s="146"/>
      <c r="T58" s="36"/>
      <c r="U58" s="36"/>
      <c r="V58" s="36"/>
      <c r="W58" s="36"/>
      <c r="X58" s="36"/>
      <c r="Y58" s="36"/>
    </row>
    <row r="59" spans="1:33" ht="177" customHeight="1" x14ac:dyDescent="0.2">
      <c r="G59" s="515"/>
      <c r="S59" s="515"/>
      <c r="T59" s="36"/>
      <c r="U59" s="36"/>
    </row>
    <row r="60" spans="1:33" ht="13.5" thickBot="1" x14ac:dyDescent="0.25">
      <c r="G60" s="41"/>
      <c r="T60" s="36"/>
      <c r="U60" s="36"/>
    </row>
    <row r="61" spans="1:33" ht="13.5" thickBot="1" x14ac:dyDescent="0.25">
      <c r="A61" s="2"/>
      <c r="G61" s="82"/>
      <c r="T61" s="2" t="s">
        <v>57</v>
      </c>
      <c r="U61" s="36"/>
    </row>
    <row r="62" spans="1:33" ht="16.5" customHeight="1" thickBot="1" x14ac:dyDescent="0.25">
      <c r="G62" s="84"/>
      <c r="T62" s="3" t="s">
        <v>8</v>
      </c>
    </row>
  </sheetData>
  <sheetProtection formatCells="0"/>
  <customSheetViews>
    <customSheetView guid="{34527E28-D711-404C-AE1D-7DE1EB2B19C8}" scale="98" showGridLines="0" fitToPage="1" hiddenRows="1" hiddenColumns="1" topLeftCell="A3">
      <selection activeCell="M60" sqref="M60"/>
      <pageMargins left="0.75" right="0.75" top="1" bottom="1" header="0.5" footer="0.5"/>
      <pageSetup paperSize="8" scale="65" orientation="landscape" r:id="rId1"/>
      <headerFooter alignWithMargins="0"/>
    </customSheetView>
    <customSheetView guid="{C1EBBA7A-3CA8-49EE-9A17-D4B078751062}" scale="80" showPageBreaks="1" showGridLines="0" fitToPage="1" printArea="1" hiddenRows="1" hiddenColumns="1" topLeftCell="A43">
      <selection activeCell="E76" sqref="E76"/>
      <pageMargins left="0.75" right="0.75" top="1" bottom="1" header="0.5" footer="0.5"/>
      <pageSetup paperSize="8" scale="64" orientation="landscape" r:id="rId2"/>
      <headerFooter alignWithMargins="0"/>
    </customSheetView>
    <customSheetView guid="{98D2536B-A68F-4F7A-B462-0EDBDB839989}" scale="98" showPageBreaks="1" showGridLines="0" fitToPage="1" printArea="1" hiddenRows="1" hiddenColumns="1" topLeftCell="A37">
      <selection activeCell="V29" sqref="V29"/>
      <pageMargins left="0.75" right="0.75" top="1" bottom="1" header="0.5" footer="0.5"/>
      <pageSetup paperSize="8" scale="64" orientation="landscape" r:id="rId3"/>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4"/>
      <headerFooter alignWithMargins="0"/>
    </customSheetView>
    <customSheetView guid="{D0CEECAE-DE46-45E6-BBEC-96255557A53F}" scale="98" showGridLines="0" fitToPage="1" hiddenRows="1" hiddenColumns="1" topLeftCell="A49">
      <selection activeCell="M60" sqref="M60"/>
      <pageMargins left="0.75" right="0.75" top="1" bottom="1" header="0.5" footer="0.5"/>
      <pageSetup paperSize="8" scale="65" orientation="landscape" r:id="rId5"/>
      <headerFooter alignWithMargins="0"/>
    </customSheetView>
    <customSheetView guid="{DF2B08AE-B8C7-41D1-9593-951BB15D03ED}" scale="98" showPageBreaks="1" showGridLines="0" fitToPage="1" printArea="1" hiddenRows="1" hiddenColumns="1" topLeftCell="A22">
      <selection activeCell="M60" sqref="M60"/>
      <pageMargins left="0.75" right="0.75" top="1" bottom="1" header="0.5" footer="0.5"/>
      <pageSetup paperSize="8" scale="65" orientation="landscape" r:id="rId6"/>
      <headerFooter alignWithMargins="0"/>
    </customSheetView>
  </customSheetViews>
  <mergeCells count="58">
    <mergeCell ref="I51:K51"/>
    <mergeCell ref="I52:K52"/>
    <mergeCell ref="C38:E38"/>
    <mergeCell ref="C39:E39"/>
    <mergeCell ref="C40:E40"/>
    <mergeCell ref="C41:E41"/>
    <mergeCell ref="A38:A43"/>
    <mergeCell ref="C42:E42"/>
    <mergeCell ref="C43:E43"/>
    <mergeCell ref="A57:B57"/>
    <mergeCell ref="A58:B58"/>
    <mergeCell ref="A55:C55"/>
    <mergeCell ref="C46:E46"/>
    <mergeCell ref="C47:E47"/>
    <mergeCell ref="C48:E48"/>
    <mergeCell ref="C49:E49"/>
    <mergeCell ref="C50:E50"/>
    <mergeCell ref="C51:E51"/>
    <mergeCell ref="C52:E52"/>
    <mergeCell ref="A45:A52"/>
    <mergeCell ref="V29:W49"/>
    <mergeCell ref="X29:AF49"/>
    <mergeCell ref="A54:B54"/>
    <mergeCell ref="V51:W51"/>
    <mergeCell ref="X51:AF51"/>
    <mergeCell ref="V53:W53"/>
    <mergeCell ref="X53:AF53"/>
    <mergeCell ref="H30:H33"/>
    <mergeCell ref="C45:E45"/>
    <mergeCell ref="F6:F29"/>
    <mergeCell ref="A19:A28"/>
    <mergeCell ref="V28:W28"/>
    <mergeCell ref="X28:Y28"/>
    <mergeCell ref="J28:K28"/>
    <mergeCell ref="J27:K27"/>
    <mergeCell ref="I53:K53"/>
    <mergeCell ref="E27:E28"/>
    <mergeCell ref="H27:H28"/>
    <mergeCell ref="C27:C28"/>
    <mergeCell ref="J21:L23"/>
    <mergeCell ref="J14:L14"/>
    <mergeCell ref="J15:L15"/>
    <mergeCell ref="J16:L16"/>
    <mergeCell ref="J19:L19"/>
    <mergeCell ref="J20:L20"/>
    <mergeCell ref="H14:H16"/>
    <mergeCell ref="H19:H23"/>
    <mergeCell ref="I21:I23"/>
    <mergeCell ref="C16:E16"/>
    <mergeCell ref="C17:E17"/>
    <mergeCell ref="R6:U6"/>
    <mergeCell ref="J17:K18"/>
    <mergeCell ref="L17:L18"/>
    <mergeCell ref="C14:E14"/>
    <mergeCell ref="H6:I6"/>
    <mergeCell ref="C10:E10"/>
    <mergeCell ref="M9:Q10"/>
    <mergeCell ref="M11:Q13"/>
  </mergeCells>
  <phoneticPr fontId="4" type="noConversion"/>
  <dataValidations xWindow="279" yWindow="688" count="27">
    <dataValidation type="textLength" errorStyle="warning" operator="lessThanOrEqual" allowBlank="1" showInputMessage="1" showErrorMessage="1" error="Please do not exceed 1000 characters (inc spaces), approx 150 words in your commentary. Extended narrative may be edited by the BICC portfolio office." sqref="J29:L29 X29:AF49 R31:R32 R43:R46 M26:Q31">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J40:L40">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I49">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H49"/>
    <dataValidation allowBlank="1" showInputMessage="1" showErrorMessage="1" promptTitle="Scope change commentary " prompt="Where the scope has changed since approved FBC, any changes and the reasons for them should be briefly summarised." sqref="J41"/>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0"/>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0:H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0:A34"/>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39:F40 C30 C37:F37">
      <formula1>1000</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C54">
      <formula1>ragrating</formula1>
    </dataValidation>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allowBlank="1" showInputMessage="1" showErrorMessage="1" promptTitle="SDP" prompt="Please indicate which SDP objective this project/programme contributes to" sqref="A38"/>
    <dataValidation type="list" allowBlank="1" showInputMessage="1" showErrorMessage="1" sqref="X28">
      <formula1>$T$61:$T$62</formula1>
    </dataValidation>
    <dataValidation allowBlank="1" showInputMessage="1" showErrorMessage="1" prompt="The project methodology used for the project. Choose from Waterfall, Agile or Hybrid (a combination of the two)" sqref="H48"/>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H19:H23"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24:A25" location="Summary!A24" tooltip="Provide the name, telephone number and email address of SRO. If there is a change in SRO since the last quarter put explanation in Project Roles Comments box." display="Senior Responsible Officer (SRO)"/>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59"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8</xdr:row>
                    <xdr:rowOff>38100</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11</xdr:row>
                    <xdr:rowOff>152400</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11</xdr:row>
                    <xdr:rowOff>161925</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8</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J27:K27</xm:sqref>
        </x14:dataValidation>
        <x14:dataValidation type="list" allowBlank="1" showInputMessage="1" showErrorMessage="1">
          <x14:formula1>
            <xm:f>'Dropdown lists'!$O$2:$O$5</xm:f>
          </x14:formula1>
          <xm:sqref>F45:F52</xm:sqref>
        </x14:dataValidation>
        <x14:dataValidation type="list" allowBlank="1" showInputMessage="1" showErrorMessage="1">
          <x14:formula1>
            <xm:f>'Dropdown lists'!$H$2:$H$10</xm:f>
          </x14:formula1>
          <xm:sqref>I51:K53</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xm:sqref>
        </x14:dataValidation>
        <x14:dataValidation type="list" allowBlank="1" showInputMessage="1" showErrorMessage="1">
          <x14:formula1>
            <xm:f>'Dropdown lists'!$L$2:$L$5</xm:f>
          </x14:formula1>
          <xm:sqref>I48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topLeftCell="A55" zoomScale="86" zoomScaleNormal="86" workbookViewId="0">
      <selection activeCell="C86" sqref="C86"/>
    </sheetView>
  </sheetViews>
  <sheetFormatPr defaultColWidth="9.140625" defaultRowHeight="12.75" x14ac:dyDescent="0.2"/>
  <cols>
    <col min="1" max="1" width="23.42578125" style="4" customWidth="1"/>
    <col min="2" max="2" width="22.28515625" style="4" customWidth="1"/>
    <col min="3"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4" t="s">
        <v>47</v>
      </c>
    </row>
    <row r="4" spans="1:15" x14ac:dyDescent="0.2">
      <c r="O4" s="3" t="s">
        <v>6</v>
      </c>
    </row>
    <row r="5" spans="1:15" x14ac:dyDescent="0.2">
      <c r="O5" s="3" t="s">
        <v>8</v>
      </c>
    </row>
    <row r="6" spans="1:15" ht="15" x14ac:dyDescent="0.25">
      <c r="A6" s="369" t="s">
        <v>259</v>
      </c>
      <c r="B6" s="370"/>
      <c r="O6" s="2" t="s">
        <v>9</v>
      </c>
    </row>
    <row r="7" spans="1:15" ht="15" x14ac:dyDescent="0.25">
      <c r="A7" s="369"/>
      <c r="B7" s="370"/>
      <c r="O7" s="2"/>
    </row>
    <row r="8" spans="1:15" ht="10.5" customHeight="1" thickBot="1" x14ac:dyDescent="0.3">
      <c r="A8" s="369"/>
      <c r="B8" s="370"/>
      <c r="O8" s="2"/>
    </row>
    <row r="9" spans="1:15" s="24" customFormat="1" ht="27" customHeight="1" thickBot="1" x14ac:dyDescent="0.25">
      <c r="A9" s="691" t="s">
        <v>132</v>
      </c>
      <c r="B9" s="692"/>
    </row>
    <row r="10" spans="1:15" s="119" customFormat="1" ht="22.5" customHeight="1" thickBot="1" x14ac:dyDescent="0.25">
      <c r="A10" s="371"/>
      <c r="B10" s="371"/>
      <c r="C10" s="489" t="s">
        <v>8</v>
      </c>
    </row>
    <row r="11" spans="1:15" ht="19.5" customHeight="1" thickBot="1" x14ac:dyDescent="0.25">
      <c r="A11" s="697" t="s">
        <v>247</v>
      </c>
      <c r="B11" s="698"/>
    </row>
    <row r="12" spans="1:15" s="24" customFormat="1" ht="11.25" customHeight="1" x14ac:dyDescent="0.2">
      <c r="A12" s="372" t="s">
        <v>61</v>
      </c>
    </row>
    <row r="13" spans="1:15" s="24" customFormat="1" ht="3" customHeight="1" thickBot="1" x14ac:dyDescent="0.25">
      <c r="A13" s="23"/>
    </row>
    <row r="14" spans="1:15" s="24" customFormat="1" ht="29.25" customHeight="1" thickBot="1" x14ac:dyDescent="0.25">
      <c r="A14" s="375" t="s">
        <v>141</v>
      </c>
      <c r="B14" s="57" t="s">
        <v>30</v>
      </c>
      <c r="D14" s="693" t="s">
        <v>88</v>
      </c>
      <c r="E14" s="694"/>
      <c r="F14" s="349" t="s">
        <v>30</v>
      </c>
      <c r="G14" s="441" t="s">
        <v>297</v>
      </c>
      <c r="H14" s="472">
        <v>42361</v>
      </c>
    </row>
    <row r="15" spans="1:15" s="24" customFormat="1" ht="32.25" customHeight="1" thickBot="1" x14ac:dyDescent="0.25">
      <c r="A15" s="375" t="s">
        <v>142</v>
      </c>
      <c r="B15" s="57" t="s">
        <v>143</v>
      </c>
      <c r="D15" s="693" t="s">
        <v>89</v>
      </c>
      <c r="E15" s="694"/>
      <c r="F15" s="349" t="s">
        <v>323</v>
      </c>
    </row>
    <row r="16" spans="1:15" s="24" customFormat="1" ht="18" customHeight="1" thickBot="1" x14ac:dyDescent="0.25">
      <c r="A16" s="156"/>
      <c r="B16" s="157"/>
      <c r="D16" s="693" t="s">
        <v>144</v>
      </c>
      <c r="E16" s="694"/>
      <c r="F16" s="349">
        <v>5</v>
      </c>
    </row>
    <row r="17" spans="1:16" s="24" customFormat="1" ht="28.5" customHeight="1" thickBot="1" x14ac:dyDescent="0.25">
      <c r="D17" s="695" t="s">
        <v>145</v>
      </c>
      <c r="E17" s="696"/>
      <c r="F17" s="472">
        <v>42361</v>
      </c>
    </row>
    <row r="18" spans="1:16" s="119" customFormat="1" ht="28.5" customHeight="1" thickBot="1" x14ac:dyDescent="0.25">
      <c r="A18" s="373" t="s">
        <v>149</v>
      </c>
      <c r="D18" s="156"/>
      <c r="E18" s="159"/>
      <c r="F18" s="160"/>
    </row>
    <row r="19" spans="1:16" s="119" customFormat="1" ht="27.75" customHeight="1" thickBot="1" x14ac:dyDescent="0.25">
      <c r="A19" s="374" t="s">
        <v>156</v>
      </c>
      <c r="B19" s="374" t="s">
        <v>157</v>
      </c>
      <c r="C19" s="56" t="s">
        <v>159</v>
      </c>
      <c r="D19" s="374" t="s">
        <v>189</v>
      </c>
      <c r="E19" s="56" t="s">
        <v>159</v>
      </c>
      <c r="F19" s="160"/>
    </row>
    <row r="20" spans="1:16" s="24" customFormat="1" ht="15" customHeight="1" thickBot="1" x14ac:dyDescent="0.25">
      <c r="A20" s="374" t="s">
        <v>150</v>
      </c>
      <c r="B20" s="431">
        <v>2014</v>
      </c>
      <c r="D20" s="156"/>
      <c r="E20" s="159"/>
      <c r="F20" s="160"/>
    </row>
    <row r="21" spans="1:16" s="24" customFormat="1" ht="18" customHeight="1" thickBot="1" x14ac:dyDescent="0.25">
      <c r="A21" s="374" t="s">
        <v>151</v>
      </c>
      <c r="B21" s="56"/>
      <c r="D21" s="699" t="s">
        <v>401</v>
      </c>
      <c r="E21" s="699"/>
      <c r="F21" s="699"/>
      <c r="G21" s="675" t="s">
        <v>10</v>
      </c>
    </row>
    <row r="22" spans="1:16" s="24" customFormat="1" ht="17.25" customHeight="1" thickBot="1" x14ac:dyDescent="0.25">
      <c r="A22" s="374" t="s">
        <v>152</v>
      </c>
      <c r="B22" s="56" t="s">
        <v>153</v>
      </c>
      <c r="D22" s="699"/>
      <c r="E22" s="699"/>
      <c r="F22" s="699"/>
      <c r="G22" s="675"/>
    </row>
    <row r="23" spans="1:16" ht="12.75" customHeight="1" thickBot="1" x14ac:dyDescent="0.25">
      <c r="A23" s="763" t="s">
        <v>227</v>
      </c>
      <c r="B23" s="493"/>
      <c r="D23" s="699"/>
      <c r="E23" s="699"/>
      <c r="F23" s="699"/>
      <c r="G23" s="675"/>
    </row>
    <row r="24" spans="1:16" s="2" customFormat="1" ht="28.5" customHeight="1" thickBot="1" x14ac:dyDescent="0.25">
      <c r="A24" s="490" t="s">
        <v>390</v>
      </c>
      <c r="B24" s="491">
        <v>3953</v>
      </c>
      <c r="D24" s="376"/>
      <c r="E24" s="536"/>
      <c r="F24" s="536"/>
      <c r="G24" s="536"/>
    </row>
    <row r="25" spans="1:16" s="24" customFormat="1" ht="21" customHeight="1" thickBot="1" x14ac:dyDescent="0.25">
      <c r="A25" s="686" t="s">
        <v>229</v>
      </c>
      <c r="B25" s="687"/>
      <c r="C25" s="688"/>
      <c r="D25" s="376"/>
      <c r="E25" s="52"/>
      <c r="F25" s="52"/>
      <c r="G25" s="52"/>
    </row>
    <row r="26" spans="1:16" s="112" customFormat="1" ht="96.75" thickBot="1" x14ac:dyDescent="0.25">
      <c r="A26" s="377" t="s">
        <v>27</v>
      </c>
      <c r="B26" s="498" t="s">
        <v>395</v>
      </c>
      <c r="C26" s="378" t="s">
        <v>115</v>
      </c>
      <c r="D26" s="378" t="s">
        <v>116</v>
      </c>
      <c r="E26" s="378" t="s">
        <v>117</v>
      </c>
      <c r="F26" s="379" t="s">
        <v>264</v>
      </c>
      <c r="G26" s="495" t="s">
        <v>394</v>
      </c>
      <c r="H26" s="113"/>
      <c r="I26" s="114"/>
      <c r="J26" s="114"/>
      <c r="K26" s="114"/>
      <c r="L26" s="115"/>
      <c r="M26" s="116"/>
      <c r="N26" s="116"/>
      <c r="O26" s="116"/>
      <c r="P26" s="116"/>
    </row>
    <row r="27" spans="1:16" s="24" customFormat="1" ht="15" customHeight="1" thickBot="1" x14ac:dyDescent="0.25">
      <c r="A27" s="676" t="s">
        <v>391</v>
      </c>
      <c r="B27" s="380" t="s">
        <v>77</v>
      </c>
      <c r="C27" s="296">
        <v>0</v>
      </c>
      <c r="D27" s="56">
        <v>0</v>
      </c>
      <c r="E27" s="56">
        <v>0</v>
      </c>
      <c r="F27" s="383">
        <f>SUM(C27:E27)</f>
        <v>0</v>
      </c>
      <c r="G27" s="496">
        <v>0</v>
      </c>
      <c r="H27" s="61"/>
      <c r="I27" s="54"/>
      <c r="J27" s="54"/>
      <c r="K27" s="54"/>
      <c r="L27" s="52"/>
      <c r="M27" s="53"/>
      <c r="N27" s="53"/>
      <c r="O27" s="53"/>
      <c r="P27" s="53"/>
    </row>
    <row r="28" spans="1:16" s="24" customFormat="1" ht="15" customHeight="1" thickBot="1" x14ac:dyDescent="0.25">
      <c r="A28" s="677"/>
      <c r="B28" s="380" t="s">
        <v>78</v>
      </c>
      <c r="C28" s="56">
        <v>0</v>
      </c>
      <c r="D28" s="56">
        <v>0</v>
      </c>
      <c r="E28" s="56">
        <v>0</v>
      </c>
      <c r="F28" s="383">
        <f>SUM(C28:E28)</f>
        <v>0</v>
      </c>
      <c r="G28" s="496">
        <v>0</v>
      </c>
      <c r="H28" s="61"/>
      <c r="I28" s="54"/>
      <c r="J28" s="54"/>
      <c r="K28" s="54"/>
      <c r="L28" s="52"/>
      <c r="M28" s="53"/>
      <c r="N28" s="53"/>
      <c r="O28" s="53"/>
      <c r="P28" s="53"/>
    </row>
    <row r="29" spans="1:16" s="24" customFormat="1" ht="25.5" customHeight="1" thickBot="1" x14ac:dyDescent="0.25">
      <c r="A29" s="487" t="s">
        <v>396</v>
      </c>
      <c r="B29" s="492"/>
      <c r="C29" s="493"/>
      <c r="D29" s="493"/>
      <c r="E29" s="493"/>
      <c r="F29" s="494"/>
      <c r="G29" s="497"/>
      <c r="H29" s="61"/>
      <c r="I29" s="54"/>
      <c r="J29" s="54"/>
      <c r="K29" s="54"/>
      <c r="L29" s="52"/>
      <c r="M29" s="53"/>
      <c r="N29" s="53"/>
      <c r="O29" s="53"/>
      <c r="P29" s="53"/>
    </row>
    <row r="30" spans="1:16" s="24" customFormat="1" ht="15" customHeight="1" thickBot="1" x14ac:dyDescent="0.25">
      <c r="A30" s="676" t="s">
        <v>397</v>
      </c>
      <c r="B30" s="380" t="s">
        <v>77</v>
      </c>
      <c r="C30" s="56">
        <v>0</v>
      </c>
      <c r="D30" s="56">
        <v>0</v>
      </c>
      <c r="E30" s="56">
        <v>0</v>
      </c>
      <c r="F30" s="383">
        <f t="shared" ref="F30:F40" si="0">SUM(C30:E30)</f>
        <v>0</v>
      </c>
      <c r="G30" s="496">
        <v>0</v>
      </c>
      <c r="H30" s="61"/>
      <c r="I30" s="54"/>
      <c r="J30" s="54"/>
      <c r="K30" s="54"/>
      <c r="L30" s="52"/>
      <c r="M30" s="53"/>
      <c r="N30" s="53"/>
      <c r="O30" s="53"/>
      <c r="P30" s="53"/>
    </row>
    <row r="31" spans="1:16" ht="15" customHeight="1" thickBot="1" x14ac:dyDescent="0.25">
      <c r="A31" s="677"/>
      <c r="B31" s="380" t="s">
        <v>147</v>
      </c>
      <c r="C31" s="56">
        <v>0</v>
      </c>
      <c r="D31" s="56">
        <v>0</v>
      </c>
      <c r="E31" s="56">
        <v>0</v>
      </c>
      <c r="F31" s="383">
        <f t="shared" si="0"/>
        <v>0</v>
      </c>
      <c r="G31" s="496">
        <v>0</v>
      </c>
      <c r="H31" s="60"/>
    </row>
    <row r="32" spans="1:16" ht="15" customHeight="1" thickBot="1" x14ac:dyDescent="0.25">
      <c r="A32" s="676" t="s">
        <v>90</v>
      </c>
      <c r="B32" s="380" t="s">
        <v>77</v>
      </c>
      <c r="C32" s="56">
        <v>0</v>
      </c>
      <c r="D32" s="56">
        <v>0</v>
      </c>
      <c r="E32" s="56">
        <v>0</v>
      </c>
      <c r="F32" s="383">
        <f t="shared" si="0"/>
        <v>0</v>
      </c>
      <c r="G32" s="496">
        <v>0</v>
      </c>
      <c r="H32" s="60"/>
    </row>
    <row r="33" spans="1:8" ht="15" customHeight="1" thickBot="1" x14ac:dyDescent="0.25">
      <c r="A33" s="677"/>
      <c r="B33" s="380" t="s">
        <v>147</v>
      </c>
      <c r="C33" s="56">
        <v>0</v>
      </c>
      <c r="D33" s="56">
        <v>0</v>
      </c>
      <c r="E33" s="56">
        <v>0</v>
      </c>
      <c r="F33" s="383">
        <f t="shared" si="0"/>
        <v>0</v>
      </c>
      <c r="G33" s="496">
        <v>0</v>
      </c>
      <c r="H33" s="60"/>
    </row>
    <row r="34" spans="1:8" ht="15" customHeight="1" thickBot="1" x14ac:dyDescent="0.25">
      <c r="A34" s="487" t="s">
        <v>91</v>
      </c>
      <c r="B34" s="380" t="s">
        <v>77</v>
      </c>
      <c r="C34" s="56">
        <v>0</v>
      </c>
      <c r="D34" s="56">
        <v>0</v>
      </c>
      <c r="E34" s="56">
        <v>0</v>
      </c>
      <c r="F34" s="383">
        <f t="shared" si="0"/>
        <v>0</v>
      </c>
      <c r="G34" s="496">
        <v>0</v>
      </c>
      <c r="H34" s="60"/>
    </row>
    <row r="35" spans="1:8" ht="15" customHeight="1" thickBot="1" x14ac:dyDescent="0.25">
      <c r="A35" s="488"/>
      <c r="B35" s="380" t="s">
        <v>147</v>
      </c>
      <c r="C35" s="56">
        <v>0</v>
      </c>
      <c r="D35" s="56">
        <v>0</v>
      </c>
      <c r="E35" s="56">
        <v>0</v>
      </c>
      <c r="F35" s="383">
        <f t="shared" si="0"/>
        <v>0</v>
      </c>
      <c r="G35" s="496">
        <v>0</v>
      </c>
      <c r="H35" s="60"/>
    </row>
    <row r="36" spans="1:8" ht="15" customHeight="1" thickBot="1" x14ac:dyDescent="0.25">
      <c r="A36" s="487" t="s">
        <v>93</v>
      </c>
      <c r="B36" s="380" t="s">
        <v>77</v>
      </c>
      <c r="C36" s="56">
        <v>0</v>
      </c>
      <c r="D36" s="56">
        <v>0</v>
      </c>
      <c r="E36" s="56">
        <v>0</v>
      </c>
      <c r="F36" s="383">
        <f t="shared" si="0"/>
        <v>0</v>
      </c>
      <c r="G36" s="496">
        <v>0</v>
      </c>
      <c r="H36" s="60"/>
    </row>
    <row r="37" spans="1:8" ht="15" customHeight="1" thickBot="1" x14ac:dyDescent="0.25">
      <c r="A37" s="488"/>
      <c r="B37" s="380" t="s">
        <v>147</v>
      </c>
      <c r="C37" s="56">
        <v>0</v>
      </c>
      <c r="D37" s="56">
        <v>0</v>
      </c>
      <c r="E37" s="56">
        <v>0</v>
      </c>
      <c r="F37" s="383">
        <f t="shared" si="0"/>
        <v>0</v>
      </c>
      <c r="G37" s="496">
        <v>0</v>
      </c>
      <c r="H37" s="60"/>
    </row>
    <row r="38" spans="1:8" ht="15" customHeight="1" thickBot="1" x14ac:dyDescent="0.25">
      <c r="A38" s="487" t="s">
        <v>392</v>
      </c>
      <c r="B38" s="380" t="s">
        <v>77</v>
      </c>
      <c r="C38" s="56">
        <v>0</v>
      </c>
      <c r="D38" s="56">
        <v>0</v>
      </c>
      <c r="E38" s="56">
        <v>0</v>
      </c>
      <c r="F38" s="383">
        <f t="shared" si="0"/>
        <v>0</v>
      </c>
      <c r="G38" s="496">
        <v>0</v>
      </c>
      <c r="H38" s="60"/>
    </row>
    <row r="39" spans="1:8" ht="15" customHeight="1" thickBot="1" x14ac:dyDescent="0.25">
      <c r="A39" s="488"/>
      <c r="B39" s="380" t="s">
        <v>147</v>
      </c>
      <c r="C39" s="56">
        <v>0</v>
      </c>
      <c r="D39" s="56">
        <v>0</v>
      </c>
      <c r="E39" s="56">
        <v>0</v>
      </c>
      <c r="F39" s="383">
        <f t="shared" si="0"/>
        <v>0</v>
      </c>
      <c r="G39" s="496">
        <v>0</v>
      </c>
      <c r="H39" s="60"/>
    </row>
    <row r="40" spans="1:8" ht="15" customHeight="1" thickBot="1" x14ac:dyDescent="0.25">
      <c r="A40" s="487" t="s">
        <v>393</v>
      </c>
      <c r="B40" s="380" t="s">
        <v>77</v>
      </c>
      <c r="C40" s="56">
        <v>0</v>
      </c>
      <c r="D40" s="56">
        <v>0</v>
      </c>
      <c r="E40" s="56">
        <v>0</v>
      </c>
      <c r="F40" s="383">
        <f t="shared" si="0"/>
        <v>0</v>
      </c>
      <c r="G40" s="496">
        <v>0</v>
      </c>
      <c r="H40" s="60"/>
    </row>
    <row r="41" spans="1:8" ht="15" customHeight="1" thickBot="1" x14ac:dyDescent="0.25">
      <c r="A41" s="488"/>
      <c r="B41" s="380" t="s">
        <v>147</v>
      </c>
      <c r="C41" s="56"/>
      <c r="D41" s="56"/>
      <c r="E41" s="56"/>
      <c r="F41" s="383"/>
      <c r="G41" s="496"/>
      <c r="H41" s="105"/>
    </row>
    <row r="42" spans="1:8" ht="15" customHeight="1" thickBot="1" x14ac:dyDescent="0.25">
      <c r="A42" s="676" t="s">
        <v>81</v>
      </c>
      <c r="B42" s="380" t="s">
        <v>77</v>
      </c>
      <c r="C42" s="56">
        <v>0</v>
      </c>
      <c r="D42" s="56">
        <v>0</v>
      </c>
      <c r="E42" s="56">
        <v>0</v>
      </c>
      <c r="F42" s="383">
        <f>SUM(C42:E42)</f>
        <v>0</v>
      </c>
      <c r="G42" s="496">
        <v>0</v>
      </c>
      <c r="H42" s="105"/>
    </row>
    <row r="43" spans="1:8" ht="15" customHeight="1" thickBot="1" x14ac:dyDescent="0.25">
      <c r="A43" s="677"/>
      <c r="B43" s="380" t="s">
        <v>147</v>
      </c>
      <c r="C43" s="56">
        <v>0</v>
      </c>
      <c r="D43" s="56">
        <v>0</v>
      </c>
      <c r="E43" s="56">
        <v>0</v>
      </c>
      <c r="F43" s="383">
        <f>SUM(C43:E43)</f>
        <v>0</v>
      </c>
      <c r="G43" s="496">
        <v>0</v>
      </c>
      <c r="H43" s="60"/>
    </row>
    <row r="44" spans="1:8" ht="25.5" customHeight="1" thickBot="1" x14ac:dyDescent="0.25">
      <c r="A44" s="689" t="s">
        <v>112</v>
      </c>
      <c r="B44" s="381" t="s">
        <v>77</v>
      </c>
      <c r="C44" s="106">
        <f>SUM(C27+C31+C33+C35+C37+C39+C40+C42)</f>
        <v>0</v>
      </c>
      <c r="D44" s="106">
        <f t="shared" ref="D44:E44" si="1">SUM(D27+D31+D33+D35+D37+D39+D40+D42)</f>
        <v>0</v>
      </c>
      <c r="E44" s="106">
        <f t="shared" si="1"/>
        <v>0</v>
      </c>
      <c r="F44" s="195">
        <f>SUM(C44:E44)</f>
        <v>0</v>
      </c>
      <c r="G44" s="108">
        <f>SUM(G27,G30,G32,G34,G36,G38,G40,G42)</f>
        <v>0</v>
      </c>
      <c r="H44" s="104"/>
    </row>
    <row r="45" spans="1:8" ht="27" customHeight="1" thickBot="1" x14ac:dyDescent="0.25">
      <c r="A45" s="690"/>
      <c r="B45" s="382" t="s">
        <v>160</v>
      </c>
      <c r="C45" s="106">
        <f>SUM(C28+C32+C34+C36+C38+C40+C41+C43)</f>
        <v>0</v>
      </c>
      <c r="D45" s="106">
        <f t="shared" ref="D45:E45" si="2">SUM(D28+D32+D34+D36+D38+D40+D41+D43)</f>
        <v>0</v>
      </c>
      <c r="E45" s="106">
        <f t="shared" si="2"/>
        <v>0</v>
      </c>
      <c r="F45" s="122">
        <f>SUM(C45:E45)</f>
        <v>0</v>
      </c>
      <c r="G45" s="109">
        <f>SUM(G28,G31,G33,G35,G37,G39,G41,G43)</f>
        <v>0</v>
      </c>
      <c r="H45" s="104"/>
    </row>
    <row r="46" spans="1:8" ht="33" customHeight="1" thickBot="1" x14ac:dyDescent="0.25">
      <c r="A46" s="702" t="s">
        <v>148</v>
      </c>
      <c r="B46" s="703"/>
      <c r="C46" s="298"/>
      <c r="D46" s="56"/>
      <c r="E46" s="298"/>
      <c r="F46" s="158"/>
      <c r="G46" s="298"/>
      <c r="H46" s="104"/>
    </row>
    <row r="47" spans="1:8" ht="25.5" customHeight="1" x14ac:dyDescent="0.2">
      <c r="A47" s="700" t="s">
        <v>195</v>
      </c>
      <c r="B47" s="701"/>
      <c r="C47" s="297"/>
      <c r="H47" s="110"/>
    </row>
    <row r="48" spans="1:8" s="5" customFormat="1" ht="1.5" customHeight="1" x14ac:dyDescent="0.2">
      <c r="D48" s="126"/>
      <c r="E48" s="126"/>
      <c r="F48" s="126"/>
      <c r="G48" s="127"/>
    </row>
    <row r="49" spans="1:16" s="32" customFormat="1" ht="15.75" customHeight="1" x14ac:dyDescent="0.2">
      <c r="A49" s="111" t="s">
        <v>114</v>
      </c>
      <c r="B49" s="674" t="s">
        <v>280</v>
      </c>
      <c r="C49" s="674"/>
      <c r="D49" s="674"/>
      <c r="E49" s="674"/>
      <c r="F49" s="674"/>
      <c r="G49" s="674"/>
      <c r="H49" s="52"/>
      <c r="I49" s="52"/>
      <c r="J49" s="52"/>
      <c r="K49" s="52"/>
    </row>
    <row r="50" spans="1:16" ht="78.75" customHeight="1" thickBot="1" x14ac:dyDescent="0.25"/>
    <row r="51" spans="1:16" s="119" customFormat="1" ht="99" customHeight="1" thickBot="1" x14ac:dyDescent="0.25">
      <c r="A51" s="377" t="s">
        <v>28</v>
      </c>
      <c r="B51" s="498" t="s">
        <v>395</v>
      </c>
      <c r="C51" s="378" t="s">
        <v>118</v>
      </c>
      <c r="D51" s="384" t="s">
        <v>119</v>
      </c>
      <c r="E51" s="378" t="s">
        <v>120</v>
      </c>
      <c r="F51" s="379" t="s">
        <v>265</v>
      </c>
      <c r="G51" s="495" t="s">
        <v>398</v>
      </c>
      <c r="H51" s="118"/>
      <c r="I51" s="118"/>
      <c r="J51" s="118"/>
    </row>
    <row r="52" spans="1:16" s="119" customFormat="1" ht="15" customHeight="1" thickBot="1" x14ac:dyDescent="0.25">
      <c r="A52" s="676" t="s">
        <v>391</v>
      </c>
      <c r="B52" s="380" t="s">
        <v>77</v>
      </c>
      <c r="C52" s="496">
        <v>28.5</v>
      </c>
      <c r="D52" s="56">
        <v>0</v>
      </c>
      <c r="E52" s="56">
        <v>0</v>
      </c>
      <c r="F52" s="383">
        <f>SUM(C52:E52)</f>
        <v>28.5</v>
      </c>
      <c r="G52" s="496">
        <v>0</v>
      </c>
      <c r="H52" s="118"/>
      <c r="I52" s="118"/>
      <c r="J52" s="118"/>
    </row>
    <row r="53" spans="1:16" s="65" customFormat="1" ht="15" customHeight="1" thickBot="1" x14ac:dyDescent="0.25">
      <c r="A53" s="677"/>
      <c r="B53" s="380" t="s">
        <v>78</v>
      </c>
      <c r="C53" s="496">
        <v>28.5</v>
      </c>
      <c r="D53" s="56">
        <v>0</v>
      </c>
      <c r="E53" s="56">
        <v>0</v>
      </c>
      <c r="F53" s="383">
        <f>SUM(C53:E53)</f>
        <v>28.5</v>
      </c>
      <c r="G53" s="496">
        <v>0</v>
      </c>
    </row>
    <row r="54" spans="1:16" s="24" customFormat="1" ht="38.25" customHeight="1" thickBot="1" x14ac:dyDescent="0.25">
      <c r="A54" s="487" t="s">
        <v>396</v>
      </c>
      <c r="B54" s="492"/>
      <c r="C54" s="497" t="s">
        <v>86</v>
      </c>
      <c r="D54" s="493"/>
      <c r="E54" s="493"/>
      <c r="F54" s="494"/>
      <c r="G54" s="497"/>
      <c r="H54" s="61"/>
      <c r="I54" s="54"/>
      <c r="J54" s="54"/>
      <c r="K54" s="54"/>
      <c r="L54" s="52"/>
      <c r="M54" s="53"/>
      <c r="N54" s="53"/>
      <c r="O54" s="53"/>
      <c r="P54" s="53"/>
    </row>
    <row r="55" spans="1:16" s="24" customFormat="1" ht="15" customHeight="1" thickBot="1" x14ac:dyDescent="0.25">
      <c r="A55" s="676" t="s">
        <v>397</v>
      </c>
      <c r="B55" s="380" t="s">
        <v>77</v>
      </c>
      <c r="C55" s="496">
        <v>35.6</v>
      </c>
      <c r="D55" s="56"/>
      <c r="E55" s="56"/>
      <c r="F55" s="383">
        <f t="shared" ref="F55:F69" si="3">SUM(C55:E55)</f>
        <v>35.6</v>
      </c>
      <c r="G55" s="496"/>
      <c r="H55" s="61"/>
      <c r="I55" s="54"/>
      <c r="J55" s="54"/>
      <c r="K55" s="54"/>
      <c r="L55" s="52"/>
      <c r="M55" s="53"/>
      <c r="N55" s="53"/>
      <c r="O55" s="53"/>
      <c r="P55" s="53"/>
    </row>
    <row r="56" spans="1:16" s="65" customFormat="1" ht="15" customHeight="1" thickBot="1" x14ac:dyDescent="0.25">
      <c r="A56" s="677"/>
      <c r="B56" s="380" t="s">
        <v>147</v>
      </c>
      <c r="C56" s="496">
        <v>35.6</v>
      </c>
      <c r="D56" s="56">
        <v>0</v>
      </c>
      <c r="E56" s="56">
        <v>0</v>
      </c>
      <c r="F56" s="383">
        <f t="shared" si="3"/>
        <v>35.6</v>
      </c>
      <c r="G56" s="496">
        <v>0</v>
      </c>
    </row>
    <row r="57" spans="1:16" s="65" customFormat="1" ht="15" customHeight="1" thickBot="1" x14ac:dyDescent="0.25">
      <c r="A57" s="676" t="s">
        <v>90</v>
      </c>
      <c r="B57" s="380" t="s">
        <v>77</v>
      </c>
      <c r="C57" s="496">
        <v>45</v>
      </c>
      <c r="D57" s="56">
        <v>0</v>
      </c>
      <c r="E57" s="56">
        <v>0</v>
      </c>
      <c r="F57" s="383">
        <f t="shared" si="3"/>
        <v>45</v>
      </c>
      <c r="G57" s="496">
        <v>0</v>
      </c>
    </row>
    <row r="58" spans="1:16" s="65" customFormat="1" ht="15" customHeight="1" thickBot="1" x14ac:dyDescent="0.25">
      <c r="A58" s="677"/>
      <c r="B58" s="380" t="s">
        <v>147</v>
      </c>
      <c r="C58" s="496">
        <v>71.3</v>
      </c>
      <c r="D58" s="56">
        <v>0</v>
      </c>
      <c r="E58" s="56">
        <v>0</v>
      </c>
      <c r="F58" s="383">
        <f t="shared" si="3"/>
        <v>71.3</v>
      </c>
      <c r="G58" s="496">
        <v>0</v>
      </c>
    </row>
    <row r="59" spans="1:16" s="65" customFormat="1" ht="15" customHeight="1" thickBot="1" x14ac:dyDescent="0.25">
      <c r="A59" s="487" t="s">
        <v>91</v>
      </c>
      <c r="B59" s="380" t="s">
        <v>77</v>
      </c>
      <c r="C59" s="496">
        <v>45</v>
      </c>
      <c r="D59" s="56">
        <v>0</v>
      </c>
      <c r="E59" s="56">
        <v>0</v>
      </c>
      <c r="F59" s="383">
        <f t="shared" si="3"/>
        <v>45</v>
      </c>
      <c r="G59" s="496">
        <v>0</v>
      </c>
    </row>
    <row r="60" spans="1:16" s="65" customFormat="1" ht="15" customHeight="1" thickBot="1" x14ac:dyDescent="0.25">
      <c r="A60" s="488"/>
      <c r="B60" s="380" t="s">
        <v>147</v>
      </c>
      <c r="C60" s="496">
        <v>65.900000000000006</v>
      </c>
      <c r="D60" s="56">
        <v>0</v>
      </c>
      <c r="E60" s="56">
        <v>0</v>
      </c>
      <c r="F60" s="383">
        <f t="shared" si="3"/>
        <v>65.900000000000006</v>
      </c>
      <c r="G60" s="496">
        <v>0</v>
      </c>
    </row>
    <row r="61" spans="1:16" s="65" customFormat="1" ht="15" customHeight="1" thickBot="1" x14ac:dyDescent="0.25">
      <c r="A61" s="487" t="s">
        <v>93</v>
      </c>
      <c r="B61" s="380" t="s">
        <v>77</v>
      </c>
      <c r="C61" s="496">
        <v>45</v>
      </c>
      <c r="D61" s="56">
        <v>0</v>
      </c>
      <c r="E61" s="56">
        <v>0</v>
      </c>
      <c r="F61" s="383">
        <f t="shared" si="3"/>
        <v>45</v>
      </c>
      <c r="G61" s="496">
        <v>0</v>
      </c>
    </row>
    <row r="62" spans="1:16" s="65" customFormat="1" ht="15" customHeight="1" thickBot="1" x14ac:dyDescent="0.25">
      <c r="A62" s="488"/>
      <c r="B62" s="380" t="s">
        <v>147</v>
      </c>
      <c r="C62" s="496">
        <v>71</v>
      </c>
      <c r="D62" s="56">
        <v>0</v>
      </c>
      <c r="E62" s="56">
        <v>0</v>
      </c>
      <c r="F62" s="383">
        <f t="shared" si="3"/>
        <v>71</v>
      </c>
      <c r="G62" s="496">
        <v>0</v>
      </c>
    </row>
    <row r="63" spans="1:16" s="65" customFormat="1" ht="15" customHeight="1" thickBot="1" x14ac:dyDescent="0.25">
      <c r="A63" s="487" t="s">
        <v>392</v>
      </c>
      <c r="B63" s="380" t="s">
        <v>77</v>
      </c>
      <c r="C63" s="496">
        <v>0</v>
      </c>
      <c r="D63" s="56">
        <v>0</v>
      </c>
      <c r="E63" s="56">
        <v>0</v>
      </c>
      <c r="F63" s="383">
        <f t="shared" si="3"/>
        <v>0</v>
      </c>
      <c r="G63" s="496">
        <v>0</v>
      </c>
    </row>
    <row r="64" spans="1:16" s="65" customFormat="1" ht="15" customHeight="1" thickBot="1" x14ac:dyDescent="0.25">
      <c r="A64" s="488"/>
      <c r="B64" s="380" t="s">
        <v>147</v>
      </c>
      <c r="C64" s="496">
        <v>165.7</v>
      </c>
      <c r="D64" s="56">
        <v>0</v>
      </c>
      <c r="E64" s="56">
        <v>0</v>
      </c>
      <c r="F64" s="383">
        <f t="shared" si="3"/>
        <v>165.7</v>
      </c>
      <c r="G64" s="496">
        <v>0</v>
      </c>
    </row>
    <row r="65" spans="1:10" s="65" customFormat="1" ht="15" customHeight="1" thickBot="1" x14ac:dyDescent="0.25">
      <c r="A65" s="487" t="s">
        <v>393</v>
      </c>
      <c r="B65" s="380" t="s">
        <v>77</v>
      </c>
      <c r="C65" s="496">
        <v>0</v>
      </c>
      <c r="D65" s="56">
        <v>0</v>
      </c>
      <c r="E65" s="56">
        <v>0</v>
      </c>
      <c r="F65" s="383">
        <f t="shared" si="3"/>
        <v>0</v>
      </c>
      <c r="G65" s="496">
        <v>0</v>
      </c>
    </row>
    <row r="66" spans="1:10" s="65" customFormat="1" ht="15" customHeight="1" thickBot="1" x14ac:dyDescent="0.25">
      <c r="A66" s="488"/>
      <c r="B66" s="380" t="s">
        <v>147</v>
      </c>
      <c r="C66" s="496">
        <v>549.29999999999995</v>
      </c>
      <c r="D66" s="56"/>
      <c r="E66" s="56"/>
      <c r="F66" s="383">
        <f t="shared" si="3"/>
        <v>549.29999999999995</v>
      </c>
      <c r="G66" s="496"/>
    </row>
    <row r="67" spans="1:10" s="65" customFormat="1" ht="15" customHeight="1" thickBot="1" x14ac:dyDescent="0.25">
      <c r="A67" s="676" t="s">
        <v>81</v>
      </c>
      <c r="B67" s="380" t="s">
        <v>77</v>
      </c>
      <c r="C67" s="496">
        <v>0</v>
      </c>
      <c r="D67" s="56">
        <v>0</v>
      </c>
      <c r="E67" s="56">
        <v>0</v>
      </c>
      <c r="F67" s="383">
        <f t="shared" si="3"/>
        <v>0</v>
      </c>
      <c r="G67" s="496">
        <v>0</v>
      </c>
    </row>
    <row r="68" spans="1:10" s="119" customFormat="1" ht="15" customHeight="1" thickBot="1" x14ac:dyDescent="0.25">
      <c r="A68" s="677"/>
      <c r="B68" s="380" t="s">
        <v>147</v>
      </c>
      <c r="C68" s="496">
        <v>3043</v>
      </c>
      <c r="D68" s="56">
        <v>0</v>
      </c>
      <c r="E68" s="56">
        <v>0</v>
      </c>
      <c r="F68" s="383">
        <f t="shared" si="3"/>
        <v>3043</v>
      </c>
      <c r="G68" s="496">
        <v>0</v>
      </c>
      <c r="H68" s="118"/>
      <c r="I68" s="118"/>
      <c r="J68" s="118"/>
    </row>
    <row r="69" spans="1:10" s="119" customFormat="1" ht="19.5" customHeight="1" thickBot="1" x14ac:dyDescent="0.25">
      <c r="A69" s="689" t="s">
        <v>112</v>
      </c>
      <c r="B69" s="381" t="s">
        <v>77</v>
      </c>
      <c r="C69" s="106">
        <f>SUM(C52+C55+C57+C59+C61+C63+C65+C67)</f>
        <v>199.1</v>
      </c>
      <c r="D69" s="106">
        <f t="shared" ref="D69:G70" si="4">SUM(D52+D56+D58+D60+D62+D64+D67)</f>
        <v>0</v>
      </c>
      <c r="E69" s="106">
        <f t="shared" si="4"/>
        <v>0</v>
      </c>
      <c r="F69" s="121">
        <f t="shared" si="3"/>
        <v>199.1</v>
      </c>
      <c r="G69" s="108">
        <f t="shared" si="4"/>
        <v>0</v>
      </c>
      <c r="H69" s="118"/>
      <c r="I69" s="118"/>
      <c r="J69" s="118"/>
    </row>
    <row r="70" spans="1:10" s="119" customFormat="1" ht="24.75" customHeight="1" thickBot="1" x14ac:dyDescent="0.25">
      <c r="A70" s="690"/>
      <c r="B70" s="382" t="s">
        <v>113</v>
      </c>
      <c r="C70" s="107">
        <f>SUM(C53+C56+C58+C60+C62+C64+C68+C66)</f>
        <v>4030.3</v>
      </c>
      <c r="D70" s="107">
        <f t="shared" si="4"/>
        <v>0</v>
      </c>
      <c r="E70" s="107">
        <f t="shared" si="4"/>
        <v>0</v>
      </c>
      <c r="F70" s="122">
        <f>SUM(C70:C70:E70)</f>
        <v>4030.3</v>
      </c>
      <c r="G70" s="109">
        <f t="shared" si="4"/>
        <v>0</v>
      </c>
      <c r="H70" s="118"/>
      <c r="I70" s="118"/>
      <c r="J70" s="118"/>
    </row>
    <row r="71" spans="1:10" ht="33" customHeight="1" thickBot="1" x14ac:dyDescent="0.25">
      <c r="A71" s="702" t="s">
        <v>148</v>
      </c>
      <c r="B71" s="703"/>
      <c r="C71" s="298"/>
      <c r="D71" s="56"/>
      <c r="E71" s="298"/>
      <c r="F71" s="158"/>
      <c r="G71" s="298"/>
      <c r="H71" s="104"/>
    </row>
    <row r="72" spans="1:10" s="65" customFormat="1" ht="4.5" customHeight="1" thickBot="1" x14ac:dyDescent="0.25"/>
    <row r="73" spans="1:10" s="5" customFormat="1" ht="24.75" customHeight="1" x14ac:dyDescent="0.2">
      <c r="A73" s="700" t="s">
        <v>196</v>
      </c>
      <c r="B73" s="701"/>
      <c r="C73" s="442">
        <v>2026</v>
      </c>
    </row>
    <row r="74" spans="1:10" s="5" customFormat="1" ht="5.25" customHeight="1" x14ac:dyDescent="0.2">
      <c r="A74" s="120"/>
      <c r="B74" s="125"/>
      <c r="C74" s="126"/>
      <c r="D74" s="126"/>
      <c r="E74" s="126"/>
      <c r="F74" s="126"/>
      <c r="G74" s="127"/>
    </row>
    <row r="75" spans="1:10" ht="83.25" customHeight="1" x14ac:dyDescent="0.2">
      <c r="A75" s="111" t="s">
        <v>114</v>
      </c>
      <c r="B75" s="706" t="s">
        <v>423</v>
      </c>
      <c r="C75" s="707"/>
      <c r="D75" s="707"/>
      <c r="E75" s="707"/>
      <c r="F75" s="707"/>
      <c r="G75" s="707"/>
    </row>
    <row r="76" spans="1:10" ht="7.5" customHeight="1" thickBot="1" x14ac:dyDescent="0.25">
      <c r="A76" s="123"/>
      <c r="B76" s="124"/>
      <c r="C76" s="117"/>
      <c r="D76" s="117"/>
      <c r="E76" s="117"/>
      <c r="F76" s="117"/>
      <c r="G76" s="117"/>
    </row>
    <row r="77" spans="1:10" ht="21.75" customHeight="1" thickBot="1" x14ac:dyDescent="0.25">
      <c r="A77" s="161"/>
      <c r="B77" s="162"/>
      <c r="C77" s="385" t="s">
        <v>194</v>
      </c>
      <c r="D77" s="385" t="s">
        <v>146</v>
      </c>
      <c r="E77" s="385" t="s">
        <v>281</v>
      </c>
      <c r="F77" s="117"/>
      <c r="G77" s="117"/>
    </row>
    <row r="78" spans="1:10" ht="21.75" customHeight="1" thickBot="1" x14ac:dyDescent="0.25">
      <c r="A78" s="708" t="s">
        <v>191</v>
      </c>
      <c r="B78" s="709"/>
      <c r="C78" s="163">
        <f>SUM(F44)</f>
        <v>0</v>
      </c>
      <c r="D78" s="163">
        <f>SUM(F45)</f>
        <v>0</v>
      </c>
      <c r="E78" s="163">
        <f>C78-D78</f>
        <v>0</v>
      </c>
      <c r="F78" s="117"/>
      <c r="G78" s="117"/>
    </row>
    <row r="79" spans="1:10" ht="21.75" customHeight="1" thickBot="1" x14ac:dyDescent="0.25">
      <c r="A79" s="708" t="s">
        <v>190</v>
      </c>
      <c r="B79" s="709"/>
      <c r="C79" s="163">
        <f>SUM(F69)</f>
        <v>199.1</v>
      </c>
      <c r="D79" s="163">
        <f>SUM(F70)</f>
        <v>4030.3</v>
      </c>
      <c r="E79" s="163">
        <f>C79-D79</f>
        <v>-3831.2000000000003</v>
      </c>
      <c r="F79" s="117"/>
      <c r="G79" s="117"/>
    </row>
    <row r="80" spans="1:10" ht="21.75" customHeight="1" thickBot="1" x14ac:dyDescent="0.25">
      <c r="A80" s="708" t="s">
        <v>192</v>
      </c>
      <c r="B80" s="709"/>
      <c r="C80" s="163">
        <f>SUM(G44+G69)</f>
        <v>0</v>
      </c>
      <c r="D80" s="163">
        <f>SUM(G45+G70)</f>
        <v>0</v>
      </c>
      <c r="E80" s="163">
        <f>C80-D80</f>
        <v>0</v>
      </c>
      <c r="F80" s="117"/>
      <c r="G80" s="117"/>
    </row>
    <row r="81" spans="1:10" ht="21.75" customHeight="1" thickBot="1" x14ac:dyDescent="0.25">
      <c r="A81" s="710" t="s">
        <v>193</v>
      </c>
      <c r="B81" s="711"/>
      <c r="C81" s="194">
        <f>SUM(C78:C80)</f>
        <v>199.1</v>
      </c>
      <c r="D81" s="194">
        <f>SUM(D78:D80)</f>
        <v>4030.3</v>
      </c>
      <c r="E81" s="194">
        <f>C81-D81</f>
        <v>-3831.2000000000003</v>
      </c>
      <c r="F81" s="117"/>
      <c r="G81" s="117"/>
    </row>
    <row r="82" spans="1:10" s="65" customFormat="1" ht="21.75" customHeight="1" x14ac:dyDescent="0.2">
      <c r="A82" s="276"/>
      <c r="B82" s="277"/>
      <c r="C82" s="278"/>
      <c r="D82" s="278"/>
      <c r="E82" s="279"/>
      <c r="F82" s="279"/>
      <c r="G82" s="279"/>
    </row>
    <row r="83" spans="1:10" ht="18.75" customHeight="1" thickBot="1" x14ac:dyDescent="0.3">
      <c r="A83" s="21" t="s">
        <v>260</v>
      </c>
      <c r="B83" s="124"/>
      <c r="C83" s="117"/>
      <c r="D83" s="117"/>
      <c r="E83" s="196"/>
      <c r="F83" s="117"/>
      <c r="G83" s="117"/>
    </row>
    <row r="84" spans="1:10" ht="24.75" customHeight="1" thickTop="1" thickBot="1" x14ac:dyDescent="0.25">
      <c r="A84" s="691" t="s">
        <v>121</v>
      </c>
      <c r="B84" s="692"/>
      <c r="C84" s="117"/>
      <c r="D84" s="117"/>
      <c r="E84" s="350" t="s">
        <v>161</v>
      </c>
      <c r="F84" s="443" t="s">
        <v>11</v>
      </c>
      <c r="G84" s="117"/>
    </row>
    <row r="85" spans="1:10" ht="24" customHeight="1" thickBot="1" x14ac:dyDescent="0.25">
      <c r="A85" s="123"/>
      <c r="B85" s="124"/>
      <c r="C85" s="117"/>
      <c r="D85" s="197"/>
      <c r="E85" s="351" t="s">
        <v>162</v>
      </c>
      <c r="F85" s="444" t="s">
        <v>11</v>
      </c>
      <c r="G85" s="117"/>
    </row>
    <row r="86" spans="1:10" ht="27" customHeight="1" thickTop="1" thickBot="1" x14ac:dyDescent="0.25">
      <c r="A86" s="704" t="s">
        <v>125</v>
      </c>
      <c r="B86" s="705"/>
      <c r="C86" s="489" t="s">
        <v>8</v>
      </c>
      <c r="E86" s="350" t="s">
        <v>163</v>
      </c>
      <c r="F86" s="445" t="s">
        <v>11</v>
      </c>
      <c r="G86" s="65"/>
    </row>
    <row r="87" spans="1:10" ht="9" customHeight="1" thickTop="1" x14ac:dyDescent="0.2">
      <c r="A87" s="64"/>
      <c r="B87" s="128"/>
      <c r="C87" s="129"/>
      <c r="D87" s="129"/>
      <c r="E87" s="198"/>
      <c r="F87" s="130"/>
      <c r="G87" s="128"/>
    </row>
    <row r="88" spans="1:10" s="24" customFormat="1" ht="39" thickBot="1" x14ac:dyDescent="0.25">
      <c r="A88" s="680" t="s">
        <v>122</v>
      </c>
      <c r="B88" s="681"/>
      <c r="C88" s="386" t="s">
        <v>75</v>
      </c>
      <c r="D88" s="386" t="s">
        <v>76</v>
      </c>
      <c r="E88" s="502" t="s">
        <v>399</v>
      </c>
      <c r="F88" s="502" t="s">
        <v>400</v>
      </c>
      <c r="G88" s="131" t="s">
        <v>124</v>
      </c>
      <c r="I88" s="53"/>
      <c r="J88" s="53"/>
    </row>
    <row r="89" spans="1:10" s="24" customFormat="1" ht="15" customHeight="1" thickBot="1" x14ac:dyDescent="0.25">
      <c r="A89" s="678" t="s">
        <v>198</v>
      </c>
      <c r="B89" s="380" t="s">
        <v>298</v>
      </c>
      <c r="C89" s="56">
        <v>0</v>
      </c>
      <c r="D89" s="56">
        <v>0</v>
      </c>
      <c r="E89" s="56">
        <v>0</v>
      </c>
      <c r="F89" s="496">
        <v>0</v>
      </c>
      <c r="G89" s="56">
        <f t="shared" ref="G89:G104" si="5">SUM(C89:F89)</f>
        <v>0</v>
      </c>
      <c r="I89" s="53"/>
      <c r="J89" s="53"/>
    </row>
    <row r="90" spans="1:10" s="24" customFormat="1" ht="17.25" customHeight="1" thickBot="1" x14ac:dyDescent="0.25">
      <c r="A90" s="679"/>
      <c r="B90" s="380" t="s">
        <v>78</v>
      </c>
      <c r="C90" s="56">
        <v>0</v>
      </c>
      <c r="D90" s="56">
        <v>0</v>
      </c>
      <c r="E90" s="56">
        <v>0</v>
      </c>
      <c r="F90" s="496">
        <v>0</v>
      </c>
      <c r="G90" s="56">
        <f t="shared" si="5"/>
        <v>0</v>
      </c>
      <c r="I90" s="53"/>
      <c r="J90" s="53"/>
    </row>
    <row r="91" spans="1:10" ht="15" customHeight="1" thickBot="1" x14ac:dyDescent="0.25">
      <c r="A91" s="678" t="s">
        <v>79</v>
      </c>
      <c r="B91" s="380" t="s">
        <v>298</v>
      </c>
      <c r="C91" s="56">
        <v>0</v>
      </c>
      <c r="D91" s="56">
        <v>0</v>
      </c>
      <c r="E91" s="56">
        <v>0</v>
      </c>
      <c r="F91" s="496">
        <v>0</v>
      </c>
      <c r="G91" s="56">
        <f t="shared" si="5"/>
        <v>0</v>
      </c>
    </row>
    <row r="92" spans="1:10" ht="15" customHeight="1" thickBot="1" x14ac:dyDescent="0.25">
      <c r="A92" s="679"/>
      <c r="B92" s="380" t="s">
        <v>147</v>
      </c>
      <c r="C92" s="56">
        <v>0</v>
      </c>
      <c r="D92" s="56">
        <v>0</v>
      </c>
      <c r="E92" s="56">
        <v>0</v>
      </c>
      <c r="F92" s="496">
        <v>0</v>
      </c>
      <c r="G92" s="56">
        <f t="shared" si="5"/>
        <v>0</v>
      </c>
    </row>
    <row r="93" spans="1:10" ht="15" customHeight="1" thickBot="1" x14ac:dyDescent="0.25">
      <c r="A93" s="678" t="s">
        <v>80</v>
      </c>
      <c r="B93" s="380" t="s">
        <v>298</v>
      </c>
      <c r="C93" s="56">
        <v>0</v>
      </c>
      <c r="D93" s="56">
        <v>0</v>
      </c>
      <c r="E93" s="56">
        <v>0</v>
      </c>
      <c r="F93" s="496">
        <v>0</v>
      </c>
      <c r="G93" s="56">
        <f t="shared" si="5"/>
        <v>0</v>
      </c>
    </row>
    <row r="94" spans="1:10" ht="15" customHeight="1" thickBot="1" x14ac:dyDescent="0.25">
      <c r="A94" s="679"/>
      <c r="B94" s="380" t="s">
        <v>147</v>
      </c>
      <c r="C94" s="56">
        <v>0</v>
      </c>
      <c r="D94" s="56">
        <v>0</v>
      </c>
      <c r="E94" s="56">
        <v>0</v>
      </c>
      <c r="F94" s="496">
        <v>0</v>
      </c>
      <c r="G94" s="56">
        <f t="shared" si="5"/>
        <v>0</v>
      </c>
    </row>
    <row r="95" spans="1:10" ht="15" customHeight="1" thickBot="1" x14ac:dyDescent="0.25">
      <c r="A95" s="678" t="s">
        <v>90</v>
      </c>
      <c r="B95" s="380" t="s">
        <v>298</v>
      </c>
      <c r="C95" s="56">
        <v>0</v>
      </c>
      <c r="D95" s="56">
        <v>0</v>
      </c>
      <c r="E95" s="56">
        <v>0</v>
      </c>
      <c r="F95" s="496">
        <v>0</v>
      </c>
      <c r="G95" s="56">
        <f t="shared" si="5"/>
        <v>0</v>
      </c>
    </row>
    <row r="96" spans="1:10" ht="15" customHeight="1" thickBot="1" x14ac:dyDescent="0.25">
      <c r="A96" s="679"/>
      <c r="B96" s="380" t="s">
        <v>147</v>
      </c>
      <c r="C96" s="56">
        <v>0</v>
      </c>
      <c r="D96" s="56">
        <v>0</v>
      </c>
      <c r="E96" s="56">
        <v>0</v>
      </c>
      <c r="F96" s="496">
        <v>0</v>
      </c>
      <c r="G96" s="56">
        <f t="shared" si="5"/>
        <v>0</v>
      </c>
    </row>
    <row r="97" spans="1:7" ht="15" customHeight="1" thickBot="1" x14ac:dyDescent="0.25">
      <c r="A97" s="678" t="s">
        <v>91</v>
      </c>
      <c r="B97" s="380" t="s">
        <v>298</v>
      </c>
      <c r="C97" s="56">
        <v>0</v>
      </c>
      <c r="D97" s="56">
        <v>0</v>
      </c>
      <c r="E97" s="56">
        <v>0</v>
      </c>
      <c r="F97" s="496">
        <v>0</v>
      </c>
      <c r="G97" s="56">
        <f t="shared" si="5"/>
        <v>0</v>
      </c>
    </row>
    <row r="98" spans="1:7" ht="15" customHeight="1" thickBot="1" x14ac:dyDescent="0.25">
      <c r="A98" s="679"/>
      <c r="B98" s="380" t="s">
        <v>147</v>
      </c>
      <c r="C98" s="56">
        <v>0</v>
      </c>
      <c r="D98" s="56">
        <v>0</v>
      </c>
      <c r="E98" s="56">
        <v>0</v>
      </c>
      <c r="F98" s="496">
        <v>0</v>
      </c>
      <c r="G98" s="56">
        <f t="shared" si="5"/>
        <v>0</v>
      </c>
    </row>
    <row r="99" spans="1:7" ht="15" customHeight="1" thickBot="1" x14ac:dyDescent="0.25">
      <c r="A99" s="678" t="s">
        <v>93</v>
      </c>
      <c r="B99" s="380" t="s">
        <v>298</v>
      </c>
      <c r="C99" s="56">
        <v>0</v>
      </c>
      <c r="D99" s="56">
        <v>0</v>
      </c>
      <c r="E99" s="56">
        <v>0</v>
      </c>
      <c r="F99" s="496">
        <v>0</v>
      </c>
      <c r="G99" s="56">
        <f t="shared" si="5"/>
        <v>0</v>
      </c>
    </row>
    <row r="100" spans="1:7" ht="15" customHeight="1" thickBot="1" x14ac:dyDescent="0.25">
      <c r="A100" s="679"/>
      <c r="B100" s="380" t="s">
        <v>147</v>
      </c>
      <c r="C100" s="56">
        <v>0</v>
      </c>
      <c r="D100" s="56">
        <v>0</v>
      </c>
      <c r="E100" s="56">
        <v>0</v>
      </c>
      <c r="F100" s="496">
        <v>0</v>
      </c>
      <c r="G100" s="56">
        <f t="shared" si="5"/>
        <v>0</v>
      </c>
    </row>
    <row r="101" spans="1:7" ht="15" customHeight="1" thickBot="1" x14ac:dyDescent="0.25">
      <c r="A101" s="764"/>
      <c r="B101" s="380"/>
      <c r="C101" s="56"/>
      <c r="D101" s="56"/>
      <c r="E101" s="56"/>
      <c r="F101" s="496"/>
      <c r="G101" s="56"/>
    </row>
    <row r="102" spans="1:7" ht="15" customHeight="1" thickBot="1" x14ac:dyDescent="0.25">
      <c r="A102" s="764"/>
      <c r="B102" s="380"/>
      <c r="C102" s="56"/>
      <c r="D102" s="56"/>
      <c r="E102" s="56"/>
      <c r="F102" s="496"/>
      <c r="G102" s="56"/>
    </row>
    <row r="103" spans="1:7" ht="15" customHeight="1" thickBot="1" x14ac:dyDescent="0.25">
      <c r="A103" s="678" t="s">
        <v>199</v>
      </c>
      <c r="B103" s="380" t="s">
        <v>298</v>
      </c>
      <c r="C103" s="56">
        <v>0</v>
      </c>
      <c r="D103" s="56">
        <v>0</v>
      </c>
      <c r="E103" s="496">
        <v>5550</v>
      </c>
      <c r="F103" s="496">
        <v>0</v>
      </c>
      <c r="G103" s="56">
        <f t="shared" si="5"/>
        <v>5550</v>
      </c>
    </row>
    <row r="104" spans="1:7" ht="15" customHeight="1" thickBot="1" x14ac:dyDescent="0.25">
      <c r="A104" s="679"/>
      <c r="B104" s="380" t="s">
        <v>147</v>
      </c>
      <c r="C104" s="56">
        <v>0</v>
      </c>
      <c r="D104" s="56">
        <v>0</v>
      </c>
      <c r="E104" s="496">
        <v>5550</v>
      </c>
      <c r="F104" s="496">
        <v>0</v>
      </c>
      <c r="G104" s="56">
        <f t="shared" si="5"/>
        <v>5550</v>
      </c>
    </row>
    <row r="105" spans="1:7" ht="20.25" customHeight="1" thickBot="1" x14ac:dyDescent="0.25">
      <c r="A105" s="684" t="s">
        <v>29</v>
      </c>
      <c r="B105" s="387" t="s">
        <v>298</v>
      </c>
      <c r="C105" s="460">
        <f>SUM(C89,C91,C93,C95,C97,C99,C103)</f>
        <v>0</v>
      </c>
      <c r="D105" s="460">
        <f>SUM(D89,D91,D93,D95,D97,D99,D103)</f>
        <v>0</v>
      </c>
      <c r="E105" s="460">
        <f>SUM(E89,E91,E93,E95,E97,E99,E103)</f>
        <v>5550</v>
      </c>
      <c r="F105" s="461">
        <f>SUM(F89+F91+F93+F95+F97+F99+F103)</f>
        <v>0</v>
      </c>
      <c r="G105" s="503">
        <f>SUM(C105:E105)</f>
        <v>5550</v>
      </c>
    </row>
    <row r="106" spans="1:7" ht="30" customHeight="1" thickBot="1" x14ac:dyDescent="0.25">
      <c r="A106" s="685"/>
      <c r="B106" s="387" t="s">
        <v>113</v>
      </c>
      <c r="C106" s="460">
        <f>SUM(C90,C92,C94,C96,C98,C100,C104)</f>
        <v>0</v>
      </c>
      <c r="D106" s="460">
        <f>SUM(D90,D92,D94,D96,D98,D100,D104)</f>
        <v>0</v>
      </c>
      <c r="E106" s="460">
        <f>SUM(E90,E92,E94,E96,E98,E100,E104)</f>
        <v>5550</v>
      </c>
      <c r="F106" s="461">
        <f>SUM(F90+F92+F94+F96+F98+F100+F104)</f>
        <v>0</v>
      </c>
      <c r="G106" s="503">
        <f>SUM(C106:E106)</f>
        <v>5550</v>
      </c>
    </row>
    <row r="107" spans="1:7" ht="30" customHeight="1" x14ac:dyDescent="0.2">
      <c r="A107" s="540"/>
      <c r="B107" s="541"/>
      <c r="C107" s="542"/>
      <c r="D107" s="542"/>
      <c r="E107" s="542"/>
      <c r="F107" s="543"/>
      <c r="G107" s="544"/>
    </row>
    <row r="108" spans="1:7" ht="27" customHeight="1" x14ac:dyDescent="0.2">
      <c r="A108" s="682" t="s">
        <v>197</v>
      </c>
      <c r="B108" s="683"/>
      <c r="C108" s="500">
        <v>67572</v>
      </c>
      <c r="D108" s="462"/>
      <c r="E108" s="499" t="s">
        <v>299</v>
      </c>
      <c r="F108" s="501">
        <v>2.2999999999999998</v>
      </c>
      <c r="G108" s="132"/>
    </row>
    <row r="109" spans="1:7" ht="21" customHeight="1" x14ac:dyDescent="0.2"/>
    <row r="110" spans="1:7" ht="148.5" customHeight="1" x14ac:dyDescent="0.2">
      <c r="A110" s="366" t="s">
        <v>94</v>
      </c>
      <c r="B110" s="672" t="s">
        <v>422</v>
      </c>
      <c r="C110" s="673"/>
      <c r="D110" s="673"/>
      <c r="E110" s="673"/>
      <c r="F110" s="673"/>
      <c r="G110" s="673"/>
    </row>
    <row r="111" spans="1:7" ht="10.5" customHeight="1" x14ac:dyDescent="0.2"/>
    <row r="115" spans="4:4" ht="13.5" thickBot="1" x14ac:dyDescent="0.25">
      <c r="D115" s="291"/>
    </row>
  </sheetData>
  <sheetProtection formatCells="0"/>
  <dataConsolidate/>
  <customSheetViews>
    <customSheetView guid="{34527E28-D711-404C-AE1D-7DE1EB2B19C8}" scale="86" showGridLines="0" fitToPage="1" hiddenColumns="1" topLeftCell="A99">
      <selection activeCell="G63" sqref="G63"/>
      <pageMargins left="0.74803149606299213" right="0.74803149606299213" top="0.98425196850393704" bottom="0.98425196850393704" header="0.51181102362204722" footer="0.51181102362204722"/>
      <pageSetup paperSize="8" scale="48" orientation="portrait" r:id="rId1"/>
      <headerFooter alignWithMargins="0"/>
    </customSheetView>
    <customSheetView guid="{C1EBBA7A-3CA8-49EE-9A17-D4B078751062}" scale="86" showGridLines="0" fitToPage="1" hiddenColumns="1" topLeftCell="A99">
      <selection activeCell="G63" sqref="G63"/>
      <pageMargins left="0.74803149606299213" right="0.74803149606299213" top="0.98425196850393704" bottom="0.98425196850393704" header="0.51181102362204722" footer="0.51181102362204722"/>
      <pageSetup paperSize="8" scale="48" orientation="portrait" r:id="rId2"/>
      <headerFooter alignWithMargins="0"/>
    </customSheetView>
    <customSheetView guid="{98D2536B-A68F-4F7A-B462-0EDBDB839989}" scale="86" showGridLines="0" fitToPage="1" hiddenColumns="1" topLeftCell="A91">
      <selection activeCell="G63" sqref="G63"/>
      <pageMargins left="0.74803149606299213" right="0.74803149606299213" top="0.98425196850393704" bottom="0.98425196850393704" header="0.51181102362204722" footer="0.51181102362204722"/>
      <pageSetup paperSize="8" scale="48" orientation="portrait"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D0CEECAE-DE46-45E6-BBEC-96255557A53F}" scale="86" showGridLines="0" fitToPage="1" hiddenColumns="1">
      <selection activeCell="H85" sqref="H85"/>
      <pageMargins left="0.74803149606299213" right="0.74803149606299213" top="0.98425196850393704" bottom="0.98425196850393704" header="0.51181102362204722" footer="0.51181102362204722"/>
      <pageSetup paperSize="8" scale="48" orientation="portrait" r:id="rId5"/>
      <headerFooter alignWithMargins="0"/>
    </customSheetView>
    <customSheetView guid="{DF2B08AE-B8C7-41D1-9593-951BB15D03ED}" scale="86" showGridLines="0" fitToPage="1" hiddenColumns="1" topLeftCell="A99">
      <selection activeCell="G63" sqref="G63"/>
      <pageMargins left="0.74803149606299213" right="0.74803149606299213" top="0.98425196850393704" bottom="0.98425196850393704" header="0.51181102362204722" footer="0.51181102362204722"/>
      <pageSetup paperSize="8" scale="48" orientation="portrait" r:id="rId6"/>
      <headerFooter alignWithMargins="0"/>
    </customSheetView>
  </customSheetViews>
  <mergeCells count="42">
    <mergeCell ref="A67:A68"/>
    <mergeCell ref="A69:A70"/>
    <mergeCell ref="A46:B46"/>
    <mergeCell ref="A55:A56"/>
    <mergeCell ref="A86:B86"/>
    <mergeCell ref="A71:B71"/>
    <mergeCell ref="A84:B84"/>
    <mergeCell ref="B75:G75"/>
    <mergeCell ref="A78:B78"/>
    <mergeCell ref="A79:B79"/>
    <mergeCell ref="A80:B80"/>
    <mergeCell ref="A81:B81"/>
    <mergeCell ref="A73:B73"/>
    <mergeCell ref="A42:A43"/>
    <mergeCell ref="A47:B47"/>
    <mergeCell ref="A27:A28"/>
    <mergeCell ref="A52:A53"/>
    <mergeCell ref="A30:A31"/>
    <mergeCell ref="A32:A33"/>
    <mergeCell ref="A9:B9"/>
    <mergeCell ref="D16:E16"/>
    <mergeCell ref="D17:E17"/>
    <mergeCell ref="A11:B11"/>
    <mergeCell ref="D14:E14"/>
    <mergeCell ref="D15:E15"/>
    <mergeCell ref="D21:F23"/>
    <mergeCell ref="B110:G110"/>
    <mergeCell ref="B49:G49"/>
    <mergeCell ref="G21:G23"/>
    <mergeCell ref="A57:A58"/>
    <mergeCell ref="A103:A104"/>
    <mergeCell ref="A97:A98"/>
    <mergeCell ref="A89:A90"/>
    <mergeCell ref="A88:B88"/>
    <mergeCell ref="A99:A100"/>
    <mergeCell ref="A95:A96"/>
    <mergeCell ref="A108:B108"/>
    <mergeCell ref="A91:A92"/>
    <mergeCell ref="A93:A94"/>
    <mergeCell ref="A105:A106"/>
    <mergeCell ref="A25:C25"/>
    <mergeCell ref="A44:A45"/>
  </mergeCells>
  <phoneticPr fontId="4" type="noConversion"/>
  <dataValidations xWindow="841" yWindow="670"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allowBlank="1" showInputMessage="1" showErrorMessage="1" prompt="The NPV for the project as outlined in the most recent business case. If reporting on a programme with no figure leave blank." sqref="B80 B77 B23: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2"/>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1:B11"/>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50">
      <formula1>7001</formula1>
    </dataValidation>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s>
  <pageMargins left="0.74803149606299213" right="0.74803149606299213" top="0.98425196850393704" bottom="0.98425196850393704" header="0.51181102362204722" footer="0.51181102362204722"/>
  <pageSetup paperSize="8" scale="89" fitToHeight="0" orientation="portrait" r:id="rId7"/>
  <headerFooter alignWithMargins="0"/>
  <ignoredErrors>
    <ignoredError sqref="F27:F28 F42:F43 F31:F40" unlockedFormula="1"/>
  </ignoredErrors>
  <drawing r:id="rId8"/>
  <extLst>
    <ext xmlns:x14="http://schemas.microsoft.com/office/spreadsheetml/2009/9/main" uri="{CCE6A557-97BC-4b89-ADB6-D9C93CAAB3DF}">
      <x14:dataValidations xmlns:xm="http://schemas.microsoft.com/office/excel/2006/main" xWindow="841" yWindow="670" count="7">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lists'!$E$2:$E$6</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 D54:E55 G54:G55 F54</xm:sqref>
        </x14:dataValidation>
        <x14:dataValidation type="list" allowBlank="1" showInputMessage="1" showErrorMessage="1">
          <x14:formula1>
            <xm:f>'Dropdown lists'!$F$2:$F$5</xm:f>
          </x14:formula1>
          <xm:sqref>H82 C86 C10</xm:sqref>
        </x14:dataValidation>
        <x14:dataValidation type="list" allowBlank="1" showInputMessage="1" showErrorMessage="1">
          <x14:formula1>
            <xm:f>'[1]Dropdown lists'!#REF!</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22" zoomScaleNormal="100" workbookViewId="0">
      <selection activeCell="C45" sqref="C45:K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59"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47</v>
      </c>
    </row>
    <row r="2" spans="1:16" x14ac:dyDescent="0.2">
      <c r="A2" s="388"/>
      <c r="B2" s="389"/>
      <c r="C2" s="388"/>
      <c r="D2" s="389"/>
      <c r="E2" s="388"/>
      <c r="F2" s="388"/>
      <c r="G2" s="388"/>
      <c r="H2" s="388"/>
      <c r="I2" s="388"/>
      <c r="J2" s="388"/>
      <c r="K2" s="390"/>
      <c r="L2" s="388"/>
      <c r="M2" s="388"/>
    </row>
    <row r="3" spans="1:16" x14ac:dyDescent="0.2">
      <c r="A3" s="388"/>
      <c r="B3" s="389"/>
      <c r="C3" s="388"/>
      <c r="D3" s="389"/>
      <c r="E3" s="388"/>
      <c r="F3" s="388"/>
      <c r="G3" s="388"/>
      <c r="H3" s="388"/>
      <c r="I3" s="388"/>
      <c r="J3" s="388"/>
      <c r="K3" s="390"/>
      <c r="L3" s="388"/>
      <c r="M3" s="388"/>
    </row>
    <row r="4" spans="1:16" x14ac:dyDescent="0.2">
      <c r="A4" s="388"/>
      <c r="B4" s="389"/>
      <c r="C4" s="388"/>
      <c r="D4" s="389"/>
      <c r="E4" s="388"/>
      <c r="F4" s="388"/>
      <c r="G4" s="388"/>
      <c r="H4" s="388"/>
      <c r="I4" s="388"/>
      <c r="J4" s="388"/>
      <c r="K4" s="390"/>
      <c r="L4" s="388"/>
      <c r="M4" s="388"/>
    </row>
    <row r="5" spans="1:16" x14ac:dyDescent="0.2">
      <c r="A5" s="388"/>
      <c r="B5" s="389"/>
      <c r="C5" s="388"/>
      <c r="D5" s="389"/>
      <c r="E5" s="388"/>
      <c r="F5" s="388"/>
      <c r="G5" s="388"/>
      <c r="H5" s="388"/>
      <c r="I5" s="388"/>
      <c r="J5" s="388"/>
      <c r="K5" s="390"/>
      <c r="L5" s="388"/>
      <c r="M5" s="388"/>
    </row>
    <row r="6" spans="1:16" ht="17.25" customHeight="1" thickBot="1" x14ac:dyDescent="0.3">
      <c r="A6" s="391" t="s">
        <v>261</v>
      </c>
      <c r="B6" s="392"/>
      <c r="C6" s="372"/>
      <c r="D6" s="392"/>
      <c r="E6" s="53"/>
      <c r="F6" s="53"/>
      <c r="G6" s="53"/>
      <c r="H6" s="53"/>
      <c r="I6" s="53"/>
      <c r="J6" s="388"/>
      <c r="K6" s="390"/>
      <c r="L6" s="388"/>
      <c r="M6" s="388"/>
    </row>
    <row r="7" spans="1:16" ht="18" customHeight="1" x14ac:dyDescent="0.25">
      <c r="A7" s="393" t="s">
        <v>127</v>
      </c>
      <c r="B7" s="392"/>
      <c r="C7" s="372"/>
      <c r="D7" s="392"/>
      <c r="E7" s="53"/>
      <c r="F7" s="53"/>
      <c r="G7" s="53"/>
      <c r="H7" s="53"/>
      <c r="I7" s="53"/>
      <c r="J7" s="388"/>
      <c r="K7" s="390"/>
      <c r="L7" s="388"/>
      <c r="M7" s="388"/>
    </row>
    <row r="8" spans="1:16" s="31" customFormat="1" ht="8.25" customHeight="1" thickBot="1" x14ac:dyDescent="0.25">
      <c r="A8" s="394"/>
      <c r="B8" s="392"/>
      <c r="C8" s="395"/>
      <c r="D8" s="392"/>
      <c r="E8" s="52"/>
      <c r="F8" s="52"/>
      <c r="G8" s="52"/>
      <c r="H8" s="52"/>
      <c r="I8" s="52"/>
      <c r="J8" s="396"/>
      <c r="K8" s="397"/>
      <c r="L8" s="396"/>
      <c r="M8" s="396"/>
    </row>
    <row r="9" spans="1:16" s="136" customFormat="1" ht="36.75" customHeight="1" thickBot="1" x14ac:dyDescent="0.25">
      <c r="A9" s="398" t="s">
        <v>73</v>
      </c>
      <c r="B9" s="399"/>
      <c r="C9" s="398" t="s">
        <v>183</v>
      </c>
      <c r="D9" s="400"/>
      <c r="E9" s="398" t="s">
        <v>188</v>
      </c>
      <c r="F9" s="400"/>
      <c r="G9" s="398" t="s">
        <v>185</v>
      </c>
      <c r="H9" s="400"/>
      <c r="I9" s="401" t="s">
        <v>184</v>
      </c>
      <c r="J9" s="400"/>
      <c r="K9" s="402"/>
      <c r="L9" s="403"/>
      <c r="M9" s="404"/>
      <c r="O9" s="134"/>
      <c r="P9" s="135" t="s">
        <v>9</v>
      </c>
    </row>
    <row r="10" spans="1:16" ht="13.5" customHeight="1" thickBot="1" x14ac:dyDescent="0.3">
      <c r="A10" s="228" t="s">
        <v>66</v>
      </c>
      <c r="B10" s="229"/>
      <c r="C10" s="230"/>
      <c r="D10" s="231"/>
      <c r="E10" s="230"/>
      <c r="F10" s="229"/>
      <c r="G10" s="230"/>
      <c r="H10" s="229"/>
      <c r="I10" s="232">
        <f>SUM(C10+E10+G10)</f>
        <v>0</v>
      </c>
      <c r="J10" s="28"/>
      <c r="L10" s="28"/>
      <c r="M10" s="281"/>
      <c r="N10" s="59"/>
      <c r="O10" s="50"/>
      <c r="P10" s="59" t="s">
        <v>72</v>
      </c>
    </row>
    <row r="11" spans="1:16" ht="13.5" customHeight="1" thickBot="1" x14ac:dyDescent="0.3">
      <c r="A11" s="228" t="s">
        <v>67</v>
      </c>
      <c r="B11" s="229"/>
      <c r="C11" s="230"/>
      <c r="D11" s="231"/>
      <c r="E11" s="230"/>
      <c r="F11" s="229"/>
      <c r="G11" s="230"/>
      <c r="H11" s="229"/>
      <c r="I11" s="232">
        <f t="shared" ref="I11:I21" si="0">SUM(C11+E11+G11)</f>
        <v>0</v>
      </c>
      <c r="J11" s="28"/>
      <c r="L11" s="28"/>
      <c r="M11" s="281"/>
      <c r="N11" s="59"/>
      <c r="O11" s="50"/>
      <c r="P11" s="59"/>
    </row>
    <row r="12" spans="1:16" ht="13.5" customHeight="1" thickBot="1" x14ac:dyDescent="0.25">
      <c r="A12" s="228" t="s">
        <v>68</v>
      </c>
      <c r="B12" s="229"/>
      <c r="C12" s="230">
        <v>1.25</v>
      </c>
      <c r="D12" s="231"/>
      <c r="E12" s="230">
        <v>2.5</v>
      </c>
      <c r="F12" s="229"/>
      <c r="G12" s="230">
        <v>2</v>
      </c>
      <c r="H12" s="229"/>
      <c r="I12" s="232">
        <f t="shared" si="0"/>
        <v>5.75</v>
      </c>
      <c r="J12" s="28"/>
      <c r="L12" s="28"/>
      <c r="M12" s="281"/>
      <c r="N12" s="59"/>
      <c r="O12" s="27"/>
      <c r="P12" s="59"/>
    </row>
    <row r="13" spans="1:16" ht="13.5" customHeight="1" thickBot="1" x14ac:dyDescent="0.25">
      <c r="A13" s="228" t="s">
        <v>56</v>
      </c>
      <c r="B13" s="229"/>
      <c r="C13" s="230">
        <v>2</v>
      </c>
      <c r="D13" s="231"/>
      <c r="E13" s="230">
        <v>0.2</v>
      </c>
      <c r="F13" s="229"/>
      <c r="G13" s="230"/>
      <c r="H13" s="229"/>
      <c r="I13" s="232">
        <f t="shared" si="0"/>
        <v>2.2000000000000002</v>
      </c>
      <c r="J13" s="28"/>
      <c r="L13" s="28"/>
      <c r="M13" s="281"/>
      <c r="N13" s="59"/>
      <c r="O13" s="27"/>
      <c r="P13" s="59"/>
    </row>
    <row r="14" spans="1:16" ht="13.5" customHeight="1" thickBot="1" x14ac:dyDescent="0.25">
      <c r="A14" s="228" t="s">
        <v>55</v>
      </c>
      <c r="B14" s="229"/>
      <c r="C14" s="230"/>
      <c r="D14" s="231"/>
      <c r="E14" s="230">
        <v>3</v>
      </c>
      <c r="F14" s="229"/>
      <c r="G14" s="230">
        <v>2</v>
      </c>
      <c r="H14" s="229"/>
      <c r="I14" s="232">
        <f t="shared" si="0"/>
        <v>5</v>
      </c>
      <c r="J14" s="28"/>
      <c r="L14" s="28"/>
      <c r="M14" s="281"/>
      <c r="N14" s="59"/>
      <c r="O14" s="27"/>
      <c r="P14" s="59"/>
    </row>
    <row r="15" spans="1:16" ht="13.5" customHeight="1" thickBot="1" x14ac:dyDescent="0.25">
      <c r="A15" s="228" t="s">
        <v>69</v>
      </c>
      <c r="B15" s="229"/>
      <c r="C15" s="230"/>
      <c r="D15" s="231"/>
      <c r="E15" s="230"/>
      <c r="F15" s="229"/>
      <c r="G15" s="230"/>
      <c r="H15" s="229"/>
      <c r="I15" s="232">
        <f t="shared" si="0"/>
        <v>0</v>
      </c>
      <c r="J15" s="28"/>
      <c r="L15" s="28"/>
      <c r="M15" s="281"/>
      <c r="N15" s="59"/>
      <c r="O15" s="27"/>
      <c r="P15" s="59"/>
    </row>
    <row r="16" spans="1:16" ht="13.5" customHeight="1" thickBot="1" x14ac:dyDescent="0.25">
      <c r="A16" s="228" t="s">
        <v>54</v>
      </c>
      <c r="B16" s="229"/>
      <c r="C16" s="230">
        <v>3</v>
      </c>
      <c r="D16" s="231"/>
      <c r="E16" s="230">
        <v>3</v>
      </c>
      <c r="F16" s="229"/>
      <c r="G16" s="230"/>
      <c r="H16" s="229"/>
      <c r="I16" s="232">
        <f t="shared" si="0"/>
        <v>6</v>
      </c>
      <c r="J16" s="28"/>
      <c r="L16" s="28"/>
      <c r="M16" s="281"/>
      <c r="N16" s="59"/>
      <c r="O16" s="27"/>
      <c r="P16" s="59"/>
    </row>
    <row r="17" spans="1:16" ht="13.5" customHeight="1" thickBot="1" x14ac:dyDescent="0.25">
      <c r="A17" s="228" t="s">
        <v>53</v>
      </c>
      <c r="B17" s="229"/>
      <c r="C17" s="230">
        <v>1</v>
      </c>
      <c r="D17" s="231"/>
      <c r="E17" s="230"/>
      <c r="F17" s="229"/>
      <c r="G17" s="230"/>
      <c r="H17" s="229"/>
      <c r="I17" s="232">
        <f t="shared" si="0"/>
        <v>1</v>
      </c>
      <c r="J17" s="28"/>
      <c r="L17" s="28"/>
      <c r="M17" s="281"/>
      <c r="N17" s="59"/>
      <c r="O17" s="27"/>
      <c r="P17" s="59"/>
    </row>
    <row r="18" spans="1:16" s="31" customFormat="1" ht="13.5" customHeight="1" thickBot="1" x14ac:dyDescent="0.25">
      <c r="A18" s="228" t="s">
        <v>52</v>
      </c>
      <c r="B18" s="229"/>
      <c r="C18" s="230">
        <v>2</v>
      </c>
      <c r="D18" s="233"/>
      <c r="E18" s="230"/>
      <c r="F18" s="234"/>
      <c r="G18" s="230">
        <v>1</v>
      </c>
      <c r="H18" s="234"/>
      <c r="I18" s="232">
        <f t="shared" si="0"/>
        <v>3</v>
      </c>
      <c r="J18" s="49"/>
      <c r="L18" s="49"/>
      <c r="M18" s="281"/>
      <c r="O18" s="30"/>
      <c r="P18" s="62"/>
    </row>
    <row r="19" spans="1:16" ht="13.5" customHeight="1" thickBot="1" x14ac:dyDescent="0.25">
      <c r="A19" s="228" t="s">
        <v>51</v>
      </c>
      <c r="B19" s="229"/>
      <c r="C19" s="230">
        <v>1</v>
      </c>
      <c r="D19" s="233"/>
      <c r="E19" s="230"/>
      <c r="F19" s="234"/>
      <c r="G19" s="230"/>
      <c r="H19" s="234"/>
      <c r="I19" s="232">
        <f t="shared" si="0"/>
        <v>1</v>
      </c>
      <c r="J19" s="49"/>
      <c r="L19" s="49"/>
      <c r="M19" s="281"/>
      <c r="N19" s="59"/>
      <c r="O19" s="27"/>
      <c r="P19" s="59"/>
    </row>
    <row r="20" spans="1:16" ht="13.5" customHeight="1" thickBot="1" x14ac:dyDescent="0.25">
      <c r="A20" s="228" t="s">
        <v>50</v>
      </c>
      <c r="B20" s="229"/>
      <c r="C20" s="230"/>
      <c r="D20" s="233"/>
      <c r="E20" s="230"/>
      <c r="F20" s="234"/>
      <c r="G20" s="230"/>
      <c r="H20" s="234"/>
      <c r="I20" s="232">
        <f t="shared" si="0"/>
        <v>0</v>
      </c>
      <c r="J20" s="49"/>
      <c r="L20" s="49"/>
      <c r="M20" s="281"/>
      <c r="N20" s="59"/>
      <c r="O20" s="27"/>
      <c r="P20" s="59"/>
    </row>
    <row r="21" spans="1:16" ht="13.5" customHeight="1" thickBot="1" x14ac:dyDescent="0.25">
      <c r="A21" s="235" t="s">
        <v>112</v>
      </c>
      <c r="B21" s="229"/>
      <c r="C21" s="236">
        <f>SUM(C10:C20)</f>
        <v>10.25</v>
      </c>
      <c r="D21" s="237"/>
      <c r="E21" s="236">
        <f>SUM(E10:E20)</f>
        <v>8.6999999999999993</v>
      </c>
      <c r="F21" s="237"/>
      <c r="G21" s="236">
        <f>SUM(G10:G20)</f>
        <v>5</v>
      </c>
      <c r="H21" s="237"/>
      <c r="I21" s="232">
        <f t="shared" si="0"/>
        <v>23.95</v>
      </c>
      <c r="J21" s="137"/>
      <c r="L21" s="49"/>
      <c r="M21" s="281"/>
      <c r="N21" s="59"/>
      <c r="O21" s="27"/>
      <c r="P21" s="59"/>
    </row>
    <row r="22" spans="1:16" ht="6" customHeight="1" thickBot="1" x14ac:dyDescent="0.25">
      <c r="A22" s="139"/>
      <c r="B22" s="78"/>
      <c r="C22" s="140"/>
      <c r="D22" s="138"/>
      <c r="E22" s="138"/>
      <c r="F22" s="138"/>
      <c r="G22" s="137"/>
      <c r="H22" s="138"/>
      <c r="I22" s="138"/>
      <c r="J22" s="141"/>
      <c r="K22" s="142"/>
      <c r="L22" s="143"/>
      <c r="M22" s="143"/>
      <c r="N22" s="59"/>
    </row>
    <row r="23" spans="1:16" ht="13.5" customHeight="1" thickBot="1" x14ac:dyDescent="0.25">
      <c r="A23" s="712" t="s">
        <v>126</v>
      </c>
      <c r="B23" s="238"/>
      <c r="C23" s="715" t="s">
        <v>322</v>
      </c>
      <c r="D23" s="716"/>
      <c r="E23" s="716"/>
      <c r="F23" s="716"/>
      <c r="G23" s="716"/>
      <c r="H23" s="716"/>
      <c r="I23" s="716"/>
      <c r="J23" s="716"/>
      <c r="K23" s="716"/>
      <c r="L23" s="143"/>
      <c r="M23" s="143"/>
      <c r="N23" s="59"/>
    </row>
    <row r="24" spans="1:16" ht="13.5" customHeight="1" thickBot="1" x14ac:dyDescent="0.25">
      <c r="A24" s="713"/>
      <c r="B24" s="238"/>
      <c r="C24" s="717"/>
      <c r="D24" s="718"/>
      <c r="E24" s="718"/>
      <c r="F24" s="718"/>
      <c r="G24" s="718"/>
      <c r="H24" s="718"/>
      <c r="I24" s="718"/>
      <c r="J24" s="718"/>
      <c r="K24" s="718"/>
      <c r="L24" s="143"/>
      <c r="M24" s="143"/>
      <c r="N24" s="59"/>
    </row>
    <row r="25" spans="1:16" ht="63" customHeight="1" thickBot="1" x14ac:dyDescent="0.25">
      <c r="A25" s="714"/>
      <c r="B25" s="238"/>
      <c r="C25" s="717"/>
      <c r="D25" s="718"/>
      <c r="E25" s="718"/>
      <c r="F25" s="718"/>
      <c r="G25" s="718"/>
      <c r="H25" s="718"/>
      <c r="I25" s="718"/>
      <c r="J25" s="718"/>
      <c r="K25" s="718"/>
      <c r="L25" s="143"/>
      <c r="M25" s="143"/>
      <c r="N25" s="59"/>
    </row>
    <row r="26" spans="1:16" ht="6.75" customHeight="1" thickBot="1" x14ac:dyDescent="0.25">
      <c r="A26" s="239"/>
      <c r="B26" s="319"/>
      <c r="C26" s="240"/>
      <c r="D26" s="241"/>
      <c r="E26" s="241"/>
      <c r="F26" s="241"/>
      <c r="G26" s="241"/>
      <c r="H26" s="241"/>
      <c r="I26" s="241"/>
      <c r="J26" s="241"/>
      <c r="K26" s="241"/>
      <c r="L26" s="143"/>
      <c r="M26" s="143"/>
      <c r="N26" s="59"/>
    </row>
    <row r="27" spans="1:16" ht="33" customHeight="1" thickBot="1" x14ac:dyDescent="0.25">
      <c r="A27" s="405" t="s">
        <v>267</v>
      </c>
      <c r="B27" s="406"/>
      <c r="C27" s="724" t="s">
        <v>304</v>
      </c>
      <c r="D27" s="724"/>
      <c r="E27" s="724"/>
      <c r="F27" s="724"/>
      <c r="G27" s="724"/>
      <c r="H27" s="407"/>
      <c r="I27" s="722" t="s">
        <v>266</v>
      </c>
      <c r="J27" s="723"/>
      <c r="K27" s="257"/>
      <c r="L27" s="59"/>
      <c r="M27" s="321"/>
    </row>
    <row r="28" spans="1:16" ht="3.75" customHeight="1" thickBot="1" x14ac:dyDescent="0.25">
      <c r="A28" s="408"/>
      <c r="B28" s="320"/>
      <c r="C28" s="409"/>
      <c r="D28" s="407"/>
      <c r="E28" s="407"/>
      <c r="F28" s="407"/>
      <c r="G28" s="407"/>
      <c r="H28" s="407"/>
      <c r="I28" s="407"/>
      <c r="J28" s="407"/>
      <c r="K28" s="241"/>
      <c r="L28" s="59"/>
      <c r="M28" s="321"/>
    </row>
    <row r="29" spans="1:16" ht="3.75" customHeight="1" thickBot="1" x14ac:dyDescent="0.25">
      <c r="A29" s="408"/>
      <c r="B29" s="320"/>
      <c r="C29" s="409"/>
      <c r="D29" s="407"/>
      <c r="E29" s="407"/>
      <c r="F29" s="407"/>
      <c r="G29" s="407"/>
      <c r="H29" s="407"/>
      <c r="I29" s="407"/>
      <c r="J29" s="407"/>
      <c r="K29" s="257"/>
      <c r="L29" s="59"/>
      <c r="M29" s="321"/>
    </row>
    <row r="30" spans="1:16" ht="3.75" customHeight="1" thickBot="1" x14ac:dyDescent="0.25">
      <c r="A30" s="408"/>
      <c r="B30" s="320"/>
      <c r="C30" s="409"/>
      <c r="D30" s="407"/>
      <c r="E30" s="407"/>
      <c r="F30" s="407"/>
      <c r="G30" s="407"/>
      <c r="H30" s="407"/>
      <c r="I30" s="407"/>
      <c r="J30" s="407"/>
      <c r="K30" s="257"/>
      <c r="L30" s="59"/>
      <c r="M30" s="321"/>
    </row>
    <row r="31" spans="1:16" s="133" customFormat="1" ht="38.25" customHeight="1" thickBot="1" x14ac:dyDescent="0.25">
      <c r="A31" s="398" t="s">
        <v>74</v>
      </c>
      <c r="B31" s="410"/>
      <c r="C31" s="398" t="s">
        <v>186</v>
      </c>
      <c r="D31" s="400"/>
      <c r="E31" s="398" t="s">
        <v>187</v>
      </c>
      <c r="F31" s="400"/>
      <c r="G31" s="398" t="s">
        <v>213</v>
      </c>
      <c r="H31" s="411"/>
      <c r="I31" s="243" t="s">
        <v>232</v>
      </c>
      <c r="J31" s="243" t="s">
        <v>233</v>
      </c>
      <c r="K31" s="242"/>
    </row>
    <row r="32" spans="1:16" s="300" customFormat="1" ht="15" customHeight="1" thickBot="1" x14ac:dyDescent="0.25">
      <c r="A32" s="400"/>
      <c r="B32" s="412"/>
      <c r="C32" s="400"/>
      <c r="D32" s="413"/>
      <c r="E32" s="400"/>
      <c r="F32" s="413"/>
      <c r="G32" s="400"/>
      <c r="H32" s="414"/>
      <c r="I32" s="725" t="s">
        <v>305</v>
      </c>
      <c r="J32" s="725"/>
      <c r="K32" s="299"/>
    </row>
    <row r="33" spans="1:18" ht="27" customHeight="1" thickBot="1" x14ac:dyDescent="0.25">
      <c r="A33" s="356" t="s">
        <v>70</v>
      </c>
      <c r="B33" s="229"/>
      <c r="C33" s="230"/>
      <c r="D33" s="244"/>
      <c r="E33" s="230"/>
      <c r="F33" s="245"/>
      <c r="G33" s="230"/>
      <c r="H33" s="246"/>
      <c r="I33" s="247"/>
      <c r="J33" s="247"/>
      <c r="K33" s="283"/>
      <c r="L33" s="352" t="s">
        <v>6</v>
      </c>
      <c r="M33" s="719" t="s">
        <v>300</v>
      </c>
      <c r="N33" s="720"/>
      <c r="O33" s="720"/>
      <c r="P33" s="720"/>
      <c r="Q33" s="720"/>
      <c r="R33" s="721"/>
    </row>
    <row r="34" spans="1:18" ht="25.5" customHeight="1" thickBot="1" x14ac:dyDescent="0.25">
      <c r="A34" s="356" t="s">
        <v>128</v>
      </c>
      <c r="B34" s="229"/>
      <c r="C34" s="230"/>
      <c r="D34" s="244"/>
      <c r="E34" s="230"/>
      <c r="F34" s="245"/>
      <c r="G34" s="230"/>
      <c r="H34" s="246"/>
      <c r="I34" s="247"/>
      <c r="J34" s="247"/>
      <c r="K34" s="283"/>
      <c r="L34" s="353" t="s">
        <v>8</v>
      </c>
      <c r="M34" s="719" t="s">
        <v>301</v>
      </c>
      <c r="N34" s="720"/>
      <c r="O34" s="720"/>
      <c r="P34" s="720"/>
      <c r="Q34" s="720"/>
      <c r="R34" s="720"/>
    </row>
    <row r="35" spans="1:18" ht="24.75" customHeight="1" thickBot="1" x14ac:dyDescent="0.25">
      <c r="A35" s="356" t="s">
        <v>129</v>
      </c>
      <c r="B35" s="248"/>
      <c r="C35" s="230" t="s">
        <v>316</v>
      </c>
      <c r="D35" s="249"/>
      <c r="E35" s="230"/>
      <c r="F35" s="245"/>
      <c r="G35" s="230" t="s">
        <v>316</v>
      </c>
      <c r="H35" s="246"/>
      <c r="I35" s="247"/>
      <c r="J35" s="247"/>
      <c r="K35" s="283"/>
      <c r="L35" s="354" t="s">
        <v>9</v>
      </c>
      <c r="M35" s="719" t="s">
        <v>302</v>
      </c>
      <c r="N35" s="720"/>
      <c r="O35" s="720"/>
      <c r="P35" s="720"/>
      <c r="Q35" s="720"/>
      <c r="R35" s="720"/>
    </row>
    <row r="36" spans="1:18" ht="21" customHeight="1" thickBot="1" x14ac:dyDescent="0.25">
      <c r="A36" s="356" t="s">
        <v>230</v>
      </c>
      <c r="B36" s="250"/>
      <c r="C36" s="230">
        <v>9.25</v>
      </c>
      <c r="D36" s="249"/>
      <c r="E36" s="230">
        <v>8.6999999999999993</v>
      </c>
      <c r="F36" s="245"/>
      <c r="G36" s="230">
        <v>5</v>
      </c>
      <c r="H36" s="246"/>
      <c r="I36" s="247" t="s">
        <v>123</v>
      </c>
      <c r="J36" s="247" t="s">
        <v>123</v>
      </c>
      <c r="K36" s="283"/>
      <c r="L36" s="355" t="s">
        <v>72</v>
      </c>
      <c r="M36" s="719" t="s">
        <v>303</v>
      </c>
      <c r="N36" s="720"/>
      <c r="O36" s="720"/>
      <c r="P36" s="720"/>
      <c r="Q36" s="720"/>
      <c r="R36" s="720"/>
    </row>
    <row r="37" spans="1:18" ht="13.5" customHeight="1" thickBot="1" x14ac:dyDescent="0.25">
      <c r="A37" s="356" t="s">
        <v>71</v>
      </c>
      <c r="B37" s="229"/>
      <c r="C37" s="230">
        <v>1</v>
      </c>
      <c r="D37" s="244"/>
      <c r="E37" s="230"/>
      <c r="F37" s="245"/>
      <c r="G37" s="230"/>
      <c r="H37" s="246"/>
      <c r="I37" s="247" t="s">
        <v>123</v>
      </c>
      <c r="J37" s="247" t="s">
        <v>8</v>
      </c>
      <c r="K37" s="283"/>
    </row>
    <row r="38" spans="1:18" ht="13.5" customHeight="1" thickBot="1" x14ac:dyDescent="0.25">
      <c r="A38" s="356" t="s">
        <v>130</v>
      </c>
      <c r="B38" s="229"/>
      <c r="C38" s="230"/>
      <c r="D38" s="244"/>
      <c r="E38" s="230"/>
      <c r="F38" s="245"/>
      <c r="G38" s="230"/>
      <c r="H38" s="246"/>
      <c r="I38" s="247"/>
      <c r="J38" s="247"/>
      <c r="K38" s="283"/>
    </row>
    <row r="39" spans="1:18" ht="13.5" customHeight="1" thickBot="1" x14ac:dyDescent="0.25">
      <c r="A39" s="356" t="s">
        <v>131</v>
      </c>
      <c r="B39" s="229"/>
      <c r="C39" s="230"/>
      <c r="D39" s="249"/>
      <c r="E39" s="230"/>
      <c r="F39" s="245"/>
      <c r="G39" s="230"/>
      <c r="H39" s="246"/>
      <c r="I39" s="247"/>
      <c r="J39" s="247"/>
      <c r="K39" s="283"/>
    </row>
    <row r="40" spans="1:18" ht="13.5" customHeight="1" thickBot="1" x14ac:dyDescent="0.25">
      <c r="A40" s="356" t="s">
        <v>132</v>
      </c>
      <c r="B40" s="229"/>
      <c r="C40" s="230"/>
      <c r="D40" s="238"/>
      <c r="E40" s="230"/>
      <c r="F40" s="251"/>
      <c r="G40" s="230"/>
      <c r="H40" s="246"/>
      <c r="I40" s="247"/>
      <c r="J40" s="247"/>
      <c r="K40" s="283"/>
    </row>
    <row r="41" spans="1:18" ht="13.5" customHeight="1" thickBot="1" x14ac:dyDescent="0.25">
      <c r="A41" s="356" t="s">
        <v>92</v>
      </c>
      <c r="B41" s="229"/>
      <c r="C41" s="230"/>
      <c r="D41" s="238"/>
      <c r="E41" s="230"/>
      <c r="F41" s="251"/>
      <c r="G41" s="230"/>
      <c r="H41" s="246"/>
      <c r="I41" s="247"/>
      <c r="J41" s="247"/>
      <c r="K41" s="283"/>
    </row>
    <row r="42" spans="1:18" ht="15" customHeight="1" thickBot="1" x14ac:dyDescent="0.25">
      <c r="A42" s="235" t="s">
        <v>112</v>
      </c>
      <c r="B42" s="229"/>
      <c r="C42" s="236">
        <f>SUM(C33:C41)</f>
        <v>10.25</v>
      </c>
      <c r="D42" s="256"/>
      <c r="E42" s="236">
        <f>SUM(E33:E41)</f>
        <v>8.6999999999999993</v>
      </c>
      <c r="F42" s="256"/>
      <c r="G42" s="236">
        <f>SUM(G33:G41)</f>
        <v>5</v>
      </c>
      <c r="H42" s="237"/>
      <c r="I42" s="237"/>
      <c r="J42" s="252"/>
      <c r="K42" s="253"/>
      <c r="L42" s="59"/>
    </row>
    <row r="43" spans="1:18" s="31" customFormat="1" ht="35.25" customHeight="1" thickBot="1" x14ac:dyDescent="0.25">
      <c r="A43" s="357"/>
      <c r="B43" s="229"/>
      <c r="C43" s="726" t="s">
        <v>306</v>
      </c>
      <c r="D43" s="727"/>
      <c r="E43" s="727"/>
      <c r="F43" s="358"/>
      <c r="G43" s="415" t="s">
        <v>307</v>
      </c>
      <c r="H43" s="359"/>
      <c r="I43" s="247" t="s">
        <v>123</v>
      </c>
      <c r="J43" s="247" t="s">
        <v>8</v>
      </c>
      <c r="K43" s="360"/>
      <c r="L43" s="62"/>
      <c r="M43" s="29"/>
      <c r="N43" s="29"/>
      <c r="O43" s="29"/>
      <c r="P43" s="29"/>
      <c r="Q43" s="29"/>
      <c r="R43" s="29"/>
    </row>
    <row r="44" spans="1:18" s="31" customFormat="1" ht="35.25" customHeight="1" thickBot="1" x14ac:dyDescent="0.25">
      <c r="A44" s="357"/>
      <c r="B44" s="357"/>
      <c r="C44" s="357"/>
      <c r="D44" s="357"/>
      <c r="E44" s="357"/>
      <c r="F44" s="357"/>
      <c r="G44" s="357"/>
      <c r="H44" s="357"/>
      <c r="I44" s="357"/>
      <c r="J44" s="357"/>
      <c r="K44" s="360"/>
      <c r="L44" s="62"/>
      <c r="M44" s="29"/>
      <c r="N44" s="29"/>
      <c r="O44" s="29"/>
      <c r="P44" s="29"/>
      <c r="Q44" s="29"/>
      <c r="R44" s="29"/>
    </row>
    <row r="45" spans="1:18" ht="35.25" customHeight="1" thickBot="1" x14ac:dyDescent="0.25">
      <c r="A45" s="712" t="s">
        <v>133</v>
      </c>
      <c r="B45" s="238"/>
      <c r="C45" s="715" t="s">
        <v>430</v>
      </c>
      <c r="D45" s="716"/>
      <c r="E45" s="716"/>
      <c r="F45" s="716"/>
      <c r="G45" s="716"/>
      <c r="H45" s="716"/>
      <c r="I45" s="716"/>
      <c r="J45" s="716"/>
      <c r="K45" s="716"/>
      <c r="Q45" s="25" t="s">
        <v>16</v>
      </c>
    </row>
    <row r="46" spans="1:18" ht="13.5" thickBot="1" x14ac:dyDescent="0.25">
      <c r="A46" s="713"/>
      <c r="B46" s="238"/>
      <c r="C46" s="717"/>
      <c r="D46" s="718"/>
      <c r="E46" s="718"/>
      <c r="F46" s="718"/>
      <c r="G46" s="718"/>
      <c r="H46" s="718"/>
      <c r="I46" s="718"/>
      <c r="J46" s="718"/>
      <c r="K46" s="718"/>
    </row>
    <row r="47" spans="1:18" ht="78" customHeight="1" thickBot="1" x14ac:dyDescent="0.25">
      <c r="A47" s="714"/>
      <c r="B47" s="238"/>
      <c r="C47" s="717"/>
      <c r="D47" s="718"/>
      <c r="E47" s="718"/>
      <c r="F47" s="718"/>
      <c r="G47" s="718"/>
      <c r="H47" s="718"/>
      <c r="I47" s="718"/>
      <c r="J47" s="718"/>
      <c r="K47" s="718"/>
    </row>
  </sheetData>
  <customSheetViews>
    <customSheetView guid="{34527E28-D711-404C-AE1D-7DE1EB2B19C8}" showGridLines="0" fitToPage="1" hiddenColumns="1" topLeftCell="A32">
      <selection activeCell="C45" sqref="C45"/>
      <pageMargins left="0.74803149606299213" right="0.74803149606299213" top="0.98425196850393704" bottom="0.98425196850393704" header="0.51181102362204722" footer="0.51181102362204722"/>
      <pageSetup paperSize="8" scale="76" orientation="portrait" r:id="rId1"/>
      <headerFooter alignWithMargins="0"/>
    </customSheetView>
    <customSheetView guid="{C1EBBA7A-3CA8-49EE-9A17-D4B078751062}" showGridLines="0" fitToPage="1" hiddenColumns="1" topLeftCell="A32">
      <selection activeCell="C45" sqref="C45"/>
      <pageMargins left="0.74803149606299213" right="0.74803149606299213" top="0.98425196850393704" bottom="0.98425196850393704" header="0.51181102362204722" footer="0.51181102362204722"/>
      <pageSetup paperSize="8" scale="76" orientation="portrait" r:id="rId2"/>
      <headerFooter alignWithMargins="0"/>
    </customSheetView>
    <customSheetView guid="{98D2536B-A68F-4F7A-B462-0EDBDB839989}" showGridLines="0" fitToPage="1" hiddenColumns="1" topLeftCell="A31">
      <selection activeCell="C45" sqref="C45"/>
      <pageMargins left="0.74803149606299213" right="0.74803149606299213" top="0.98425196850393704" bottom="0.98425196850393704" header="0.51181102362204722" footer="0.51181102362204722"/>
      <pageSetup paperSize="8" scale="76" orientation="portrait" r:id="rId3"/>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4"/>
      <headerFooter alignWithMargins="0"/>
    </customSheetView>
    <customSheetView guid="{D0CEECAE-DE46-45E6-BBEC-96255557A53F}" showGridLines="0" fitToPage="1" hiddenColumns="1">
      <selection activeCell="C45" sqref="C45"/>
      <pageMargins left="0.74803149606299213" right="0.74803149606299213" top="0.98425196850393704" bottom="0.98425196850393704" header="0.51181102362204722" footer="0.51181102362204722"/>
      <pageSetup paperSize="8" scale="76" orientation="portrait" r:id="rId5"/>
      <headerFooter alignWithMargins="0"/>
    </customSheetView>
    <customSheetView guid="{DF2B08AE-B8C7-41D1-9593-951BB15D03ED}" showGridLines="0" fitToPage="1" hiddenColumns="1" topLeftCell="A32">
      <selection activeCell="C45" sqref="C45"/>
      <pageMargins left="0.74803149606299213" right="0.74803149606299213" top="0.98425196850393704" bottom="0.98425196850393704" header="0.51181102362204722" footer="0.51181102362204722"/>
      <pageSetup paperSize="8" scale="76" orientation="portrait" r:id="rId6"/>
      <headerFooter alignWithMargins="0"/>
    </customSheetView>
  </customSheetViews>
  <mergeCells count="12">
    <mergeCell ref="A23:A25"/>
    <mergeCell ref="C23:K25"/>
    <mergeCell ref="A45:A47"/>
    <mergeCell ref="C45:K47"/>
    <mergeCell ref="M33:R33"/>
    <mergeCell ref="M34:R34"/>
    <mergeCell ref="M35:R35"/>
    <mergeCell ref="I27:J27"/>
    <mergeCell ref="M36:R36"/>
    <mergeCell ref="C27:G27"/>
    <mergeCell ref="I32:J32"/>
    <mergeCell ref="C43:E43"/>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76" orientation="portrait"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7"/>
  <sheetViews>
    <sheetView showGridLines="0" zoomScaleNormal="100" workbookViewId="0">
      <selection activeCell="G56" sqref="G56"/>
    </sheetView>
  </sheetViews>
  <sheetFormatPr defaultColWidth="9.140625" defaultRowHeight="12.75" x14ac:dyDescent="0.2"/>
  <cols>
    <col min="1" max="1" width="34.28515625" style="25" customWidth="1"/>
    <col min="2" max="2" width="15.7109375" style="25" customWidth="1"/>
    <col min="3" max="3" width="14" style="25" customWidth="1"/>
    <col min="4" max="4" width="11.85546875" style="25" customWidth="1"/>
    <col min="5" max="5" width="14" style="25" customWidth="1"/>
    <col min="6" max="6" width="24.42578125" style="133"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59"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47</v>
      </c>
    </row>
    <row r="2" spans="1:35" x14ac:dyDescent="0.2">
      <c r="A2" s="388"/>
      <c r="B2" s="388"/>
      <c r="C2" s="388"/>
      <c r="D2" s="388"/>
    </row>
    <row r="3" spans="1:35" x14ac:dyDescent="0.2">
      <c r="A3" s="388"/>
      <c r="B3" s="388"/>
      <c r="C3" s="388"/>
      <c r="D3" s="388"/>
    </row>
    <row r="4" spans="1:35" x14ac:dyDescent="0.2">
      <c r="A4" s="388"/>
      <c r="B4" s="388"/>
      <c r="C4" s="388"/>
      <c r="D4" s="388"/>
    </row>
    <row r="5" spans="1:35" ht="9.75" customHeight="1" x14ac:dyDescent="0.2">
      <c r="A5" s="388"/>
      <c r="B5" s="388"/>
      <c r="C5" s="388"/>
      <c r="D5" s="388"/>
      <c r="M5" s="59" t="s">
        <v>37</v>
      </c>
    </row>
    <row r="6" spans="1:35" ht="22.5" customHeight="1" thickBot="1" x14ac:dyDescent="0.25">
      <c r="A6" s="417" t="s">
        <v>262</v>
      </c>
      <c r="B6" s="388"/>
      <c r="C6" s="388"/>
      <c r="D6" s="388"/>
      <c r="M6" s="59" t="s">
        <v>30</v>
      </c>
    </row>
    <row r="7" spans="1:35" ht="25.5" customHeight="1" thickBot="1" x14ac:dyDescent="0.25">
      <c r="A7" s="418" t="s">
        <v>200</v>
      </c>
      <c r="B7" s="53"/>
      <c r="C7" s="53"/>
      <c r="D7" s="53"/>
      <c r="E7" s="24"/>
      <c r="F7" s="762"/>
      <c r="G7" s="631"/>
      <c r="H7" s="631"/>
      <c r="I7" s="631"/>
      <c r="J7" s="24"/>
      <c r="M7" s="59" t="s">
        <v>31</v>
      </c>
    </row>
    <row r="8" spans="1:35" ht="9.75" customHeight="1" thickBot="1" x14ac:dyDescent="0.25">
      <c r="A8" s="388"/>
      <c r="B8" s="53"/>
      <c r="C8" s="419"/>
      <c r="D8" s="388"/>
      <c r="F8" s="631"/>
      <c r="G8" s="631"/>
      <c r="H8" s="631"/>
      <c r="I8" s="631"/>
      <c r="J8" s="199"/>
      <c r="K8" s="200"/>
      <c r="L8" s="749"/>
      <c r="M8" s="199"/>
      <c r="N8" s="200"/>
      <c r="O8" s="191"/>
    </row>
    <row r="9" spans="1:35" ht="23.25" customHeight="1" thickBot="1" x14ac:dyDescent="0.25">
      <c r="A9" s="361" t="s">
        <v>236</v>
      </c>
      <c r="B9" s="420" t="s">
        <v>240</v>
      </c>
      <c r="C9" s="362" t="s">
        <v>4</v>
      </c>
      <c r="D9" s="214" t="s">
        <v>34</v>
      </c>
      <c r="E9" s="305">
        <v>42045</v>
      </c>
      <c r="F9" s="631"/>
      <c r="G9" s="631"/>
      <c r="H9" s="631"/>
      <c r="I9" s="631"/>
      <c r="J9" s="199"/>
      <c r="K9" s="200"/>
      <c r="L9" s="750"/>
      <c r="M9" s="199"/>
      <c r="N9" s="200"/>
      <c r="O9" s="191"/>
    </row>
    <row r="10" spans="1:35" ht="22.5" customHeight="1" thickTop="1" thickBot="1" x14ac:dyDescent="0.25">
      <c r="A10" s="361" t="s">
        <v>237</v>
      </c>
      <c r="B10" s="421" t="s">
        <v>30</v>
      </c>
      <c r="C10" s="422"/>
      <c r="D10" s="416" t="s">
        <v>33</v>
      </c>
      <c r="E10" s="510">
        <v>42531</v>
      </c>
      <c r="F10" s="631"/>
      <c r="G10" s="631"/>
      <c r="H10" s="631"/>
      <c r="I10" s="631"/>
      <c r="J10" s="199"/>
      <c r="K10" s="200"/>
      <c r="L10" s="201"/>
      <c r="M10" s="199"/>
      <c r="N10" s="200"/>
      <c r="O10" s="164"/>
    </row>
    <row r="11" spans="1:35" ht="22.5" customHeight="1" thickTop="1" thickBot="1" x14ac:dyDescent="0.25">
      <c r="A11" s="388"/>
      <c r="B11" s="388"/>
      <c r="C11" s="423"/>
      <c r="D11" s="215" t="s">
        <v>95</v>
      </c>
      <c r="E11" s="473">
        <v>5</v>
      </c>
      <c r="F11" s="631"/>
      <c r="G11" s="631"/>
      <c r="H11" s="631"/>
      <c r="I11" s="631"/>
      <c r="J11" s="205"/>
      <c r="K11" s="206"/>
      <c r="L11" s="204"/>
      <c r="M11" s="205"/>
      <c r="N11" s="207"/>
      <c r="O11" s="164"/>
    </row>
    <row r="12" spans="1:35" ht="9.75" customHeight="1" thickBot="1" x14ac:dyDescent="0.25">
      <c r="A12" s="186"/>
      <c r="B12" s="186"/>
      <c r="C12" s="186"/>
      <c r="D12" s="186"/>
      <c r="E12" s="186"/>
      <c r="F12" s="188"/>
      <c r="G12" s="187"/>
      <c r="H12" s="186"/>
      <c r="I12" s="51"/>
      <c r="J12" s="31"/>
      <c r="K12" s="185"/>
      <c r="L12" s="184"/>
      <c r="M12" s="62"/>
      <c r="N12" s="31"/>
      <c r="O12" s="31"/>
    </row>
    <row r="13" spans="1:35" ht="12.75" customHeight="1" x14ac:dyDescent="0.2">
      <c r="A13" s="756" t="s">
        <v>212</v>
      </c>
      <c r="B13" s="759" t="s">
        <v>35</v>
      </c>
      <c r="C13" s="751" t="s">
        <v>36</v>
      </c>
      <c r="D13" s="751" t="s">
        <v>258</v>
      </c>
      <c r="E13" s="751" t="s">
        <v>211</v>
      </c>
      <c r="F13" s="759" t="s">
        <v>178</v>
      </c>
      <c r="G13" s="759" t="s">
        <v>231</v>
      </c>
      <c r="H13" s="55"/>
      <c r="I13" s="31"/>
      <c r="J13" s="185"/>
      <c r="K13" s="184"/>
      <c r="L13" s="62" t="s">
        <v>65</v>
      </c>
      <c r="M13" s="31"/>
      <c r="N13" s="31"/>
      <c r="S13" s="164"/>
      <c r="T13" s="177"/>
      <c r="U13" s="177"/>
      <c r="V13" s="59"/>
    </row>
    <row r="14" spans="1:35" ht="13.5" customHeight="1" thickBot="1" x14ac:dyDescent="0.25">
      <c r="A14" s="757"/>
      <c r="B14" s="760"/>
      <c r="C14" s="754"/>
      <c r="D14" s="752"/>
      <c r="E14" s="754"/>
      <c r="F14" s="760"/>
      <c r="G14" s="760"/>
      <c r="H14" s="55"/>
      <c r="I14" s="31"/>
      <c r="J14" s="185"/>
      <c r="K14" s="184"/>
      <c r="L14" s="62" t="s">
        <v>65</v>
      </c>
      <c r="M14" s="31"/>
      <c r="N14" s="31"/>
      <c r="V14" s="59"/>
    </row>
    <row r="15" spans="1:35" ht="13.5" customHeight="1" x14ac:dyDescent="0.2">
      <c r="A15" s="757"/>
      <c r="B15" s="760"/>
      <c r="C15" s="754"/>
      <c r="D15" s="752"/>
      <c r="E15" s="754"/>
      <c r="F15" s="760"/>
      <c r="G15" s="760"/>
      <c r="H15" s="55"/>
      <c r="I15" s="31"/>
      <c r="J15" s="185"/>
      <c r="K15" s="184"/>
      <c r="L15" s="62" t="s">
        <v>65</v>
      </c>
      <c r="M15" s="31"/>
      <c r="N15" s="31"/>
      <c r="V15" s="59"/>
      <c r="AB15" s="176"/>
      <c r="AC15" s="176"/>
      <c r="AD15" s="176"/>
      <c r="AE15" s="176"/>
      <c r="AF15" s="176"/>
      <c r="AG15" s="176"/>
      <c r="AH15" s="176"/>
      <c r="AI15" s="176"/>
    </row>
    <row r="16" spans="1:35" ht="13.5" customHeight="1" thickBot="1" x14ac:dyDescent="0.25">
      <c r="A16" s="758"/>
      <c r="B16" s="761"/>
      <c r="C16" s="755"/>
      <c r="D16" s="753"/>
      <c r="E16" s="755"/>
      <c r="F16" s="761"/>
      <c r="G16" s="761"/>
      <c r="H16" s="55"/>
      <c r="I16" s="31"/>
      <c r="J16" s="185"/>
      <c r="K16" s="184"/>
      <c r="L16" s="62" t="s">
        <v>65</v>
      </c>
      <c r="M16" s="31"/>
      <c r="N16" s="31"/>
      <c r="V16" s="59"/>
      <c r="AB16" s="171"/>
      <c r="AC16" s="171"/>
      <c r="AD16" s="171"/>
      <c r="AE16" s="171"/>
      <c r="AF16" s="171"/>
      <c r="AG16" s="171"/>
      <c r="AH16" s="171"/>
      <c r="AI16" s="171"/>
    </row>
    <row r="17" spans="1:35" s="202" customFormat="1" ht="31.5" customHeight="1" thickBot="1" x14ac:dyDescent="0.25">
      <c r="A17" s="363" t="s">
        <v>177</v>
      </c>
      <c r="B17" s="254"/>
      <c r="C17" s="254"/>
      <c r="D17" s="254"/>
      <c r="E17" s="254"/>
      <c r="F17" s="266"/>
      <c r="G17" s="254"/>
      <c r="H17" s="210"/>
      <c r="I17" s="203"/>
      <c r="J17" s="190"/>
      <c r="K17" s="189"/>
      <c r="L17" s="211"/>
      <c r="M17" s="203"/>
      <c r="N17" s="203"/>
      <c r="V17" s="212"/>
      <c r="AB17" s="213"/>
      <c r="AC17" s="213"/>
      <c r="AD17" s="213"/>
      <c r="AE17" s="213"/>
      <c r="AF17" s="213"/>
      <c r="AG17" s="213"/>
      <c r="AH17" s="213"/>
      <c r="AI17" s="213"/>
    </row>
    <row r="18" spans="1:35" s="331" customFormat="1" ht="39" thickBot="1" x14ac:dyDescent="0.25">
      <c r="A18" s="446" t="s">
        <v>38</v>
      </c>
      <c r="B18" s="424">
        <v>42520</v>
      </c>
      <c r="C18" s="324">
        <v>42520</v>
      </c>
      <c r="D18" s="324" t="s">
        <v>86</v>
      </c>
      <c r="E18" s="324">
        <v>42387</v>
      </c>
      <c r="F18" s="325" t="s">
        <v>210</v>
      </c>
      <c r="G18" s="463" t="s">
        <v>333</v>
      </c>
      <c r="H18" s="326"/>
      <c r="I18" s="327"/>
      <c r="J18" s="328"/>
      <c r="K18" s="329"/>
      <c r="L18" s="330" t="s">
        <v>65</v>
      </c>
      <c r="M18" s="327"/>
      <c r="N18" s="327"/>
      <c r="V18" s="330"/>
      <c r="AB18" s="332"/>
      <c r="AC18" s="332"/>
      <c r="AD18" s="332"/>
      <c r="AE18" s="332"/>
      <c r="AF18" s="332"/>
      <c r="AG18" s="332"/>
      <c r="AH18" s="332"/>
      <c r="AI18" s="332"/>
    </row>
    <row r="19" spans="1:35" ht="64.5" thickBot="1" x14ac:dyDescent="0.25">
      <c r="A19" s="447" t="s">
        <v>176</v>
      </c>
      <c r="B19" s="424">
        <v>42551</v>
      </c>
      <c r="C19" s="324">
        <v>42520</v>
      </c>
      <c r="D19" s="324" t="s">
        <v>86</v>
      </c>
      <c r="E19" s="324">
        <v>42387</v>
      </c>
      <c r="F19" s="325" t="s">
        <v>203</v>
      </c>
      <c r="G19" s="463" t="s">
        <v>334</v>
      </c>
      <c r="H19" s="55"/>
      <c r="I19" s="31"/>
      <c r="J19" s="184"/>
      <c r="K19" s="184"/>
      <c r="L19" s="62"/>
      <c r="M19" s="31"/>
      <c r="N19" s="31"/>
      <c r="V19" s="62"/>
      <c r="AB19" s="171"/>
      <c r="AC19" s="171"/>
      <c r="AD19" s="171"/>
      <c r="AE19" s="171"/>
      <c r="AF19" s="171"/>
      <c r="AG19" s="171"/>
      <c r="AH19" s="171"/>
      <c r="AI19" s="171"/>
    </row>
    <row r="20" spans="1:35" ht="26.25" thickBot="1" x14ac:dyDescent="0.25">
      <c r="A20" s="447" t="s">
        <v>39</v>
      </c>
      <c r="B20" s="425">
        <v>42639</v>
      </c>
      <c r="C20" s="173">
        <v>42667</v>
      </c>
      <c r="D20" s="173" t="s">
        <v>86</v>
      </c>
      <c r="E20" s="173">
        <v>42667</v>
      </c>
      <c r="F20" s="325" t="s">
        <v>210</v>
      </c>
      <c r="G20" s="463" t="s">
        <v>413</v>
      </c>
      <c r="H20" s="29"/>
      <c r="L20" s="59"/>
      <c r="M20" s="25"/>
      <c r="V20" s="62" t="s">
        <v>62</v>
      </c>
      <c r="AB20" s="171"/>
      <c r="AC20" s="171"/>
      <c r="AD20" s="171"/>
      <c r="AE20" s="171"/>
      <c r="AF20" s="171"/>
      <c r="AG20" s="171"/>
      <c r="AH20" s="171"/>
      <c r="AI20" s="171"/>
    </row>
    <row r="21" spans="1:35" ht="39" thickBot="1" x14ac:dyDescent="0.25">
      <c r="A21" s="447" t="s">
        <v>175</v>
      </c>
      <c r="B21" s="425">
        <v>42723</v>
      </c>
      <c r="C21" s="173">
        <v>42705</v>
      </c>
      <c r="D21" s="173" t="s">
        <v>86</v>
      </c>
      <c r="E21" s="173">
        <v>42705</v>
      </c>
      <c r="F21" s="282" t="s">
        <v>203</v>
      </c>
      <c r="G21" s="463" t="s">
        <v>414</v>
      </c>
      <c r="H21" s="29"/>
      <c r="L21" s="59"/>
      <c r="M21" s="25"/>
      <c r="V21" s="62"/>
      <c r="AB21" s="171"/>
      <c r="AC21" s="171"/>
      <c r="AD21" s="171"/>
      <c r="AE21" s="171"/>
      <c r="AF21" s="171"/>
      <c r="AG21" s="171"/>
      <c r="AH21" s="171"/>
      <c r="AI21" s="171"/>
    </row>
    <row r="22" spans="1:35" ht="31.5" customHeight="1" thickBot="1" x14ac:dyDescent="0.25">
      <c r="A22" s="447" t="s">
        <v>32</v>
      </c>
      <c r="B22" s="174"/>
      <c r="C22" s="174"/>
      <c r="D22" s="173"/>
      <c r="E22" s="173"/>
      <c r="F22" s="282" t="s">
        <v>205</v>
      </c>
      <c r="G22" s="463" t="s">
        <v>329</v>
      </c>
      <c r="H22" s="29"/>
      <c r="L22" s="59"/>
      <c r="M22" s="25"/>
      <c r="R22" s="179"/>
      <c r="S22" s="171"/>
      <c r="T22" s="171"/>
      <c r="U22" s="171"/>
      <c r="V22" s="183" t="s">
        <v>63</v>
      </c>
      <c r="W22" s="171"/>
      <c r="X22" s="171"/>
      <c r="Y22" s="171"/>
      <c r="Z22" s="171"/>
      <c r="AA22" s="171"/>
      <c r="AB22" s="171"/>
      <c r="AC22" s="171"/>
      <c r="AD22" s="171"/>
      <c r="AE22" s="171"/>
      <c r="AF22" s="171"/>
      <c r="AG22" s="171"/>
      <c r="AH22" s="171"/>
      <c r="AI22" s="171"/>
    </row>
    <row r="23" spans="1:35" ht="64.5" thickBot="1" x14ac:dyDescent="0.25">
      <c r="A23" s="447" t="s">
        <v>41</v>
      </c>
      <c r="B23" s="173"/>
      <c r="C23" s="175"/>
      <c r="D23" s="173"/>
      <c r="E23" s="173"/>
      <c r="F23" s="282" t="s">
        <v>205</v>
      </c>
      <c r="G23" s="470" t="s">
        <v>330</v>
      </c>
      <c r="H23" s="29"/>
      <c r="L23" s="59"/>
      <c r="M23" s="25"/>
      <c r="R23" s="182"/>
      <c r="S23" s="176"/>
      <c r="T23" s="176"/>
      <c r="U23" s="176"/>
      <c r="V23" s="181" t="s">
        <v>64</v>
      </c>
      <c r="W23" s="176"/>
      <c r="X23" s="176"/>
      <c r="Y23" s="176"/>
      <c r="Z23" s="176"/>
      <c r="AA23" s="176"/>
      <c r="AB23" s="171"/>
      <c r="AC23" s="171"/>
      <c r="AD23" s="171"/>
      <c r="AE23" s="171"/>
      <c r="AF23" s="171"/>
      <c r="AG23" s="171"/>
      <c r="AH23" s="171"/>
      <c r="AI23" s="171"/>
    </row>
    <row r="24" spans="1:35" ht="13.5" thickBot="1" x14ac:dyDescent="0.25">
      <c r="A24" s="447" t="s">
        <v>40</v>
      </c>
      <c r="B24" s="425">
        <v>43100</v>
      </c>
      <c r="C24" s="175"/>
      <c r="D24" s="173"/>
      <c r="E24" s="468">
        <v>43100</v>
      </c>
      <c r="F24" s="282" t="s">
        <v>205</v>
      </c>
      <c r="G24" s="470" t="s">
        <v>424</v>
      </c>
      <c r="H24" s="29"/>
      <c r="L24" s="59"/>
      <c r="M24" s="25"/>
      <c r="R24" s="179"/>
      <c r="S24" s="171"/>
      <c r="T24" s="171"/>
      <c r="U24" s="171"/>
      <c r="V24" s="180"/>
      <c r="W24" s="171"/>
      <c r="X24" s="171"/>
      <c r="Y24" s="171"/>
      <c r="Z24" s="171"/>
      <c r="AA24" s="171"/>
      <c r="AB24" s="164"/>
    </row>
    <row r="25" spans="1:35" ht="26.25" thickBot="1" x14ac:dyDescent="0.25">
      <c r="A25" s="447" t="s">
        <v>45</v>
      </c>
      <c r="B25" s="425"/>
      <c r="C25" s="175"/>
      <c r="D25" s="173"/>
      <c r="E25" s="173"/>
      <c r="F25" s="282" t="s">
        <v>210</v>
      </c>
      <c r="G25" s="470" t="s">
        <v>425</v>
      </c>
      <c r="H25" s="29"/>
      <c r="L25" s="59"/>
      <c r="M25" s="25"/>
      <c r="R25" s="179"/>
      <c r="S25" s="171"/>
      <c r="T25" s="171"/>
      <c r="U25" s="171"/>
      <c r="V25" s="178"/>
      <c r="W25" s="171"/>
      <c r="X25" s="171"/>
      <c r="Y25" s="171"/>
      <c r="Z25" s="171"/>
      <c r="AA25" s="171"/>
      <c r="AB25" s="164"/>
    </row>
    <row r="26" spans="1:35" ht="26.25" thickBot="1" x14ac:dyDescent="0.25">
      <c r="A26" s="447" t="s">
        <v>46</v>
      </c>
      <c r="B26" s="425"/>
      <c r="C26" s="175"/>
      <c r="D26" s="173"/>
      <c r="E26" s="173"/>
      <c r="F26" s="282" t="s">
        <v>210</v>
      </c>
      <c r="G26" s="470" t="s">
        <v>425</v>
      </c>
      <c r="H26" s="29"/>
      <c r="L26" s="59"/>
      <c r="M26" s="25"/>
      <c r="R26" s="179"/>
      <c r="S26" s="171"/>
      <c r="T26" s="171"/>
      <c r="U26" s="171"/>
      <c r="V26" s="178"/>
      <c r="W26" s="171"/>
      <c r="X26" s="171"/>
      <c r="Y26" s="171"/>
      <c r="Z26" s="171"/>
      <c r="AA26" s="171"/>
      <c r="AB26" s="164"/>
    </row>
    <row r="27" spans="1:35" s="331" customFormat="1" ht="64.5" thickBot="1" x14ac:dyDescent="0.25">
      <c r="A27" s="446" t="s">
        <v>42</v>
      </c>
      <c r="B27" s="424">
        <v>44197</v>
      </c>
      <c r="C27" s="324"/>
      <c r="D27" s="324" t="s">
        <v>11</v>
      </c>
      <c r="E27" s="465">
        <v>44104</v>
      </c>
      <c r="F27" s="466" t="s">
        <v>210</v>
      </c>
      <c r="G27" s="467" t="s">
        <v>335</v>
      </c>
      <c r="H27" s="333"/>
      <c r="L27" s="334"/>
      <c r="R27" s="335"/>
      <c r="S27" s="332"/>
      <c r="T27" s="332"/>
      <c r="U27" s="332"/>
      <c r="V27" s="336"/>
      <c r="W27" s="332"/>
      <c r="X27" s="332"/>
      <c r="Y27" s="332"/>
      <c r="Z27" s="332"/>
      <c r="AA27" s="332"/>
      <c r="AB27" s="337"/>
    </row>
    <row r="28" spans="1:35" ht="13.5" thickBot="1" x14ac:dyDescent="0.25">
      <c r="A28" s="447" t="s">
        <v>174</v>
      </c>
      <c r="B28" s="425">
        <v>44104</v>
      </c>
      <c r="C28" s="174"/>
      <c r="D28" s="173"/>
      <c r="E28" s="468">
        <v>44104</v>
      </c>
      <c r="F28" s="469" t="s">
        <v>203</v>
      </c>
      <c r="G28" s="467" t="s">
        <v>415</v>
      </c>
      <c r="H28" s="29"/>
      <c r="L28" s="59"/>
      <c r="M28" s="25"/>
      <c r="R28" s="171"/>
      <c r="S28" s="171"/>
      <c r="T28" s="171"/>
      <c r="U28" s="171"/>
      <c r="V28" s="178"/>
      <c r="W28" s="171"/>
      <c r="X28" s="171"/>
      <c r="Y28" s="171"/>
      <c r="Z28" s="171"/>
      <c r="AA28" s="171"/>
      <c r="AB28" s="164"/>
    </row>
    <row r="29" spans="1:35" s="164" customFormat="1" ht="3.75" customHeight="1" thickBot="1" x14ac:dyDescent="0.25">
      <c r="A29" s="260"/>
      <c r="B29" s="261"/>
      <c r="C29" s="261"/>
      <c r="D29" s="261"/>
      <c r="E29" s="261"/>
      <c r="F29" s="262"/>
      <c r="G29" s="262"/>
      <c r="H29" s="143"/>
      <c r="L29" s="263"/>
      <c r="R29" s="171"/>
      <c r="S29" s="171"/>
      <c r="T29" s="171"/>
      <c r="U29" s="171"/>
      <c r="V29" s="178"/>
      <c r="W29" s="171"/>
      <c r="X29" s="171"/>
      <c r="Y29" s="171"/>
      <c r="Z29" s="171"/>
      <c r="AA29" s="171"/>
    </row>
    <row r="30" spans="1:35" s="258" customFormat="1" ht="33" customHeight="1" thickBot="1" x14ac:dyDescent="0.25">
      <c r="A30" s="363" t="s">
        <v>96</v>
      </c>
      <c r="B30" s="254"/>
      <c r="C30" s="254"/>
      <c r="D30" s="254"/>
      <c r="E30" s="254"/>
      <c r="F30" s="267"/>
      <c r="G30" s="255"/>
      <c r="H30" s="264"/>
      <c r="L30" s="259"/>
      <c r="R30" s="213"/>
      <c r="S30" s="213"/>
      <c r="T30" s="213"/>
      <c r="U30" s="213"/>
      <c r="V30" s="265"/>
      <c r="W30" s="213"/>
      <c r="X30" s="213"/>
      <c r="Y30" s="213"/>
      <c r="Z30" s="213"/>
      <c r="AA30" s="213"/>
    </row>
    <row r="31" spans="1:35" s="164" customFormat="1" ht="166.5" thickBot="1" x14ac:dyDescent="0.25">
      <c r="A31" s="426" t="s">
        <v>216</v>
      </c>
      <c r="B31" s="424">
        <v>41942</v>
      </c>
      <c r="C31" s="173"/>
      <c r="D31" s="324" t="s">
        <v>11</v>
      </c>
      <c r="E31" s="324">
        <v>41942</v>
      </c>
      <c r="F31" s="325" t="s">
        <v>209</v>
      </c>
      <c r="G31" s="323" t="s">
        <v>324</v>
      </c>
      <c r="H31" s="143"/>
      <c r="L31" s="263"/>
      <c r="R31" s="171"/>
      <c r="S31" s="171"/>
      <c r="T31" s="171"/>
      <c r="U31" s="171"/>
      <c r="V31" s="178"/>
      <c r="W31" s="171"/>
      <c r="X31" s="171"/>
      <c r="Y31" s="171"/>
      <c r="Z31" s="171"/>
      <c r="AA31" s="171"/>
    </row>
    <row r="32" spans="1:35" s="164" customFormat="1" ht="18.95" customHeight="1" thickBot="1" x14ac:dyDescent="0.25">
      <c r="A32" s="426" t="s">
        <v>172</v>
      </c>
      <c r="B32" s="173"/>
      <c r="C32" s="173"/>
      <c r="D32" s="173"/>
      <c r="E32" s="173"/>
      <c r="F32" s="325"/>
      <c r="G32" s="323" t="s">
        <v>336</v>
      </c>
      <c r="H32" s="143"/>
      <c r="L32" s="263"/>
      <c r="R32" s="171"/>
      <c r="S32" s="171"/>
      <c r="T32" s="171"/>
      <c r="U32" s="171"/>
      <c r="V32" s="178"/>
      <c r="W32" s="171"/>
      <c r="X32" s="171"/>
      <c r="Y32" s="171"/>
      <c r="Z32" s="171"/>
      <c r="AA32" s="171"/>
    </row>
    <row r="33" spans="1:27" s="164" customFormat="1" ht="18.95" customHeight="1" thickBot="1" x14ac:dyDescent="0.25">
      <c r="A33" s="426" t="s">
        <v>170</v>
      </c>
      <c r="B33" s="173"/>
      <c r="C33" s="173"/>
      <c r="D33" s="173"/>
      <c r="E33" s="173"/>
      <c r="F33" s="325"/>
      <c r="G33" s="323"/>
      <c r="H33" s="143"/>
      <c r="L33" s="263"/>
      <c r="R33" s="171"/>
      <c r="S33" s="171"/>
      <c r="T33" s="171"/>
      <c r="U33" s="171"/>
      <c r="V33" s="178"/>
      <c r="W33" s="171"/>
      <c r="X33" s="171"/>
      <c r="Y33" s="171"/>
      <c r="Z33" s="171"/>
      <c r="AA33" s="171"/>
    </row>
    <row r="34" spans="1:27" s="164" customFormat="1" ht="18.95" customHeight="1" thickBot="1" x14ac:dyDescent="0.25">
      <c r="A34" s="427" t="s">
        <v>309</v>
      </c>
      <c r="B34" s="173"/>
      <c r="C34" s="173"/>
      <c r="D34" s="173"/>
      <c r="E34" s="173"/>
      <c r="F34" s="325"/>
      <c r="G34" s="323" t="s">
        <v>336</v>
      </c>
      <c r="H34" s="143"/>
      <c r="L34" s="263"/>
      <c r="R34" s="171"/>
      <c r="S34" s="171"/>
      <c r="T34" s="171"/>
      <c r="U34" s="171"/>
      <c r="V34" s="178"/>
      <c r="W34" s="171"/>
      <c r="X34" s="171"/>
      <c r="Y34" s="171"/>
      <c r="Z34" s="171"/>
      <c r="AA34" s="171"/>
    </row>
    <row r="35" spans="1:27" s="164" customFormat="1" ht="39" thickBot="1" x14ac:dyDescent="0.25">
      <c r="A35" s="426" t="s">
        <v>310</v>
      </c>
      <c r="B35" s="424">
        <v>42551</v>
      </c>
      <c r="C35" s="324">
        <v>42628</v>
      </c>
      <c r="D35" s="324" t="s">
        <v>86</v>
      </c>
      <c r="E35" s="465">
        <v>42628</v>
      </c>
      <c r="F35" s="466" t="s">
        <v>207</v>
      </c>
      <c r="G35" s="467" t="s">
        <v>416</v>
      </c>
      <c r="H35" s="143"/>
      <c r="L35" s="263"/>
      <c r="R35" s="171"/>
      <c r="S35" s="171"/>
      <c r="T35" s="171"/>
      <c r="U35" s="171"/>
      <c r="V35" s="178"/>
      <c r="W35" s="171"/>
      <c r="X35" s="171"/>
      <c r="Y35" s="171"/>
      <c r="Z35" s="171"/>
      <c r="AA35" s="171"/>
    </row>
    <row r="36" spans="1:27" s="164" customFormat="1" ht="27" customHeight="1" thickBot="1" x14ac:dyDescent="0.25">
      <c r="A36" s="427" t="s">
        <v>311</v>
      </c>
      <c r="B36" s="324">
        <v>43555</v>
      </c>
      <c r="C36" s="175"/>
      <c r="D36" s="324" t="s">
        <v>86</v>
      </c>
      <c r="E36" s="465">
        <v>43555</v>
      </c>
      <c r="F36" s="466" t="s">
        <v>208</v>
      </c>
      <c r="G36" s="467" t="s">
        <v>426</v>
      </c>
      <c r="H36" s="143"/>
      <c r="L36" s="263"/>
      <c r="R36" s="171"/>
      <c r="S36" s="171"/>
      <c r="T36" s="171"/>
      <c r="U36" s="171"/>
      <c r="V36" s="178"/>
      <c r="W36" s="171"/>
      <c r="X36" s="171"/>
      <c r="Y36" s="171"/>
      <c r="Z36" s="171"/>
      <c r="AA36" s="171"/>
    </row>
    <row r="37" spans="1:27" s="164" customFormat="1" ht="18.95" customHeight="1" thickBot="1" x14ac:dyDescent="0.25">
      <c r="A37" s="427" t="s">
        <v>312</v>
      </c>
      <c r="B37" s="173"/>
      <c r="C37" s="175"/>
      <c r="D37" s="173"/>
      <c r="E37" s="465"/>
      <c r="F37" s="466"/>
      <c r="G37" s="467"/>
      <c r="H37" s="143"/>
      <c r="L37" s="263"/>
      <c r="R37" s="171"/>
      <c r="S37" s="171"/>
      <c r="T37" s="171"/>
      <c r="U37" s="171"/>
      <c r="V37" s="178"/>
      <c r="W37" s="171"/>
      <c r="X37" s="171"/>
      <c r="Y37" s="171"/>
      <c r="Z37" s="171"/>
      <c r="AA37" s="171"/>
    </row>
    <row r="38" spans="1:27" s="164" customFormat="1" ht="18.95" customHeight="1" thickBot="1" x14ac:dyDescent="0.25">
      <c r="A38" s="426" t="s">
        <v>171</v>
      </c>
      <c r="B38" s="173"/>
      <c r="C38" s="175"/>
      <c r="D38" s="173"/>
      <c r="E38" s="465"/>
      <c r="F38" s="466"/>
      <c r="G38" s="467"/>
      <c r="H38" s="143"/>
      <c r="L38" s="263"/>
      <c r="R38" s="171"/>
      <c r="S38" s="171"/>
      <c r="T38" s="171"/>
      <c r="U38" s="171"/>
      <c r="V38" s="178"/>
      <c r="W38" s="171"/>
      <c r="X38" s="171"/>
      <c r="Y38" s="171"/>
      <c r="Z38" s="171"/>
      <c r="AA38" s="171"/>
    </row>
    <row r="39" spans="1:27" s="164" customFormat="1" ht="39" thickBot="1" x14ac:dyDescent="0.25">
      <c r="A39" s="449" t="s">
        <v>313</v>
      </c>
      <c r="B39" s="424">
        <v>42297</v>
      </c>
      <c r="C39" s="173"/>
      <c r="D39" s="324" t="s">
        <v>86</v>
      </c>
      <c r="E39" s="465">
        <v>42331</v>
      </c>
      <c r="F39" s="466" t="s">
        <v>210</v>
      </c>
      <c r="G39" s="467" t="s">
        <v>410</v>
      </c>
      <c r="H39" s="143"/>
      <c r="L39" s="263"/>
      <c r="R39" s="171"/>
      <c r="S39" s="171"/>
      <c r="T39" s="171"/>
      <c r="U39" s="171"/>
      <c r="V39" s="178"/>
      <c r="W39" s="171"/>
      <c r="X39" s="171"/>
      <c r="Y39" s="171"/>
      <c r="Z39" s="171"/>
      <c r="AA39" s="171"/>
    </row>
    <row r="40" spans="1:27" s="164" customFormat="1" ht="18.95" customHeight="1" thickBot="1" x14ac:dyDescent="0.25">
      <c r="A40" s="428" t="s">
        <v>314</v>
      </c>
      <c r="B40" s="174"/>
      <c r="C40" s="174"/>
      <c r="D40" s="173"/>
      <c r="E40" s="468"/>
      <c r="F40" s="469"/>
      <c r="G40" s="467"/>
      <c r="H40" s="143"/>
      <c r="L40" s="263"/>
      <c r="R40" s="171"/>
      <c r="S40" s="171"/>
      <c r="T40" s="171"/>
      <c r="U40" s="171"/>
      <c r="V40" s="178"/>
      <c r="W40" s="171"/>
      <c r="X40" s="171"/>
      <c r="Y40" s="171"/>
      <c r="Z40" s="171"/>
      <c r="AA40" s="171"/>
    </row>
    <row r="41" spans="1:27" s="164" customFormat="1" ht="18.95" customHeight="1" thickBot="1" x14ac:dyDescent="0.25">
      <c r="A41" s="429" t="s">
        <v>315</v>
      </c>
      <c r="B41" s="174"/>
      <c r="C41" s="174"/>
      <c r="D41" s="173"/>
      <c r="E41" s="468"/>
      <c r="F41" s="469"/>
      <c r="G41" s="467"/>
      <c r="H41" s="143"/>
      <c r="L41" s="263"/>
      <c r="R41" s="171"/>
      <c r="S41" s="171"/>
      <c r="T41" s="171"/>
      <c r="U41" s="171"/>
      <c r="V41" s="178"/>
      <c r="W41" s="171"/>
      <c r="X41" s="171"/>
      <c r="Y41" s="171"/>
      <c r="Z41" s="171"/>
      <c r="AA41" s="171"/>
    </row>
    <row r="42" spans="1:27" s="164" customFormat="1" ht="36.75" thickBot="1" x14ac:dyDescent="0.25">
      <c r="A42" s="428" t="s">
        <v>411</v>
      </c>
      <c r="B42" s="324">
        <v>42527</v>
      </c>
      <c r="C42" s="465">
        <v>42599</v>
      </c>
      <c r="D42" s="324" t="s">
        <v>86</v>
      </c>
      <c r="E42" s="465">
        <v>42599</v>
      </c>
      <c r="F42" s="466" t="s">
        <v>210</v>
      </c>
      <c r="G42" s="471" t="s">
        <v>417</v>
      </c>
      <c r="H42" s="143"/>
      <c r="L42" s="263"/>
      <c r="R42" s="171"/>
      <c r="S42" s="171"/>
      <c r="T42" s="171"/>
      <c r="U42" s="171"/>
      <c r="V42" s="178"/>
      <c r="W42" s="171"/>
      <c r="X42" s="171"/>
      <c r="Y42" s="171"/>
      <c r="Z42" s="171"/>
      <c r="AA42" s="171"/>
    </row>
    <row r="43" spans="1:27" s="164" customFormat="1" ht="18.95" customHeight="1" thickBot="1" x14ac:dyDescent="0.25">
      <c r="A43" s="428"/>
      <c r="B43" s="324"/>
      <c r="C43" s="174"/>
      <c r="D43" s="324"/>
      <c r="E43" s="465"/>
      <c r="F43" s="466"/>
      <c r="G43" s="471"/>
      <c r="H43" s="143"/>
      <c r="L43" s="263"/>
      <c r="R43" s="171"/>
      <c r="S43" s="171"/>
      <c r="T43" s="171"/>
      <c r="U43" s="171"/>
      <c r="V43" s="178"/>
      <c r="W43" s="171"/>
      <c r="X43" s="171"/>
      <c r="Y43" s="171"/>
      <c r="Z43" s="171"/>
      <c r="AA43" s="171"/>
    </row>
    <row r="44" spans="1:27" s="164" customFormat="1" ht="18.95" customHeight="1" thickBot="1" x14ac:dyDescent="0.25">
      <c r="A44" s="428"/>
      <c r="B44" s="324"/>
      <c r="C44" s="174"/>
      <c r="D44" s="324"/>
      <c r="E44" s="324"/>
      <c r="F44" s="325"/>
      <c r="G44" s="323"/>
      <c r="H44" s="143"/>
      <c r="L44" s="263"/>
      <c r="R44" s="171"/>
      <c r="S44" s="171"/>
      <c r="T44" s="171"/>
      <c r="U44" s="171"/>
      <c r="V44" s="178"/>
      <c r="W44" s="171"/>
      <c r="X44" s="171"/>
      <c r="Y44" s="171"/>
      <c r="Z44" s="171"/>
      <c r="AA44" s="171"/>
    </row>
    <row r="45" spans="1:27" s="164" customFormat="1" ht="13.5" thickBot="1" x14ac:dyDescent="0.25">
      <c r="A45" s="428"/>
      <c r="B45" s="324"/>
      <c r="C45" s="174"/>
      <c r="D45" s="324"/>
      <c r="E45" s="324"/>
      <c r="F45" s="325"/>
      <c r="G45" s="459"/>
      <c r="H45" s="143"/>
      <c r="L45" s="263"/>
      <c r="R45" s="171"/>
      <c r="S45" s="171"/>
      <c r="T45" s="171"/>
      <c r="U45" s="171"/>
      <c r="V45" s="178"/>
      <c r="W45" s="171"/>
      <c r="X45" s="171"/>
      <c r="Y45" s="171"/>
      <c r="Z45" s="171"/>
      <c r="AA45" s="171"/>
    </row>
    <row r="46" spans="1:27" s="164" customFormat="1" ht="18.95" customHeight="1" thickBot="1" x14ac:dyDescent="0.25">
      <c r="A46" s="428"/>
      <c r="B46" s="324"/>
      <c r="C46" s="174"/>
      <c r="D46" s="324"/>
      <c r="E46" s="324"/>
      <c r="F46" s="325"/>
      <c r="G46" s="318"/>
      <c r="H46" s="143"/>
      <c r="L46" s="263"/>
      <c r="R46" s="171"/>
      <c r="S46" s="171"/>
      <c r="T46" s="171"/>
      <c r="U46" s="171"/>
      <c r="V46" s="178"/>
      <c r="W46" s="171"/>
      <c r="X46" s="171"/>
      <c r="Y46" s="171"/>
      <c r="Z46" s="171"/>
      <c r="AA46" s="171"/>
    </row>
    <row r="47" spans="1:27" s="164" customFormat="1" ht="18.95" customHeight="1" thickBot="1" x14ac:dyDescent="0.25">
      <c r="A47" s="428"/>
      <c r="B47" s="324"/>
      <c r="C47" s="174"/>
      <c r="D47" s="324"/>
      <c r="E47" s="324"/>
      <c r="F47" s="325"/>
      <c r="G47" s="318"/>
      <c r="H47" s="143"/>
      <c r="L47" s="263"/>
      <c r="R47" s="171"/>
      <c r="S47" s="171"/>
      <c r="T47" s="171"/>
      <c r="U47" s="171"/>
      <c r="V47" s="178"/>
      <c r="W47" s="171"/>
      <c r="X47" s="171"/>
      <c r="Y47" s="171"/>
      <c r="Z47" s="171"/>
      <c r="AA47" s="171"/>
    </row>
    <row r="48" spans="1:27" s="164" customFormat="1" ht="18.95" customHeight="1" thickBot="1" x14ac:dyDescent="0.25">
      <c r="A48" s="428"/>
      <c r="B48" s="324"/>
      <c r="C48" s="174"/>
      <c r="D48" s="324"/>
      <c r="E48" s="324"/>
      <c r="F48" s="325"/>
      <c r="G48" s="318"/>
      <c r="H48" s="143"/>
      <c r="L48" s="263"/>
      <c r="R48" s="171"/>
      <c r="S48" s="171"/>
      <c r="T48" s="171"/>
      <c r="U48" s="171"/>
      <c r="V48" s="178"/>
      <c r="W48" s="171"/>
      <c r="X48" s="171"/>
      <c r="Y48" s="171"/>
      <c r="Z48" s="171"/>
      <c r="AA48" s="171"/>
    </row>
    <row r="49" spans="1:27" s="164" customFormat="1" ht="18.95" customHeight="1" thickBot="1" x14ac:dyDescent="0.25">
      <c r="A49" s="428"/>
      <c r="B49" s="324"/>
      <c r="C49" s="174"/>
      <c r="D49" s="324"/>
      <c r="E49" s="324"/>
      <c r="F49" s="325"/>
      <c r="G49" s="318"/>
      <c r="H49" s="143"/>
      <c r="L49" s="263"/>
      <c r="R49" s="171"/>
      <c r="S49" s="171"/>
      <c r="T49" s="171"/>
      <c r="U49" s="171"/>
      <c r="V49" s="178"/>
      <c r="W49" s="171"/>
      <c r="X49" s="171"/>
      <c r="Y49" s="171"/>
      <c r="Z49" s="171"/>
      <c r="AA49" s="171"/>
    </row>
    <row r="50" spans="1:27" s="164" customFormat="1" ht="18.95" customHeight="1" thickBot="1" x14ac:dyDescent="0.25">
      <c r="A50" s="428"/>
      <c r="B50" s="174"/>
      <c r="C50" s="174"/>
      <c r="D50" s="173"/>
      <c r="E50" s="173"/>
      <c r="F50" s="282"/>
      <c r="G50" s="318"/>
      <c r="H50" s="143"/>
      <c r="L50" s="263"/>
      <c r="R50" s="171"/>
      <c r="S50" s="171"/>
      <c r="T50" s="171"/>
      <c r="U50" s="171"/>
      <c r="V50" s="178"/>
      <c r="W50" s="171"/>
      <c r="X50" s="171"/>
      <c r="Y50" s="171"/>
      <c r="Z50" s="171"/>
      <c r="AA50" s="171"/>
    </row>
    <row r="51" spans="1:27" s="202" customFormat="1" ht="30.75" customHeight="1" thickBot="1" x14ac:dyDescent="0.25">
      <c r="A51" s="284" t="s">
        <v>254</v>
      </c>
      <c r="B51" s="254"/>
      <c r="C51" s="254"/>
      <c r="D51" s="254"/>
      <c r="E51" s="254"/>
      <c r="F51" s="267"/>
      <c r="G51" s="255"/>
      <c r="L51" s="212"/>
      <c r="V51" s="212"/>
    </row>
    <row r="52" spans="1:27" ht="26.25" thickBot="1" x14ac:dyDescent="0.25">
      <c r="A52" s="427" t="s">
        <v>215</v>
      </c>
      <c r="B52" s="425">
        <v>41789</v>
      </c>
      <c r="C52" s="173"/>
      <c r="D52" s="173" t="s">
        <v>11</v>
      </c>
      <c r="E52" s="173">
        <v>41789</v>
      </c>
      <c r="F52" s="282" t="s">
        <v>173</v>
      </c>
      <c r="G52" s="322" t="s">
        <v>320</v>
      </c>
      <c r="L52" s="59"/>
      <c r="M52" s="25"/>
      <c r="V52" s="59"/>
    </row>
    <row r="53" spans="1:27" ht="77.25" thickBot="1" x14ac:dyDescent="0.25">
      <c r="A53" s="427" t="s">
        <v>43</v>
      </c>
      <c r="B53" s="425">
        <v>44286</v>
      </c>
      <c r="C53" s="173">
        <v>44561</v>
      </c>
      <c r="D53" s="173" t="s">
        <v>11</v>
      </c>
      <c r="E53" s="468">
        <v>44211</v>
      </c>
      <c r="F53" s="469" t="s">
        <v>173</v>
      </c>
      <c r="G53" s="463" t="s">
        <v>331</v>
      </c>
      <c r="L53" s="59"/>
      <c r="M53" s="25"/>
      <c r="V53" s="59"/>
    </row>
    <row r="54" spans="1:27" ht="77.25" thickBot="1" x14ac:dyDescent="0.25">
      <c r="A54" s="427" t="s">
        <v>44</v>
      </c>
      <c r="B54" s="425">
        <v>45991</v>
      </c>
      <c r="C54" s="173">
        <v>46022</v>
      </c>
      <c r="D54" s="173" t="s">
        <v>11</v>
      </c>
      <c r="E54" s="468">
        <v>46022</v>
      </c>
      <c r="F54" s="469" t="s">
        <v>173</v>
      </c>
      <c r="G54" s="463" t="s">
        <v>317</v>
      </c>
      <c r="L54" s="59"/>
      <c r="M54" s="25"/>
      <c r="V54" s="59"/>
    </row>
    <row r="55" spans="1:27" ht="26.25" thickBot="1" x14ac:dyDescent="0.25">
      <c r="A55" s="427" t="s">
        <v>214</v>
      </c>
      <c r="B55" s="425">
        <v>46387</v>
      </c>
      <c r="C55" s="173"/>
      <c r="D55" s="173" t="s">
        <v>11</v>
      </c>
      <c r="E55" s="468">
        <v>46387</v>
      </c>
      <c r="F55" s="469" t="s">
        <v>173</v>
      </c>
      <c r="G55" s="463" t="s">
        <v>321</v>
      </c>
      <c r="L55" s="59"/>
      <c r="M55" s="25"/>
      <c r="V55" s="59"/>
    </row>
    <row r="56" spans="1:27" ht="27" customHeight="1" thickBot="1" x14ac:dyDescent="0.25">
      <c r="A56" s="504" t="s">
        <v>407</v>
      </c>
      <c r="B56" s="505"/>
      <c r="C56" s="506"/>
      <c r="D56" s="506" t="s">
        <v>11</v>
      </c>
      <c r="E56" s="507"/>
      <c r="F56" s="508" t="s">
        <v>210</v>
      </c>
      <c r="G56" s="509" t="s">
        <v>429</v>
      </c>
      <c r="L56" s="59"/>
      <c r="M56" s="25"/>
      <c r="V56" s="59"/>
    </row>
    <row r="57" spans="1:27" ht="13.5" thickBot="1" x14ac:dyDescent="0.25">
      <c r="A57" s="450" t="s">
        <v>318</v>
      </c>
      <c r="B57" s="425">
        <v>42011</v>
      </c>
      <c r="C57" s="173">
        <v>42011</v>
      </c>
      <c r="D57" s="173" t="s">
        <v>86</v>
      </c>
      <c r="E57" s="468">
        <v>42395</v>
      </c>
      <c r="F57" s="469" t="s">
        <v>173</v>
      </c>
      <c r="G57" s="463" t="s">
        <v>332</v>
      </c>
      <c r="L57" s="59"/>
      <c r="M57" s="25"/>
      <c r="V57" s="59"/>
    </row>
    <row r="58" spans="1:27" ht="64.5" thickBot="1" x14ac:dyDescent="0.25">
      <c r="A58" s="450" t="s">
        <v>319</v>
      </c>
      <c r="B58" s="425">
        <v>42185</v>
      </c>
      <c r="C58" s="173">
        <v>42185</v>
      </c>
      <c r="D58" s="173" t="s">
        <v>86</v>
      </c>
      <c r="E58" s="468">
        <v>42668</v>
      </c>
      <c r="F58" s="469" t="s">
        <v>173</v>
      </c>
      <c r="G58" s="463" t="s">
        <v>418</v>
      </c>
      <c r="L58" s="59"/>
      <c r="M58" s="25"/>
      <c r="V58" s="59"/>
    </row>
    <row r="59" spans="1:27" ht="18.95" customHeight="1" thickBot="1" x14ac:dyDescent="0.25">
      <c r="A59" s="428">
        <v>8</v>
      </c>
      <c r="B59" s="173"/>
      <c r="C59" s="175"/>
      <c r="D59" s="173"/>
      <c r="E59" s="173"/>
      <c r="F59" s="282"/>
      <c r="G59" s="471"/>
      <c r="L59" s="59"/>
      <c r="M59" s="25"/>
      <c r="V59" s="59"/>
    </row>
    <row r="60" spans="1:27" ht="18.95" customHeight="1" thickBot="1" x14ac:dyDescent="0.25">
      <c r="A60" s="428">
        <v>9</v>
      </c>
      <c r="B60" s="173"/>
      <c r="C60" s="175"/>
      <c r="D60" s="173"/>
      <c r="E60" s="173"/>
      <c r="F60" s="282"/>
      <c r="G60" s="318"/>
      <c r="L60" s="59"/>
      <c r="M60" s="25"/>
      <c r="V60" s="59"/>
    </row>
    <row r="61" spans="1:27" ht="18.95" customHeight="1" thickBot="1" x14ac:dyDescent="0.25">
      <c r="A61" s="428">
        <v>10</v>
      </c>
      <c r="B61" s="173"/>
      <c r="C61" s="175"/>
      <c r="D61" s="173"/>
      <c r="E61" s="173"/>
      <c r="F61" s="282"/>
      <c r="G61" s="318"/>
      <c r="L61" s="59"/>
      <c r="M61" s="25"/>
      <c r="V61" s="59"/>
    </row>
    <row r="62" spans="1:27" ht="18.95" customHeight="1" thickBot="1" x14ac:dyDescent="0.25">
      <c r="A62" s="448" t="s">
        <v>249</v>
      </c>
      <c r="B62" s="174"/>
      <c r="C62" s="174"/>
      <c r="D62" s="173"/>
      <c r="E62" s="173"/>
      <c r="F62" s="282"/>
      <c r="G62" s="318"/>
      <c r="L62" s="59"/>
      <c r="M62" s="25"/>
      <c r="V62" s="59"/>
    </row>
    <row r="63" spans="1:27" ht="18.95" customHeight="1" thickBot="1" x14ac:dyDescent="0.25">
      <c r="A63" s="280"/>
      <c r="B63" s="174"/>
      <c r="C63" s="174"/>
      <c r="D63" s="173"/>
      <c r="E63" s="173"/>
      <c r="F63" s="282"/>
      <c r="G63" s="318"/>
      <c r="L63" s="59"/>
      <c r="M63" s="25"/>
      <c r="V63" s="59"/>
    </row>
    <row r="64" spans="1:27" s="169" customFormat="1" ht="9" customHeight="1" thickBot="1" x14ac:dyDescent="0.25">
      <c r="F64" s="268"/>
      <c r="H64" s="25"/>
    </row>
    <row r="65" spans="1:13" s="169" customFormat="1" ht="24.75" customHeight="1" thickBot="1" x14ac:dyDescent="0.25">
      <c r="A65" s="682" t="s">
        <v>250</v>
      </c>
      <c r="B65" s="733" t="s">
        <v>419</v>
      </c>
      <c r="C65" s="734"/>
      <c r="D65" s="734"/>
      <c r="E65" s="734"/>
      <c r="F65" s="734"/>
      <c r="G65" s="734"/>
      <c r="H65" s="734"/>
      <c r="I65" s="25"/>
      <c r="J65" s="47"/>
      <c r="K65" s="25"/>
      <c r="M65" s="172"/>
    </row>
    <row r="66" spans="1:13" s="169" customFormat="1" ht="24.75" customHeight="1" thickBot="1" x14ac:dyDescent="0.25">
      <c r="A66" s="682"/>
      <c r="B66" s="735"/>
      <c r="C66" s="736"/>
      <c r="D66" s="736"/>
      <c r="E66" s="736"/>
      <c r="F66" s="736"/>
      <c r="G66" s="736"/>
      <c r="H66" s="736"/>
      <c r="I66" s="25"/>
      <c r="J66" s="30"/>
      <c r="K66" s="27"/>
      <c r="M66" s="172"/>
    </row>
    <row r="67" spans="1:13" s="169" customFormat="1" ht="13.5" customHeight="1" thickBot="1" x14ac:dyDescent="0.25">
      <c r="A67" s="682"/>
      <c r="B67" s="735"/>
      <c r="C67" s="736"/>
      <c r="D67" s="736"/>
      <c r="E67" s="736"/>
      <c r="F67" s="736"/>
      <c r="G67" s="736"/>
      <c r="H67" s="736"/>
      <c r="I67" s="25"/>
      <c r="J67" s="30"/>
      <c r="K67" s="27"/>
    </row>
    <row r="68" spans="1:13" s="169" customFormat="1" ht="33" customHeight="1" thickBot="1" x14ac:dyDescent="0.25">
      <c r="A68" s="682"/>
      <c r="B68" s="737"/>
      <c r="C68" s="738"/>
      <c r="D68" s="738"/>
      <c r="E68" s="738"/>
      <c r="F68" s="738"/>
      <c r="G68" s="738"/>
      <c r="H68" s="738"/>
      <c r="I68" s="25"/>
      <c r="J68" s="26"/>
      <c r="K68" s="30"/>
    </row>
    <row r="69" spans="1:13" s="169" customFormat="1" ht="13.5" thickBot="1" x14ac:dyDescent="0.25">
      <c r="A69" s="31"/>
      <c r="B69" s="31"/>
      <c r="C69" s="25"/>
      <c r="D69" s="25"/>
      <c r="E69" s="25"/>
      <c r="F69" s="133"/>
      <c r="G69" s="25"/>
      <c r="H69" s="25"/>
      <c r="I69" s="25"/>
    </row>
    <row r="70" spans="1:13" s="169" customFormat="1" ht="32.25" customHeight="1" x14ac:dyDescent="0.2">
      <c r="A70" s="301" t="s">
        <v>248</v>
      </c>
      <c r="B70" s="31"/>
      <c r="C70" s="25"/>
      <c r="D70" s="25"/>
      <c r="E70" s="25"/>
      <c r="F70" s="133"/>
      <c r="G70" s="25"/>
      <c r="H70" s="25"/>
      <c r="I70" s="25"/>
    </row>
    <row r="71" spans="1:13" s="169" customFormat="1" ht="27" customHeight="1" x14ac:dyDescent="0.2">
      <c r="A71" s="730" t="s">
        <v>251</v>
      </c>
      <c r="B71" s="731"/>
      <c r="C71" s="731"/>
      <c r="D71" s="731"/>
      <c r="E71" s="731"/>
      <c r="F71" s="731"/>
      <c r="G71" s="731"/>
      <c r="H71" s="25"/>
      <c r="I71" s="25"/>
    </row>
    <row r="72" spans="1:13" s="169" customFormat="1" ht="4.5" customHeight="1" thickBot="1" x14ac:dyDescent="0.25">
      <c r="A72" s="270"/>
      <c r="B72" s="31"/>
      <c r="C72" s="25"/>
      <c r="D72" s="25"/>
      <c r="E72" s="25"/>
      <c r="F72" s="133"/>
      <c r="G72" s="25"/>
      <c r="H72" s="25"/>
      <c r="I72" s="25"/>
    </row>
    <row r="73" spans="1:13" s="169" customFormat="1" ht="21.75" customHeight="1" thickTop="1" thickBot="1" x14ac:dyDescent="0.3">
      <c r="A73" s="22"/>
      <c r="B73" s="739" t="s">
        <v>96</v>
      </c>
      <c r="C73" s="740"/>
      <c r="D73" s="728" t="s">
        <v>427</v>
      </c>
      <c r="E73" s="729"/>
      <c r="F73" s="729"/>
      <c r="G73" s="729"/>
      <c r="H73" s="25"/>
      <c r="I73" s="25"/>
    </row>
    <row r="74" spans="1:13" s="169" customFormat="1" ht="27.75" customHeight="1" thickTop="1" thickBot="1" x14ac:dyDescent="0.25">
      <c r="A74" s="741" t="s">
        <v>255</v>
      </c>
      <c r="B74" s="218" t="s">
        <v>169</v>
      </c>
      <c r="C74" s="219" t="s">
        <v>9</v>
      </c>
      <c r="D74" s="728"/>
      <c r="E74" s="729"/>
      <c r="F74" s="729"/>
      <c r="G74" s="729"/>
      <c r="H74" s="29"/>
      <c r="I74" s="29"/>
      <c r="J74" s="25"/>
      <c r="K74" s="25"/>
    </row>
    <row r="75" spans="1:13" s="165" customFormat="1" ht="24.75" customHeight="1" thickTop="1" thickBot="1" x14ac:dyDescent="0.25">
      <c r="A75" s="742"/>
      <c r="B75" s="220" t="s">
        <v>167</v>
      </c>
      <c r="C75" s="221" t="s">
        <v>9</v>
      </c>
      <c r="D75" s="728"/>
      <c r="E75" s="729"/>
      <c r="F75" s="729"/>
      <c r="G75" s="729"/>
      <c r="H75" s="29"/>
      <c r="I75" s="29"/>
      <c r="J75" s="25"/>
      <c r="K75" s="25"/>
    </row>
    <row r="76" spans="1:13" s="169" customFormat="1" ht="14.25" customHeight="1" thickTop="1" x14ac:dyDescent="0.2">
      <c r="A76" s="270"/>
      <c r="B76" s="31"/>
      <c r="C76" s="25"/>
      <c r="D76" s="25"/>
      <c r="E76" s="25"/>
      <c r="F76" s="133"/>
      <c r="G76" s="25"/>
      <c r="H76" s="25"/>
      <c r="I76" s="25"/>
    </row>
    <row r="77" spans="1:13" s="169" customFormat="1" ht="29.25" customHeight="1" thickBot="1" x14ac:dyDescent="0.25">
      <c r="A77" s="730" t="s">
        <v>252</v>
      </c>
      <c r="B77" s="732"/>
      <c r="C77" s="732"/>
      <c r="D77" s="732"/>
      <c r="E77" s="732"/>
      <c r="F77" s="732"/>
      <c r="G77" s="732"/>
      <c r="H77" s="25"/>
      <c r="I77" s="25"/>
    </row>
    <row r="78" spans="1:13" s="165" customFormat="1" ht="20.25" customHeight="1" thickTop="1" thickBot="1" x14ac:dyDescent="0.25">
      <c r="A78" s="29"/>
      <c r="B78" s="739" t="s">
        <v>253</v>
      </c>
      <c r="C78" s="740"/>
      <c r="D78" s="728" t="s">
        <v>428</v>
      </c>
      <c r="E78" s="729"/>
      <c r="F78" s="729"/>
      <c r="G78" s="729"/>
      <c r="H78" s="25"/>
      <c r="I78" s="25"/>
      <c r="J78" s="25"/>
      <c r="K78" s="171"/>
    </row>
    <row r="79" spans="1:13" s="165" customFormat="1" ht="24" customHeight="1" thickTop="1" thickBot="1" x14ac:dyDescent="0.25">
      <c r="A79" s="682" t="s">
        <v>97</v>
      </c>
      <c r="B79" s="222" t="s">
        <v>168</v>
      </c>
      <c r="C79" s="223" t="s">
        <v>57</v>
      </c>
      <c r="D79" s="728"/>
      <c r="E79" s="729"/>
      <c r="F79" s="729"/>
      <c r="G79" s="729"/>
      <c r="H79" s="25"/>
      <c r="I79" s="25"/>
      <c r="J79" s="25"/>
      <c r="K79" s="171"/>
    </row>
    <row r="80" spans="1:13" s="165" customFormat="1" ht="24" customHeight="1" thickTop="1" x14ac:dyDescent="0.2">
      <c r="A80" s="682"/>
      <c r="B80" s="224" t="s">
        <v>167</v>
      </c>
      <c r="C80" s="225" t="s">
        <v>57</v>
      </c>
      <c r="D80" s="728"/>
      <c r="E80" s="729"/>
      <c r="F80" s="729"/>
      <c r="G80" s="729"/>
      <c r="H80" s="25"/>
      <c r="I80" s="25"/>
      <c r="J80" s="25"/>
      <c r="K80" s="171"/>
    </row>
    <row r="81" spans="1:11" s="275" customFormat="1" ht="12" customHeight="1" x14ac:dyDescent="0.2">
      <c r="A81" s="271"/>
      <c r="B81" s="170"/>
      <c r="C81" s="272"/>
      <c r="D81" s="207"/>
      <c r="E81" s="273"/>
      <c r="F81" s="274"/>
      <c r="G81" s="143"/>
      <c r="H81" s="143"/>
      <c r="I81" s="143"/>
      <c r="J81" s="164"/>
      <c r="K81" s="164"/>
    </row>
    <row r="82" spans="1:11" s="165" customFormat="1" ht="24.75" customHeight="1" x14ac:dyDescent="0.2">
      <c r="A82" s="216"/>
      <c r="B82" s="25"/>
      <c r="C82" s="25"/>
      <c r="D82" s="25"/>
      <c r="E82" s="25"/>
      <c r="F82" s="133"/>
      <c r="G82" s="59"/>
      <c r="H82" s="25"/>
      <c r="I82" s="25"/>
      <c r="J82" s="25"/>
      <c r="K82" s="25"/>
    </row>
    <row r="83" spans="1:11" s="165" customFormat="1" ht="24.75" hidden="1" customHeight="1" x14ac:dyDescent="0.2">
      <c r="A83" s="746" t="s">
        <v>166</v>
      </c>
      <c r="B83" s="744"/>
      <c r="C83" s="747" t="s">
        <v>165</v>
      </c>
      <c r="D83" s="748"/>
      <c r="E83" s="745"/>
      <c r="F83" s="744"/>
      <c r="G83" s="744"/>
      <c r="H83" s="744"/>
      <c r="I83" s="170"/>
      <c r="J83" s="170"/>
      <c r="K83" s="170"/>
    </row>
    <row r="84" spans="1:11" s="165" customFormat="1" ht="24.75" hidden="1" customHeight="1" x14ac:dyDescent="0.2">
      <c r="A84" s="743"/>
      <c r="B84" s="744"/>
      <c r="C84" s="747"/>
      <c r="D84" s="748"/>
      <c r="E84" s="745"/>
      <c r="F84" s="744"/>
      <c r="G84" s="744"/>
      <c r="H84" s="744"/>
      <c r="I84" s="170"/>
      <c r="J84" s="170"/>
      <c r="K84" s="170"/>
    </row>
    <row r="85" spans="1:11" s="165" customFormat="1" ht="24.75" hidden="1" customHeight="1" x14ac:dyDescent="0.2">
      <c r="A85" s="217"/>
      <c r="B85" s="25"/>
      <c r="C85" s="25"/>
      <c r="D85" s="25"/>
      <c r="E85" s="25"/>
      <c r="F85" s="133"/>
      <c r="G85" s="25"/>
      <c r="H85" s="25"/>
      <c r="I85" s="25"/>
      <c r="J85" s="29"/>
      <c r="K85" s="25"/>
    </row>
    <row r="86" spans="1:11" s="165" customFormat="1" ht="24.75" hidden="1" customHeight="1" x14ac:dyDescent="0.2">
      <c r="A86" s="743" t="s">
        <v>164</v>
      </c>
      <c r="B86" s="744"/>
      <c r="C86" s="744"/>
      <c r="D86" s="744"/>
      <c r="E86" s="744"/>
      <c r="F86" s="744"/>
      <c r="G86" s="744"/>
      <c r="H86" s="744"/>
      <c r="I86" s="25"/>
      <c r="J86" s="25"/>
      <c r="K86" s="25"/>
    </row>
    <row r="87" spans="1:11" s="165" customFormat="1" ht="24.75" hidden="1" customHeight="1" x14ac:dyDescent="0.2">
      <c r="A87" s="743"/>
      <c r="B87" s="744"/>
      <c r="C87" s="744"/>
      <c r="D87" s="744"/>
      <c r="E87" s="744"/>
      <c r="F87" s="744"/>
      <c r="G87" s="744"/>
      <c r="H87" s="744"/>
      <c r="I87" s="25"/>
      <c r="J87" s="25"/>
      <c r="K87" s="25"/>
    </row>
    <row r="88" spans="1:11" s="165" customFormat="1" ht="24.75" hidden="1" customHeight="1" x14ac:dyDescent="0.2">
      <c r="F88" s="269"/>
    </row>
    <row r="89" spans="1:11" s="165" customFormat="1" ht="24.75" customHeight="1" thickBot="1" x14ac:dyDescent="0.25">
      <c r="A89" s="169"/>
      <c r="B89" s="169"/>
      <c r="C89" s="169"/>
      <c r="D89" s="169"/>
      <c r="E89" s="169"/>
      <c r="F89" s="268"/>
      <c r="G89" s="169"/>
    </row>
    <row r="90" spans="1:11" s="165" customFormat="1" ht="24.75" customHeight="1" thickBot="1" x14ac:dyDescent="0.25">
      <c r="A90" s="168"/>
      <c r="B90" s="167"/>
      <c r="C90" s="167"/>
      <c r="D90" s="167"/>
      <c r="E90" s="167"/>
      <c r="F90" s="167"/>
      <c r="G90" s="166"/>
    </row>
    <row r="91" spans="1:11" s="165" customFormat="1" ht="12.75" customHeight="1" thickBot="1" x14ac:dyDescent="0.25">
      <c r="A91" s="168"/>
      <c r="B91" s="167"/>
      <c r="C91" s="167"/>
      <c r="D91" s="167"/>
      <c r="E91" s="167"/>
      <c r="F91" s="167"/>
      <c r="G91" s="166"/>
    </row>
    <row r="92" spans="1:11" s="165" customFormat="1" ht="13.5" thickBot="1" x14ac:dyDescent="0.25">
      <c r="A92" s="168"/>
      <c r="B92" s="167"/>
      <c r="C92" s="167"/>
      <c r="D92" s="167"/>
      <c r="E92" s="167"/>
      <c r="F92" s="167"/>
      <c r="G92" s="166"/>
    </row>
    <row r="93" spans="1:11" s="165" customFormat="1" ht="13.5" thickBot="1" x14ac:dyDescent="0.25">
      <c r="A93" s="168"/>
      <c r="B93" s="167"/>
      <c r="C93" s="167"/>
      <c r="D93" s="167"/>
      <c r="E93" s="167"/>
      <c r="F93" s="167"/>
      <c r="G93" s="166"/>
    </row>
    <row r="94" spans="1:11" s="165" customFormat="1" ht="13.5" thickBot="1" x14ac:dyDescent="0.25">
      <c r="A94" s="168"/>
      <c r="B94" s="167"/>
      <c r="C94" s="167"/>
      <c r="D94" s="167"/>
      <c r="E94" s="167"/>
      <c r="F94" s="167"/>
      <c r="G94" s="166"/>
    </row>
    <row r="95" spans="1:11" s="165" customFormat="1" ht="13.5" thickBot="1" x14ac:dyDescent="0.25">
      <c r="A95" s="168"/>
      <c r="B95" s="167"/>
      <c r="C95" s="167"/>
      <c r="D95" s="167"/>
      <c r="E95" s="167"/>
      <c r="F95" s="167"/>
      <c r="G95" s="166"/>
    </row>
    <row r="96" spans="1:11" ht="13.5" thickBot="1" x14ac:dyDescent="0.25">
      <c r="A96" s="168"/>
      <c r="B96" s="167"/>
      <c r="C96" s="167"/>
      <c r="D96" s="167"/>
      <c r="E96" s="167"/>
      <c r="F96" s="167"/>
      <c r="G96" s="166"/>
      <c r="H96" s="165"/>
    </row>
    <row r="97" spans="1:8" ht="13.5" thickBot="1" x14ac:dyDescent="0.25">
      <c r="A97" s="168"/>
      <c r="B97" s="167"/>
      <c r="C97" s="167"/>
      <c r="D97" s="167"/>
      <c r="E97" s="167"/>
      <c r="F97" s="167"/>
      <c r="G97" s="166"/>
      <c r="H97" s="165"/>
    </row>
    <row r="98" spans="1:8" ht="13.5" thickBot="1" x14ac:dyDescent="0.25">
      <c r="A98" s="168"/>
      <c r="B98" s="167"/>
      <c r="C98" s="167"/>
      <c r="D98" s="167"/>
      <c r="E98" s="167"/>
      <c r="F98" s="167"/>
      <c r="G98" s="166"/>
      <c r="H98" s="165"/>
    </row>
    <row r="99" spans="1:8" ht="13.5" thickBot="1" x14ac:dyDescent="0.25">
      <c r="A99" s="168"/>
      <c r="B99" s="167"/>
      <c r="C99" s="167"/>
      <c r="D99" s="167"/>
      <c r="E99" s="167"/>
      <c r="F99" s="167"/>
      <c r="G99" s="166"/>
      <c r="H99" s="165"/>
    </row>
    <row r="100" spans="1:8" ht="13.5" thickBot="1" x14ac:dyDescent="0.25">
      <c r="A100" s="168"/>
      <c r="B100" s="167"/>
      <c r="C100" s="167"/>
      <c r="D100" s="167"/>
      <c r="E100" s="167"/>
      <c r="F100" s="167"/>
      <c r="G100" s="166"/>
      <c r="H100" s="165"/>
    </row>
    <row r="101" spans="1:8" ht="13.5" thickBot="1" x14ac:dyDescent="0.25">
      <c r="A101" s="168"/>
      <c r="B101" s="167"/>
      <c r="C101" s="167"/>
      <c r="D101" s="167"/>
      <c r="E101" s="167"/>
      <c r="F101" s="167"/>
      <c r="G101" s="166"/>
      <c r="H101" s="165"/>
    </row>
    <row r="102" spans="1:8" ht="13.5" thickBot="1" x14ac:dyDescent="0.25">
      <c r="A102" s="168"/>
      <c r="B102" s="167"/>
      <c r="C102" s="167"/>
      <c r="D102" s="167"/>
      <c r="E102" s="167"/>
      <c r="F102" s="167"/>
      <c r="G102" s="166"/>
      <c r="H102" s="165"/>
    </row>
    <row r="103" spans="1:8" ht="13.5" thickBot="1" x14ac:dyDescent="0.25">
      <c r="A103" s="168"/>
      <c r="B103" s="167"/>
      <c r="C103" s="167"/>
      <c r="D103" s="167"/>
      <c r="E103" s="167"/>
      <c r="F103" s="167"/>
      <c r="G103" s="166"/>
      <c r="H103" s="165"/>
    </row>
    <row r="104" spans="1:8" ht="13.5" thickBot="1" x14ac:dyDescent="0.25">
      <c r="A104" s="168"/>
      <c r="B104" s="167"/>
      <c r="C104" s="167"/>
      <c r="D104" s="167"/>
      <c r="E104" s="167"/>
      <c r="F104" s="167"/>
      <c r="G104" s="166"/>
    </row>
    <row r="105" spans="1:8" ht="13.5" thickBot="1" x14ac:dyDescent="0.25">
      <c r="A105" s="168"/>
      <c r="B105" s="167"/>
      <c r="C105" s="167"/>
      <c r="D105" s="167"/>
      <c r="E105" s="167"/>
      <c r="F105" s="167"/>
      <c r="G105" s="166"/>
    </row>
    <row r="106" spans="1:8" ht="13.5" thickBot="1" x14ac:dyDescent="0.25">
      <c r="A106" s="168"/>
      <c r="B106" s="167"/>
      <c r="C106" s="167"/>
      <c r="D106" s="167"/>
      <c r="E106" s="167"/>
      <c r="F106" s="167"/>
      <c r="G106" s="166"/>
    </row>
    <row r="107" spans="1:8" ht="13.5" thickBot="1" x14ac:dyDescent="0.25">
      <c r="A107" s="168"/>
      <c r="B107" s="167"/>
      <c r="C107" s="167"/>
      <c r="D107" s="167"/>
      <c r="E107" s="167"/>
      <c r="F107" s="167"/>
      <c r="G107" s="166"/>
    </row>
    <row r="108" spans="1:8" ht="13.5" thickBot="1" x14ac:dyDescent="0.25">
      <c r="A108" s="168"/>
      <c r="B108" s="167"/>
      <c r="C108" s="167"/>
      <c r="D108" s="167"/>
      <c r="E108" s="167"/>
      <c r="F108" s="167"/>
      <c r="G108" s="166"/>
    </row>
    <row r="109" spans="1:8" x14ac:dyDescent="0.2">
      <c r="A109" s="165"/>
      <c r="B109" s="165"/>
      <c r="C109" s="165"/>
      <c r="D109" s="165"/>
      <c r="E109" s="165"/>
      <c r="F109" s="269"/>
      <c r="G109" s="165"/>
    </row>
    <row r="110" spans="1:8" x14ac:dyDescent="0.2">
      <c r="A110" s="165"/>
      <c r="B110" s="165"/>
      <c r="C110" s="165"/>
      <c r="D110" s="165"/>
      <c r="E110" s="165"/>
      <c r="F110" s="269"/>
      <c r="G110" s="165"/>
    </row>
    <row r="111" spans="1:8" x14ac:dyDescent="0.2">
      <c r="A111" s="165"/>
      <c r="B111" s="165"/>
      <c r="C111" s="165"/>
      <c r="D111" s="165"/>
      <c r="E111" s="165"/>
      <c r="F111" s="269"/>
      <c r="G111" s="165"/>
    </row>
    <row r="112" spans="1:8" x14ac:dyDescent="0.2">
      <c r="A112" s="165"/>
      <c r="B112" s="165"/>
      <c r="C112" s="165"/>
      <c r="D112" s="165"/>
      <c r="E112" s="165"/>
      <c r="F112" s="269"/>
      <c r="G112" s="165"/>
    </row>
    <row r="113" spans="1:7" x14ac:dyDescent="0.2">
      <c r="A113" s="165"/>
      <c r="B113" s="165"/>
      <c r="C113" s="165"/>
      <c r="D113" s="165"/>
      <c r="E113" s="165"/>
      <c r="F113" s="269"/>
      <c r="G113" s="165"/>
    </row>
    <row r="114" spans="1:7" x14ac:dyDescent="0.2">
      <c r="A114" s="165"/>
      <c r="B114" s="165"/>
      <c r="C114" s="165"/>
      <c r="D114" s="165"/>
      <c r="E114" s="165"/>
      <c r="F114" s="269"/>
      <c r="G114" s="165"/>
    </row>
    <row r="115" spans="1:7" x14ac:dyDescent="0.2">
      <c r="A115" s="165"/>
      <c r="B115" s="165"/>
      <c r="C115" s="165"/>
      <c r="D115" s="165"/>
      <c r="E115" s="165"/>
      <c r="F115" s="269"/>
      <c r="G115" s="165"/>
    </row>
    <row r="116" spans="1:7" x14ac:dyDescent="0.2">
      <c r="A116" s="165"/>
      <c r="B116" s="165"/>
      <c r="C116" s="165"/>
      <c r="D116" s="165"/>
      <c r="E116" s="165"/>
      <c r="F116" s="269"/>
      <c r="G116" s="165"/>
    </row>
    <row r="117" spans="1:7" x14ac:dyDescent="0.2">
      <c r="A117" s="165"/>
      <c r="B117" s="165"/>
      <c r="C117" s="165"/>
      <c r="D117" s="165"/>
      <c r="E117" s="165"/>
      <c r="F117" s="269"/>
      <c r="G117" s="165"/>
    </row>
    <row r="118" spans="1:7" x14ac:dyDescent="0.2">
      <c r="A118" s="165"/>
      <c r="B118" s="165"/>
      <c r="C118" s="165"/>
      <c r="D118" s="165"/>
      <c r="E118" s="165"/>
      <c r="F118" s="269"/>
      <c r="G118" s="165"/>
    </row>
    <row r="119" spans="1:7" x14ac:dyDescent="0.2">
      <c r="A119" s="165"/>
      <c r="B119" s="165"/>
      <c r="C119" s="165"/>
      <c r="D119" s="165"/>
      <c r="E119" s="165"/>
      <c r="F119" s="269"/>
      <c r="G119" s="165"/>
    </row>
    <row r="120" spans="1:7" x14ac:dyDescent="0.2">
      <c r="A120" s="165"/>
      <c r="B120" s="165"/>
      <c r="C120" s="165"/>
      <c r="D120" s="165"/>
      <c r="E120" s="165"/>
      <c r="F120" s="269"/>
      <c r="G120" s="165"/>
    </row>
    <row r="121" spans="1:7" x14ac:dyDescent="0.2">
      <c r="A121" s="165"/>
      <c r="B121" s="165"/>
      <c r="C121" s="165"/>
      <c r="D121" s="165"/>
      <c r="E121" s="165"/>
      <c r="F121" s="269"/>
      <c r="G121" s="165"/>
    </row>
    <row r="122" spans="1:7" x14ac:dyDescent="0.2">
      <c r="A122" s="165"/>
      <c r="B122" s="165"/>
      <c r="C122" s="165"/>
      <c r="D122" s="165"/>
      <c r="E122" s="165"/>
      <c r="F122" s="269"/>
      <c r="G122" s="165"/>
    </row>
    <row r="123" spans="1:7" x14ac:dyDescent="0.2">
      <c r="A123" s="165"/>
      <c r="B123" s="165"/>
      <c r="C123" s="165"/>
      <c r="D123" s="165"/>
      <c r="E123" s="165"/>
      <c r="F123" s="269"/>
      <c r="G123" s="165"/>
    </row>
    <row r="124" spans="1:7" x14ac:dyDescent="0.2">
      <c r="A124" s="165"/>
      <c r="B124" s="165"/>
      <c r="C124" s="165"/>
      <c r="D124" s="165"/>
      <c r="E124" s="165"/>
      <c r="F124" s="269"/>
      <c r="G124" s="165"/>
    </row>
    <row r="125" spans="1:7" x14ac:dyDescent="0.2">
      <c r="A125" s="165"/>
      <c r="B125" s="165"/>
      <c r="C125" s="165"/>
      <c r="D125" s="165"/>
      <c r="E125" s="165"/>
      <c r="F125" s="269"/>
      <c r="G125" s="165"/>
    </row>
    <row r="126" spans="1:7" x14ac:dyDescent="0.2">
      <c r="A126" s="165"/>
      <c r="B126" s="165"/>
      <c r="C126" s="165"/>
      <c r="D126" s="165"/>
      <c r="E126" s="165"/>
      <c r="F126" s="269"/>
      <c r="G126" s="165"/>
    </row>
    <row r="127" spans="1:7" x14ac:dyDescent="0.2">
      <c r="A127" s="165"/>
      <c r="B127" s="165"/>
      <c r="C127" s="165"/>
      <c r="D127" s="165"/>
      <c r="E127" s="165"/>
      <c r="F127" s="269"/>
      <c r="G127" s="165"/>
    </row>
  </sheetData>
  <sheetProtection formatCells="0" formatColumns="0" formatRows="0" insertRows="0" deleteRows="0"/>
  <dataConsolidate/>
  <customSheetViews>
    <customSheetView guid="{34527E28-D711-404C-AE1D-7DE1EB2B19C8}" scale="80" showGridLines="0" fitToPage="1" hiddenRows="1">
      <selection activeCell="F42" sqref="F42"/>
      <pageMargins left="0.74803149606299213" right="0.74803149606299213" top="0.98425196850393704" bottom="0.98425196850393704" header="0.51181102362204722" footer="0.51181102362204722"/>
      <pageSetup paperSize="8" scale="49" orientation="portrait" r:id="rId1"/>
      <headerFooter alignWithMargins="0"/>
    </customSheetView>
    <customSheetView guid="{C1EBBA7A-3CA8-49EE-9A17-D4B078751062}" scale="80" showGridLines="0" fitToPage="1" hiddenRows="1" topLeftCell="A22">
      <selection activeCell="G18" sqref="G18"/>
      <pageMargins left="0.74803149606299213" right="0.74803149606299213" top="0.98425196850393704" bottom="0.98425196850393704" header="0.51181102362204722" footer="0.51181102362204722"/>
      <pageSetup paperSize="8" scale="49" orientation="portrait" r:id="rId2"/>
      <headerFooter alignWithMargins="0"/>
    </customSheetView>
    <customSheetView guid="{98D2536B-A68F-4F7A-B462-0EDBDB839989}" showGridLines="0" fitToPage="1" hiddenRows="1" topLeftCell="A7">
      <selection activeCell="G40" sqref="G40"/>
      <pageMargins left="0.74803149606299213" right="0.74803149606299213" top="0.98425196850393704" bottom="0.98425196850393704" header="0.51181102362204722" footer="0.51181102362204722"/>
      <pageSetup paperSize="8" scale="49" orientation="portrait" r:id="rId3"/>
      <headerFooter alignWithMargins="0"/>
    </customSheetView>
    <customSheetView guid="{D0CEECAE-DE46-45E6-BBEC-96255557A53F}" showGridLines="0" fitToPage="1" hiddenRows="1" topLeftCell="B1">
      <selection activeCell="G40" sqref="G40"/>
      <pageMargins left="0.74803149606299213" right="0.74803149606299213" top="0.98425196850393704" bottom="0.98425196850393704" header="0.51181102362204722" footer="0.51181102362204722"/>
      <pageSetup paperSize="8" scale="49" orientation="portrait" r:id="rId4"/>
      <headerFooter alignWithMargins="0"/>
    </customSheetView>
    <customSheetView guid="{DF2B08AE-B8C7-41D1-9593-951BB15D03ED}" scale="80" showGridLines="0" fitToPage="1" printArea="1" hiddenRows="1">
      <selection activeCell="F42" sqref="F42"/>
      <pageMargins left="0.74803149606299213" right="0.74803149606299213" top="0.98425196850393704" bottom="0.98425196850393704" header="0.51181102362204722" footer="0.51181102362204722"/>
      <pageSetup paperSize="8" scale="49" orientation="portrait" r:id="rId5"/>
      <headerFooter alignWithMargins="0"/>
    </customSheetView>
  </customSheetViews>
  <mergeCells count="25">
    <mergeCell ref="L8:L9"/>
    <mergeCell ref="D13:D16"/>
    <mergeCell ref="E13:E16"/>
    <mergeCell ref="A13:A16"/>
    <mergeCell ref="B13:B16"/>
    <mergeCell ref="C13:C16"/>
    <mergeCell ref="F13:F16"/>
    <mergeCell ref="G13:G16"/>
    <mergeCell ref="F7:I11"/>
    <mergeCell ref="A86:A87"/>
    <mergeCell ref="B86:H87"/>
    <mergeCell ref="A79:A80"/>
    <mergeCell ref="E83:H84"/>
    <mergeCell ref="A83:A84"/>
    <mergeCell ref="B83:B84"/>
    <mergeCell ref="C83:D84"/>
    <mergeCell ref="D73:G75"/>
    <mergeCell ref="A71:G71"/>
    <mergeCell ref="D78:G80"/>
    <mergeCell ref="A77:G77"/>
    <mergeCell ref="A65:A68"/>
    <mergeCell ref="B65:H68"/>
    <mergeCell ref="B78:C78"/>
    <mergeCell ref="B73:C73"/>
    <mergeCell ref="A74:A75"/>
  </mergeCells>
  <conditionalFormatting sqref="C79:C81">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8">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74:C75">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73">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73">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8">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52"/>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5"/>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9:A80"/>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4:A75"/>
    <dataValidation allowBlank="1" showInputMessage="1" showErrorMessage="1" prompt="The section is for the SRO to comment on the ratings given for Quality including justification for not undertaking any assurance activities. Also identify any key themes from the assurances undertaken." sqref="D73:G75"/>
    <dataValidation allowBlank="1" showInputMessage="1" showErrorMessage="1" prompt="Assurance activities covering 1st and 2nd line of defence " sqref="B74 B79"/>
    <dataValidation allowBlank="1" showInputMessage="1" showErrorMessage="1" prompt="Assurance activities covering 3rd and 4th line of defence (independent assurance e.g. NAO, Internal Audit etc)" sqref="B75 B80"/>
    <dataValidation type="date" allowBlank="1" showInputMessage="1" showErrorMessage="1" sqref="C18:C28 B20:B26 E18:E28 B31:C50 E31:E50 E52:E63 B52:C63">
      <formula1>1</formula1>
      <formula2>65746</formula2>
    </dataValidation>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67" fitToHeight="0" orientation="portrait" r:id="rId6"/>
  <headerFooter alignWithMargins="0"/>
  <drawing r:id="rId7"/>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F31:F50 F18:F28 F52:F63</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C79:C80 C74:C75</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D31:D50 D52:D63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6" customWidth="1"/>
    <col min="15" max="15" width="11.7109375" customWidth="1"/>
    <col min="16" max="16" width="30.140625" customWidth="1"/>
    <col min="17" max="17" width="35.7109375" customWidth="1"/>
  </cols>
  <sheetData>
    <row r="1" spans="1:17" s="226" customFormat="1" x14ac:dyDescent="0.2">
      <c r="A1" s="227" t="s">
        <v>0</v>
      </c>
      <c r="B1" s="227" t="s">
        <v>218</v>
      </c>
      <c r="C1" s="227" t="s">
        <v>223</v>
      </c>
      <c r="E1" s="227" t="s">
        <v>222</v>
      </c>
      <c r="G1" s="227" t="s">
        <v>220</v>
      </c>
      <c r="H1" s="227" t="s">
        <v>221</v>
      </c>
      <c r="I1" s="227" t="s">
        <v>219</v>
      </c>
      <c r="J1" s="227" t="s">
        <v>218</v>
      </c>
      <c r="K1" s="227" t="s">
        <v>217</v>
      </c>
      <c r="L1" s="227" t="s">
        <v>224</v>
      </c>
      <c r="N1" s="287" t="s">
        <v>246</v>
      </c>
      <c r="P1" s="340" t="s">
        <v>282</v>
      </c>
      <c r="Q1" s="226" t="s">
        <v>371</v>
      </c>
    </row>
    <row r="2" spans="1:17" x14ac:dyDescent="0.2">
      <c r="A2" t="s">
        <v>82</v>
      </c>
      <c r="B2" s="2" t="s">
        <v>138</v>
      </c>
      <c r="C2" s="2" t="s">
        <v>381</v>
      </c>
      <c r="D2" t="s">
        <v>86</v>
      </c>
      <c r="E2" s="2" t="s">
        <v>153</v>
      </c>
      <c r="F2" s="2" t="s">
        <v>123</v>
      </c>
      <c r="G2" s="2" t="s">
        <v>228</v>
      </c>
      <c r="H2" s="2" t="s">
        <v>402</v>
      </c>
      <c r="I2" s="2" t="s">
        <v>11</v>
      </c>
      <c r="J2" s="2" t="s">
        <v>9</v>
      </c>
      <c r="K2" s="208" t="s">
        <v>173</v>
      </c>
      <c r="L2" s="2" t="s">
        <v>180</v>
      </c>
      <c r="M2" s="2" t="s">
        <v>158</v>
      </c>
      <c r="N2" s="285" t="s">
        <v>238</v>
      </c>
      <c r="O2" s="304" t="s">
        <v>256</v>
      </c>
      <c r="P2" t="s">
        <v>283</v>
      </c>
      <c r="Q2" s="2" t="s">
        <v>352</v>
      </c>
    </row>
    <row r="3" spans="1:17" x14ac:dyDescent="0.2">
      <c r="A3" s="2" t="s">
        <v>339</v>
      </c>
      <c r="B3" s="2" t="s">
        <v>16</v>
      </c>
      <c r="C3" t="s">
        <v>382</v>
      </c>
      <c r="D3" t="s">
        <v>11</v>
      </c>
      <c r="E3" s="2" t="s">
        <v>154</v>
      </c>
      <c r="F3" s="2" t="s">
        <v>8</v>
      </c>
      <c r="G3" s="2" t="s">
        <v>135</v>
      </c>
      <c r="H3" s="2" t="s">
        <v>226</v>
      </c>
      <c r="I3" s="2" t="s">
        <v>108</v>
      </c>
      <c r="J3" s="2" t="s">
        <v>57</v>
      </c>
      <c r="K3" s="208" t="s">
        <v>104</v>
      </c>
      <c r="L3" s="2" t="s">
        <v>181</v>
      </c>
      <c r="M3" s="2" t="s">
        <v>159</v>
      </c>
      <c r="N3" s="285" t="s">
        <v>239</v>
      </c>
      <c r="O3" s="304" t="s">
        <v>257</v>
      </c>
      <c r="P3" s="2" t="s">
        <v>284</v>
      </c>
      <c r="Q3" s="2" t="s">
        <v>372</v>
      </c>
    </row>
    <row r="4" spans="1:17" x14ac:dyDescent="0.2">
      <c r="A4" s="2" t="s">
        <v>340</v>
      </c>
      <c r="B4" s="2" t="s">
        <v>139</v>
      </c>
      <c r="C4" s="2" t="s">
        <v>383</v>
      </c>
      <c r="E4" s="2" t="s">
        <v>155</v>
      </c>
      <c r="F4" s="2" t="s">
        <v>6</v>
      </c>
      <c r="G4" s="2" t="s">
        <v>136</v>
      </c>
      <c r="H4" s="2" t="s">
        <v>102</v>
      </c>
      <c r="I4" s="2" t="s">
        <v>109</v>
      </c>
      <c r="J4" s="2" t="s">
        <v>111</v>
      </c>
      <c r="K4" s="208" t="s">
        <v>201</v>
      </c>
      <c r="L4" s="2" t="s">
        <v>182</v>
      </c>
      <c r="N4" s="285" t="s">
        <v>240</v>
      </c>
      <c r="O4" s="304" t="s">
        <v>72</v>
      </c>
      <c r="P4" s="2" t="s">
        <v>285</v>
      </c>
      <c r="Q4" s="2" t="s">
        <v>373</v>
      </c>
    </row>
    <row r="5" spans="1:17" x14ac:dyDescent="0.2">
      <c r="A5" s="2" t="s">
        <v>341</v>
      </c>
      <c r="C5" t="s">
        <v>384</v>
      </c>
      <c r="E5" s="2" t="s">
        <v>105</v>
      </c>
      <c r="F5" s="2" t="s">
        <v>72</v>
      </c>
      <c r="G5" s="2" t="s">
        <v>137</v>
      </c>
      <c r="H5" s="2" t="s">
        <v>403</v>
      </c>
      <c r="J5" s="2" t="s">
        <v>7</v>
      </c>
      <c r="K5" s="208" t="s">
        <v>210</v>
      </c>
      <c r="N5" s="285" t="s">
        <v>241</v>
      </c>
      <c r="P5" s="2" t="s">
        <v>286</v>
      </c>
      <c r="Q5" s="2" t="s">
        <v>353</v>
      </c>
    </row>
    <row r="6" spans="1:17" x14ac:dyDescent="0.2">
      <c r="A6" t="s">
        <v>83</v>
      </c>
      <c r="C6" s="2" t="s">
        <v>385</v>
      </c>
      <c r="H6" s="2" t="s">
        <v>404</v>
      </c>
      <c r="J6" s="2" t="s">
        <v>6</v>
      </c>
      <c r="K6" s="208" t="s">
        <v>202</v>
      </c>
      <c r="N6" s="285" t="s">
        <v>242</v>
      </c>
      <c r="P6" s="2" t="s">
        <v>287</v>
      </c>
      <c r="Q6" s="2" t="s">
        <v>354</v>
      </c>
    </row>
    <row r="7" spans="1:17" x14ac:dyDescent="0.2">
      <c r="A7" t="s">
        <v>84</v>
      </c>
      <c r="C7" s="2" t="s">
        <v>386</v>
      </c>
      <c r="H7" s="2" t="s">
        <v>103</v>
      </c>
      <c r="K7" s="208" t="s">
        <v>203</v>
      </c>
      <c r="N7" s="285" t="s">
        <v>243</v>
      </c>
      <c r="P7" s="2" t="s">
        <v>288</v>
      </c>
      <c r="Q7" s="2" t="s">
        <v>355</v>
      </c>
    </row>
    <row r="8" spans="1:17" ht="25.5" x14ac:dyDescent="0.2">
      <c r="C8" s="2" t="s">
        <v>387</v>
      </c>
      <c r="H8" s="2" t="s">
        <v>104</v>
      </c>
      <c r="J8">
        <v>3</v>
      </c>
      <c r="K8" s="208" t="s">
        <v>204</v>
      </c>
      <c r="N8" s="285" t="s">
        <v>244</v>
      </c>
      <c r="P8" s="2" t="s">
        <v>289</v>
      </c>
      <c r="Q8" s="2" t="s">
        <v>356</v>
      </c>
    </row>
    <row r="9" spans="1:17" ht="14.25" customHeight="1" x14ac:dyDescent="0.2">
      <c r="C9" s="2" t="s">
        <v>388</v>
      </c>
      <c r="H9" s="2" t="s">
        <v>405</v>
      </c>
      <c r="K9" s="209" t="s">
        <v>205</v>
      </c>
      <c r="N9" s="285" t="s">
        <v>245</v>
      </c>
      <c r="Q9" s="2" t="s">
        <v>357</v>
      </c>
    </row>
    <row r="10" spans="1:17" x14ac:dyDescent="0.2">
      <c r="C10" s="2" t="s">
        <v>389</v>
      </c>
      <c r="H10" s="2" t="s">
        <v>406</v>
      </c>
      <c r="K10" s="208" t="s">
        <v>206</v>
      </c>
      <c r="Q10" s="2" t="s">
        <v>374</v>
      </c>
    </row>
    <row r="11" spans="1:17" x14ac:dyDescent="0.2">
      <c r="H11">
        <v>2</v>
      </c>
      <c r="K11" s="208" t="s">
        <v>342</v>
      </c>
      <c r="Q11" s="2" t="s">
        <v>358</v>
      </c>
    </row>
    <row r="12" spans="1:17" x14ac:dyDescent="0.2">
      <c r="H12">
        <v>7</v>
      </c>
      <c r="K12" s="208" t="s">
        <v>343</v>
      </c>
      <c r="Q12" s="2" t="s">
        <v>359</v>
      </c>
    </row>
    <row r="13" spans="1:17" x14ac:dyDescent="0.2">
      <c r="H13">
        <v>9</v>
      </c>
      <c r="K13" s="208" t="s">
        <v>344</v>
      </c>
      <c r="Q13" s="2" t="s">
        <v>360</v>
      </c>
    </row>
    <row r="14" spans="1:17" x14ac:dyDescent="0.2">
      <c r="K14" s="208" t="s">
        <v>345</v>
      </c>
      <c r="Q14" s="2" t="s">
        <v>361</v>
      </c>
    </row>
    <row r="15" spans="1:17" x14ac:dyDescent="0.2">
      <c r="K15" s="208" t="s">
        <v>346</v>
      </c>
      <c r="Q15" s="2" t="s">
        <v>362</v>
      </c>
    </row>
    <row r="16" spans="1:17" x14ac:dyDescent="0.2">
      <c r="F16">
        <v>2</v>
      </c>
      <c r="K16" s="208" t="s">
        <v>347</v>
      </c>
      <c r="Q16" s="2" t="s">
        <v>363</v>
      </c>
    </row>
    <row r="17" spans="6:17" x14ac:dyDescent="0.2">
      <c r="F17">
        <v>4</v>
      </c>
      <c r="K17" s="208" t="s">
        <v>348</v>
      </c>
      <c r="Q17" s="2" t="s">
        <v>364</v>
      </c>
    </row>
    <row r="18" spans="6:17" x14ac:dyDescent="0.2">
      <c r="K18" s="208" t="s">
        <v>349</v>
      </c>
      <c r="Q18" s="2" t="s">
        <v>365</v>
      </c>
    </row>
    <row r="19" spans="6:17" x14ac:dyDescent="0.2">
      <c r="K19" s="208" t="s">
        <v>350</v>
      </c>
      <c r="Q19" s="2" t="s">
        <v>366</v>
      </c>
    </row>
    <row r="20" spans="6:17" ht="25.5" x14ac:dyDescent="0.2">
      <c r="K20" s="208" t="s">
        <v>351</v>
      </c>
      <c r="Q20" s="2" t="s">
        <v>367</v>
      </c>
    </row>
    <row r="21" spans="6:17" x14ac:dyDescent="0.2">
      <c r="K21" s="209" t="s">
        <v>209</v>
      </c>
      <c r="Q21" s="2" t="s">
        <v>368</v>
      </c>
    </row>
    <row r="22" spans="6:17" x14ac:dyDescent="0.2">
      <c r="K22" s="208" t="s">
        <v>105</v>
      </c>
      <c r="Q22" s="2" t="s">
        <v>375</v>
      </c>
    </row>
    <row r="23" spans="6:17" x14ac:dyDescent="0.2">
      <c r="Q23" s="2" t="s">
        <v>369</v>
      </c>
    </row>
    <row r="24" spans="6:17" x14ac:dyDescent="0.2">
      <c r="Q24" s="2" t="s">
        <v>370</v>
      </c>
    </row>
    <row r="25" spans="6:17" x14ac:dyDescent="0.2">
      <c r="Q25" s="2" t="s">
        <v>376</v>
      </c>
    </row>
  </sheetData>
  <customSheetViews>
    <customSheetView guid="{34527E28-D711-404C-AE1D-7DE1EB2B19C8}" state="hidden" topLeftCell="C1">
      <selection activeCell="N17" sqref="N17"/>
      <pageMargins left="0.7" right="0.7" top="0.75" bottom="0.75" header="0.3" footer="0.3"/>
      <pageSetup paperSize="9" orientation="portrait" r:id="rId1"/>
    </customSheetView>
    <customSheetView guid="{C1EBBA7A-3CA8-49EE-9A17-D4B078751062}" state="hidden" topLeftCell="C1">
      <selection activeCell="N17" sqref="N17"/>
      <pageMargins left="0.7" right="0.7" top="0.75" bottom="0.75" header="0.3" footer="0.3"/>
      <pageSetup paperSize="9" orientation="portrait" r:id="rId2"/>
    </customSheetView>
    <customSheetView guid="{98D2536B-A68F-4F7A-B462-0EDBDB839989}" state="hidden" topLeftCell="C1">
      <selection activeCell="N17" sqref="N17"/>
      <pageMargins left="0.7" right="0.7" top="0.75" bottom="0.75" header="0.3" footer="0.3"/>
      <pageSetup paperSize="9" orientation="portrait" r:id="rId3"/>
    </customSheetView>
    <customSheetView guid="{D0CEECAE-DE46-45E6-BBEC-96255557A53F}" state="hidden" topLeftCell="C1">
      <selection activeCell="N17" sqref="N17"/>
      <pageMargins left="0.7" right="0.7" top="0.75" bottom="0.75" header="0.3" footer="0.3"/>
      <pageSetup paperSize="9" orientation="portrait" r:id="rId4"/>
    </customSheetView>
    <customSheetView guid="{DF2B08AE-B8C7-41D1-9593-951BB15D03ED}" state="hidden" topLeftCell="C1">
      <selection activeCell="N17" sqref="N1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2016-07-12T17:18:19Z</cp:lastPrinted>
  <dcterms:created xsi:type="dcterms:W3CDTF">2013-08-27T10:02:52Z</dcterms:created>
  <dcterms:modified xsi:type="dcterms:W3CDTF">2016-07-29T17:13:27Z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