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5" yWindow="-15" windowWidth="19170" windowHeight="6435" tabRatio="831" activeTab="1"/>
  </bookViews>
  <sheets>
    <sheet name="Instructions" sheetId="25" r:id="rId1"/>
    <sheet name="Assessment" sheetId="22" r:id="rId2"/>
  </sheets>
  <definedNames>
    <definedName name="_xlnm.Print_Area" localSheetId="1">Assessment!$A$1:$K$366</definedName>
    <definedName name="_xlnm.Print_Area" localSheetId="0">Instructions!$A$1:$K$30</definedName>
  </definedNames>
  <calcPr calcId="125725"/>
</workbook>
</file>

<file path=xl/calcChain.xml><?xml version="1.0" encoding="utf-8"?>
<calcChain xmlns="http://schemas.openxmlformats.org/spreadsheetml/2006/main">
  <c r="G90" i="22"/>
  <c r="I90"/>
  <c r="C90"/>
  <c r="B90"/>
  <c r="D90"/>
  <c r="H90"/>
  <c r="G197"/>
  <c r="G201"/>
  <c r="G200"/>
  <c r="G199"/>
  <c r="G198"/>
  <c r="H175"/>
  <c r="H179"/>
  <c r="H178"/>
  <c r="H177"/>
  <c r="H176"/>
  <c r="J154"/>
  <c r="I154"/>
  <c r="H154"/>
  <c r="J158"/>
  <c r="J157"/>
  <c r="J156"/>
  <c r="J155"/>
  <c r="I158"/>
  <c r="I157"/>
  <c r="I156"/>
  <c r="I155"/>
  <c r="Q90"/>
  <c r="P90"/>
  <c r="M90"/>
  <c r="N90"/>
  <c r="B197"/>
  <c r="F201"/>
  <c r="F200"/>
  <c r="F199"/>
  <c r="F198"/>
  <c r="F197"/>
  <c r="E201"/>
  <c r="E200"/>
  <c r="E199"/>
  <c r="E198"/>
  <c r="E197"/>
  <c r="D201"/>
  <c r="D200"/>
  <c r="D199"/>
  <c r="D198"/>
  <c r="D197"/>
  <c r="C201"/>
  <c r="C200"/>
  <c r="C199"/>
  <c r="C198"/>
  <c r="C197"/>
  <c r="B201"/>
  <c r="B200"/>
  <c r="B199"/>
  <c r="B198"/>
  <c r="B175"/>
  <c r="G179"/>
  <c r="G178"/>
  <c r="G177"/>
  <c r="G176"/>
  <c r="G175"/>
  <c r="F179"/>
  <c r="F178"/>
  <c r="F177"/>
  <c r="F176"/>
  <c r="F175"/>
  <c r="E179"/>
  <c r="E178"/>
  <c r="E177"/>
  <c r="E176"/>
  <c r="E175"/>
  <c r="D179"/>
  <c r="D178"/>
  <c r="D177"/>
  <c r="D176"/>
  <c r="D175"/>
  <c r="C179"/>
  <c r="C178"/>
  <c r="C177"/>
  <c r="C176"/>
  <c r="C175"/>
  <c r="B179"/>
  <c r="B178"/>
  <c r="B177"/>
  <c r="B176"/>
  <c r="C154"/>
  <c r="D154"/>
  <c r="E154"/>
  <c r="F154"/>
  <c r="G154"/>
  <c r="C155"/>
  <c r="D155"/>
  <c r="E155"/>
  <c r="F155"/>
  <c r="G155"/>
  <c r="H155"/>
  <c r="C156"/>
  <c r="D156"/>
  <c r="E156"/>
  <c r="F156"/>
  <c r="G156"/>
  <c r="H156"/>
  <c r="C157"/>
  <c r="D157"/>
  <c r="E157"/>
  <c r="F157"/>
  <c r="G157"/>
  <c r="H157"/>
  <c r="C158"/>
  <c r="D158"/>
  <c r="E158"/>
  <c r="F158"/>
  <c r="G158"/>
  <c r="H158"/>
  <c r="B156"/>
  <c r="B157"/>
  <c r="B158"/>
  <c r="B155"/>
  <c r="B154"/>
  <c r="J90"/>
  <c r="K90"/>
  <c r="F132"/>
  <c r="B128"/>
  <c r="F131"/>
  <c r="F130"/>
  <c r="F129"/>
  <c r="F128"/>
  <c r="E132"/>
  <c r="E131"/>
  <c r="E130"/>
  <c r="E129"/>
  <c r="E128"/>
  <c r="D132"/>
  <c r="D131"/>
  <c r="D130"/>
  <c r="D129"/>
  <c r="D128"/>
  <c r="C132"/>
  <c r="C131"/>
  <c r="C130"/>
  <c r="C129"/>
  <c r="C128"/>
  <c r="B132"/>
  <c r="B131"/>
  <c r="B130"/>
  <c r="B129"/>
  <c r="F119"/>
  <c r="B360"/>
  <c r="F364"/>
  <c r="F363"/>
  <c r="F362"/>
  <c r="F361"/>
  <c r="F360"/>
  <c r="E364"/>
  <c r="E363"/>
  <c r="E362"/>
  <c r="E361"/>
  <c r="E360"/>
  <c r="D364"/>
  <c r="D363"/>
  <c r="D362"/>
  <c r="D361"/>
  <c r="D360"/>
  <c r="C364"/>
  <c r="C363"/>
  <c r="C362"/>
  <c r="C361"/>
  <c r="C360"/>
  <c r="B364"/>
  <c r="B363"/>
  <c r="B362"/>
  <c r="B361"/>
  <c r="B347"/>
  <c r="B346"/>
  <c r="F350"/>
  <c r="F349"/>
  <c r="F348"/>
  <c r="F347"/>
  <c r="F346"/>
  <c r="E350"/>
  <c r="E349"/>
  <c r="E348"/>
  <c r="E347"/>
  <c r="E346"/>
  <c r="D350"/>
  <c r="D349"/>
  <c r="D348"/>
  <c r="D347"/>
  <c r="D346"/>
  <c r="C350"/>
  <c r="C349"/>
  <c r="C348"/>
  <c r="C347"/>
  <c r="C346"/>
  <c r="B350"/>
  <c r="B349"/>
  <c r="B348"/>
  <c r="B333"/>
  <c r="B332"/>
  <c r="F336"/>
  <c r="F335"/>
  <c r="F334"/>
  <c r="F333"/>
  <c r="F332"/>
  <c r="E336"/>
  <c r="E335"/>
  <c r="E334"/>
  <c r="E333"/>
  <c r="E332"/>
  <c r="D336"/>
  <c r="D335"/>
  <c r="D334"/>
  <c r="D333"/>
  <c r="D332"/>
  <c r="C336"/>
  <c r="C335"/>
  <c r="C334"/>
  <c r="C333"/>
  <c r="C332"/>
  <c r="B336"/>
  <c r="B335"/>
  <c r="B334"/>
  <c r="B318"/>
  <c r="F322"/>
  <c r="F321"/>
  <c r="F320"/>
  <c r="F319"/>
  <c r="F318"/>
  <c r="E322"/>
  <c r="E321"/>
  <c r="E320"/>
  <c r="E319"/>
  <c r="E318"/>
  <c r="D322"/>
  <c r="D321"/>
  <c r="D320"/>
  <c r="D319"/>
  <c r="D318"/>
  <c r="C322"/>
  <c r="C321"/>
  <c r="C320"/>
  <c r="C319"/>
  <c r="C318"/>
  <c r="B322"/>
  <c r="B321"/>
  <c r="B320"/>
  <c r="B319"/>
  <c r="B305"/>
  <c r="F309"/>
  <c r="F308"/>
  <c r="F307"/>
  <c r="F306"/>
  <c r="F305"/>
  <c r="E309"/>
  <c r="E308"/>
  <c r="E307"/>
  <c r="E306"/>
  <c r="E305"/>
  <c r="D309"/>
  <c r="D308"/>
  <c r="D307"/>
  <c r="D306"/>
  <c r="D305"/>
  <c r="C309"/>
  <c r="C308"/>
  <c r="C307"/>
  <c r="C306"/>
  <c r="C305"/>
  <c r="B309"/>
  <c r="B308"/>
  <c r="B307"/>
  <c r="B306"/>
  <c r="B293"/>
  <c r="B298"/>
  <c r="B297"/>
  <c r="B296"/>
  <c r="B295"/>
  <c r="B294"/>
  <c r="B285"/>
  <c r="B286"/>
  <c r="B281"/>
  <c r="B284"/>
  <c r="B283"/>
  <c r="B282"/>
  <c r="B274"/>
  <c r="B270"/>
  <c r="B271"/>
  <c r="B272"/>
  <c r="B273"/>
  <c r="B269"/>
  <c r="B257"/>
  <c r="F261"/>
  <c r="F260"/>
  <c r="F259"/>
  <c r="F258"/>
  <c r="F257"/>
  <c r="E261"/>
  <c r="E260"/>
  <c r="E259"/>
  <c r="E258"/>
  <c r="E257"/>
  <c r="D261"/>
  <c r="D260"/>
  <c r="D259"/>
  <c r="D258"/>
  <c r="D257"/>
  <c r="C261"/>
  <c r="C260"/>
  <c r="C259"/>
  <c r="C258"/>
  <c r="C257"/>
  <c r="B261"/>
  <c r="B260"/>
  <c r="B259"/>
  <c r="B258"/>
  <c r="F248"/>
  <c r="F247"/>
  <c r="F246"/>
  <c r="F245"/>
  <c r="F244"/>
  <c r="E248"/>
  <c r="E247"/>
  <c r="E246"/>
  <c r="E245"/>
  <c r="E244"/>
  <c r="D248"/>
  <c r="D247"/>
  <c r="D246"/>
  <c r="D245"/>
  <c r="D244"/>
  <c r="C248"/>
  <c r="C247"/>
  <c r="C246"/>
  <c r="C245"/>
  <c r="C244"/>
  <c r="B248"/>
  <c r="B247"/>
  <c r="B246"/>
  <c r="B245"/>
  <c r="B244"/>
  <c r="B230"/>
  <c r="F234"/>
  <c r="F233"/>
  <c r="F232"/>
  <c r="F231"/>
  <c r="F230"/>
  <c r="E234"/>
  <c r="E233"/>
  <c r="E232"/>
  <c r="E231"/>
  <c r="E230"/>
  <c r="D234"/>
  <c r="D233"/>
  <c r="D232"/>
  <c r="D231"/>
  <c r="D230"/>
  <c r="C234"/>
  <c r="C233"/>
  <c r="C232"/>
  <c r="C231"/>
  <c r="C230"/>
  <c r="B234"/>
  <c r="B233"/>
  <c r="B232"/>
  <c r="B231"/>
  <c r="B217"/>
  <c r="F221"/>
  <c r="F220"/>
  <c r="F219"/>
  <c r="F218"/>
  <c r="F217"/>
  <c r="E221"/>
  <c r="E220"/>
  <c r="E219"/>
  <c r="E218"/>
  <c r="E217"/>
  <c r="D221"/>
  <c r="D220"/>
  <c r="D219"/>
  <c r="D218"/>
  <c r="D217"/>
  <c r="C221"/>
  <c r="C220"/>
  <c r="C219"/>
  <c r="C218"/>
  <c r="C217"/>
  <c r="B221"/>
  <c r="B220"/>
  <c r="B219"/>
  <c r="B218"/>
  <c r="E119"/>
  <c r="E118"/>
  <c r="E117"/>
  <c r="E116"/>
  <c r="E115"/>
  <c r="E106"/>
  <c r="E105"/>
  <c r="E104"/>
  <c r="E103"/>
  <c r="E102"/>
  <c r="F90"/>
  <c r="B141"/>
  <c r="C145"/>
  <c r="C144"/>
  <c r="C143"/>
  <c r="C142"/>
  <c r="C141"/>
  <c r="B145"/>
  <c r="B144"/>
  <c r="B143"/>
  <c r="B142"/>
  <c r="E90"/>
  <c r="L90"/>
  <c r="O90"/>
  <c r="R90"/>
  <c r="S90"/>
  <c r="T90"/>
  <c r="U90"/>
  <c r="V90"/>
  <c r="W90"/>
  <c r="X90"/>
  <c r="Y90"/>
  <c r="Z90"/>
  <c r="AA90"/>
  <c r="AB90"/>
  <c r="AC90"/>
  <c r="B115"/>
  <c r="F118"/>
  <c r="F117"/>
  <c r="F116"/>
  <c r="F115"/>
  <c r="D119"/>
  <c r="D118"/>
  <c r="D117"/>
  <c r="D116"/>
  <c r="D115"/>
  <c r="C119"/>
  <c r="C118"/>
  <c r="C117"/>
  <c r="C116"/>
  <c r="C115"/>
  <c r="B119"/>
  <c r="B118"/>
  <c r="B117"/>
  <c r="B116"/>
  <c r="F106"/>
  <c r="F105"/>
  <c r="F104"/>
  <c r="F103"/>
  <c r="D106"/>
  <c r="D105"/>
  <c r="D104"/>
  <c r="D103"/>
  <c r="C106"/>
  <c r="C105"/>
  <c r="C104"/>
  <c r="B106"/>
  <c r="B105"/>
  <c r="B104"/>
  <c r="B103"/>
  <c r="F102"/>
  <c r="D102"/>
  <c r="C102"/>
  <c r="B102"/>
  <c r="C103"/>
  <c r="F159" l="1"/>
  <c r="F160" s="1"/>
  <c r="D202"/>
  <c r="D203" s="1"/>
  <c r="F202"/>
  <c r="F203" s="1"/>
  <c r="C133"/>
  <c r="C134" s="1"/>
  <c r="I159"/>
  <c r="I160" s="1"/>
  <c r="J159"/>
  <c r="J160" s="1"/>
  <c r="E202"/>
  <c r="E203" s="1"/>
  <c r="G180"/>
  <c r="G181" s="1"/>
  <c r="H180"/>
  <c r="H181" s="1"/>
  <c r="G202"/>
  <c r="G203" s="1"/>
  <c r="C202"/>
  <c r="C203" s="1"/>
  <c r="E180"/>
  <c r="E181" s="1"/>
  <c r="E337"/>
  <c r="E338" s="1"/>
  <c r="E365"/>
  <c r="E366" s="1"/>
  <c r="H129"/>
  <c r="G129" s="1"/>
  <c r="B202"/>
  <c r="B203" s="1"/>
  <c r="C180"/>
  <c r="C181" s="1"/>
  <c r="B180"/>
  <c r="B181" s="1"/>
  <c r="D180"/>
  <c r="D181" s="1"/>
  <c r="F180"/>
  <c r="F181" s="1"/>
  <c r="F323"/>
  <c r="F324" s="1"/>
  <c r="E351"/>
  <c r="E352" s="1"/>
  <c r="F351"/>
  <c r="F352" s="1"/>
  <c r="D365"/>
  <c r="D366" s="1"/>
  <c r="F365"/>
  <c r="F366" s="1"/>
  <c r="D159"/>
  <c r="D160" s="1"/>
  <c r="H131"/>
  <c r="G131" s="1"/>
  <c r="E133"/>
  <c r="E134" s="1"/>
  <c r="H305"/>
  <c r="G305" s="1"/>
  <c r="H221"/>
  <c r="G221" s="1"/>
  <c r="F249"/>
  <c r="F250" s="1"/>
  <c r="H309"/>
  <c r="G309" s="1"/>
  <c r="E310"/>
  <c r="E311" s="1"/>
  <c r="H334"/>
  <c r="H336"/>
  <c r="G336" s="1"/>
  <c r="C337"/>
  <c r="C338" s="1"/>
  <c r="D337"/>
  <c r="D338" s="1"/>
  <c r="D351"/>
  <c r="D352" s="1"/>
  <c r="H232"/>
  <c r="E235"/>
  <c r="E236" s="1"/>
  <c r="H258"/>
  <c r="D262"/>
  <c r="D263" s="1"/>
  <c r="E323"/>
  <c r="E324" s="1"/>
  <c r="E159"/>
  <c r="E160" s="1"/>
  <c r="G159"/>
  <c r="G160" s="1"/>
  <c r="F337"/>
  <c r="F338" s="1"/>
  <c r="H360"/>
  <c r="G360" s="1"/>
  <c r="H159"/>
  <c r="H160" s="1"/>
  <c r="H219"/>
  <c r="C222"/>
  <c r="C223" s="1"/>
  <c r="E222"/>
  <c r="E223" s="1"/>
  <c r="F222"/>
  <c r="F223" s="1"/>
  <c r="D249"/>
  <c r="D250" s="1"/>
  <c r="E249"/>
  <c r="E250" s="1"/>
  <c r="C323"/>
  <c r="C324" s="1"/>
  <c r="H322"/>
  <c r="G322" s="1"/>
  <c r="D323"/>
  <c r="D324" s="1"/>
  <c r="C235"/>
  <c r="C236" s="1"/>
  <c r="F235"/>
  <c r="F236" s="1"/>
  <c r="F262"/>
  <c r="F263" s="1"/>
  <c r="H307"/>
  <c r="G307" s="1"/>
  <c r="C310"/>
  <c r="C311" s="1"/>
  <c r="D310"/>
  <c r="D311" s="1"/>
  <c r="F310"/>
  <c r="F311" s="1"/>
  <c r="H318"/>
  <c r="G318" s="1"/>
  <c r="H346"/>
  <c r="G346" s="1"/>
  <c r="C365"/>
  <c r="C366" s="1"/>
  <c r="H364"/>
  <c r="G364" s="1"/>
  <c r="H332"/>
  <c r="G332" s="1"/>
  <c r="H348"/>
  <c r="G348" s="1"/>
  <c r="H350"/>
  <c r="G350" s="1"/>
  <c r="H362"/>
  <c r="G362" s="1"/>
  <c r="C159"/>
  <c r="C160" s="1"/>
  <c r="H248"/>
  <c r="G248" s="1"/>
  <c r="E262"/>
  <c r="E263" s="1"/>
  <c r="H320"/>
  <c r="G320" s="1"/>
  <c r="B159"/>
  <c r="B160" s="1"/>
  <c r="H361"/>
  <c r="G361" s="1"/>
  <c r="H363"/>
  <c r="G363" s="1"/>
  <c r="B365"/>
  <c r="B366" s="1"/>
  <c r="C351"/>
  <c r="C352" s="1"/>
  <c r="H347"/>
  <c r="G347" s="1"/>
  <c r="H349"/>
  <c r="G349" s="1"/>
  <c r="B351"/>
  <c r="B352" s="1"/>
  <c r="H333"/>
  <c r="G333" s="1"/>
  <c r="G334"/>
  <c r="H335"/>
  <c r="G335" s="1"/>
  <c r="B337"/>
  <c r="B338" s="1"/>
  <c r="H319"/>
  <c r="G319" s="1"/>
  <c r="H321"/>
  <c r="G321" s="1"/>
  <c r="B323"/>
  <c r="B324" s="1"/>
  <c r="H308"/>
  <c r="G308" s="1"/>
  <c r="H306"/>
  <c r="G306" s="1"/>
  <c r="B310"/>
  <c r="B311" s="1"/>
  <c r="H230"/>
  <c r="G230" s="1"/>
  <c r="C249"/>
  <c r="C250" s="1"/>
  <c r="H234"/>
  <c r="G234" s="1"/>
  <c r="D235"/>
  <c r="D236" s="1"/>
  <c r="H246"/>
  <c r="H119"/>
  <c r="G119" s="1"/>
  <c r="D120"/>
  <c r="D121" s="1"/>
  <c r="D222"/>
  <c r="D223" s="1"/>
  <c r="C262"/>
  <c r="C263" s="1"/>
  <c r="D107"/>
  <c r="D108" s="1"/>
  <c r="E107"/>
  <c r="E108" s="1"/>
  <c r="H217"/>
  <c r="G217" s="1"/>
  <c r="H244"/>
  <c r="B262"/>
  <c r="B263" s="1"/>
  <c r="F107"/>
  <c r="F108" s="1"/>
  <c r="E120"/>
  <c r="E121" s="1"/>
  <c r="D141"/>
  <c r="D144"/>
  <c r="E144" s="1"/>
  <c r="D142"/>
  <c r="F142" s="1"/>
  <c r="B146"/>
  <c r="B147" s="1"/>
  <c r="D145"/>
  <c r="F145" s="1"/>
  <c r="D143"/>
  <c r="F143" s="1"/>
  <c r="H260"/>
  <c r="G260" s="1"/>
  <c r="H257"/>
  <c r="G258"/>
  <c r="H259"/>
  <c r="G259" s="1"/>
  <c r="H261"/>
  <c r="G261" s="1"/>
  <c r="G257"/>
  <c r="G244"/>
  <c r="H245"/>
  <c r="G245" s="1"/>
  <c r="G246"/>
  <c r="H247"/>
  <c r="G247" s="1"/>
  <c r="B249"/>
  <c r="B250" s="1"/>
  <c r="H231"/>
  <c r="G231" s="1"/>
  <c r="G232"/>
  <c r="H233"/>
  <c r="G233" s="1"/>
  <c r="B235"/>
  <c r="B236" s="1"/>
  <c r="H218"/>
  <c r="G218" s="1"/>
  <c r="G219"/>
  <c r="H220"/>
  <c r="G220" s="1"/>
  <c r="B222"/>
  <c r="B223" s="1"/>
  <c r="C146"/>
  <c r="C147" s="1"/>
  <c r="F133"/>
  <c r="F134" s="1"/>
  <c r="H115"/>
  <c r="G115" s="1"/>
  <c r="H105"/>
  <c r="G105" s="1"/>
  <c r="H117"/>
  <c r="G117" s="1"/>
  <c r="H118"/>
  <c r="G118" s="1"/>
  <c r="F120"/>
  <c r="F121" s="1"/>
  <c r="B133"/>
  <c r="B134" s="1"/>
  <c r="D133"/>
  <c r="D134" s="1"/>
  <c r="B120"/>
  <c r="B121" s="1"/>
  <c r="B107"/>
  <c r="H104"/>
  <c r="G104" s="1"/>
  <c r="H106"/>
  <c r="G106" s="1"/>
  <c r="H128"/>
  <c r="G128" s="1"/>
  <c r="H130"/>
  <c r="G130" s="1"/>
  <c r="H132"/>
  <c r="G132" s="1"/>
  <c r="C120"/>
  <c r="C121" s="1"/>
  <c r="H116"/>
  <c r="G116" s="1"/>
  <c r="C107"/>
  <c r="C108" s="1"/>
  <c r="H103"/>
  <c r="G103" s="1"/>
  <c r="H102"/>
  <c r="G102" s="1"/>
  <c r="H310" l="1"/>
  <c r="H311" s="1"/>
  <c r="H365"/>
  <c r="H366" s="1"/>
  <c r="H351"/>
  <c r="H352" s="1"/>
  <c r="H337"/>
  <c r="H338" s="1"/>
  <c r="H323"/>
  <c r="H324" s="1"/>
  <c r="D146"/>
  <c r="E146" s="1"/>
  <c r="F144"/>
  <c r="E145"/>
  <c r="F141"/>
  <c r="E142"/>
  <c r="E141"/>
  <c r="E143"/>
  <c r="H262"/>
  <c r="H263" s="1"/>
  <c r="H249"/>
  <c r="H250" s="1"/>
  <c r="H235"/>
  <c r="H236" s="1"/>
  <c r="H222"/>
  <c r="H223" s="1"/>
  <c r="B108"/>
  <c r="H133"/>
  <c r="H134" s="1"/>
  <c r="H107"/>
  <c r="H108" s="1"/>
  <c r="H120"/>
  <c r="H121" s="1"/>
  <c r="F146" l="1"/>
  <c r="G310"/>
  <c r="G365"/>
  <c r="G351"/>
  <c r="G337"/>
  <c r="G323"/>
  <c r="G262"/>
  <c r="G249"/>
  <c r="G235"/>
  <c r="G222"/>
  <c r="G107"/>
  <c r="G133"/>
  <c r="G120"/>
</calcChain>
</file>

<file path=xl/sharedStrings.xml><?xml version="1.0" encoding="utf-8"?>
<sst xmlns="http://schemas.openxmlformats.org/spreadsheetml/2006/main" count="403" uniqueCount="205">
  <si>
    <t>Total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</si>
  <si>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</si>
  <si>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</si>
  <si>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</si>
  <si>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</si>
  <si>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</si>
  <si>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</si>
  <si>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</si>
  <si>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</si>
  <si>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</si>
  <si>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</si>
  <si>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</si>
  <si>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</si>
  <si>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</si>
  <si>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</si>
  <si>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</si>
  <si>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</si>
  <si>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Adventist Health System</t>
  </si>
  <si>
    <t>Person 17</t>
  </si>
  <si>
    <t>Person 18</t>
  </si>
  <si>
    <t>Senior Leader</t>
  </si>
  <si>
    <t>Physician</t>
  </si>
  <si>
    <t>Manager</t>
  </si>
  <si>
    <t>Very Easy</t>
  </si>
  <si>
    <t>Easy</t>
  </si>
  <si>
    <t>Normal</t>
  </si>
  <si>
    <t>Difficult</t>
  </si>
  <si>
    <t>N</t>
  </si>
  <si>
    <t>Very Difficult</t>
  </si>
  <si>
    <t>Total Responses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</si>
  <si>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</si>
  <si>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</si>
  <si>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</si>
  <si>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</si>
  <si>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</si>
  <si>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</si>
  <si>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</si>
  <si>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</si>
  <si>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</si>
  <si>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</si>
  <si>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</si>
  <si>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</si>
  <si>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</si>
  <si>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</si>
  <si>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</si>
  <si>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</si>
  <si>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</si>
  <si>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</si>
  <si>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</si>
  <si>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</si>
  <si>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</si>
  <si>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</si>
  <si>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</si>
  <si>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</si>
  <si>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</si>
  <si>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</si>
  <si>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</si>
  <si>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</si>
  <si>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</si>
  <si>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</si>
  <si>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</si>
  <si>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</si>
  <si>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</si>
  <si>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</si>
  <si>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</si>
  <si>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</si>
  <si>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</si>
  <si>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</si>
  <si>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</si>
  <si>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</si>
  <si>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</si>
  <si>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</si>
  <si>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</si>
  <si>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</si>
  <si>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</si>
  <si>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</si>
  <si>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</si>
  <si>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</si>
  <si>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</si>
  <si>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</si>
  <si>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</si>
  <si>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</si>
  <si>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</si>
  <si>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</si>
  <si>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</si>
  <si>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</si>
  <si>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</si>
  <si>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</si>
  <si>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</si>
  <si>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</si>
  <si>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</si>
  <si>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</si>
  <si>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</si>
  <si>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</si>
  <si>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</si>
  <si>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</si>
  <si>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</si>
  <si>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Other</t>
  </si>
  <si>
    <t>Checks</t>
  </si>
  <si>
    <t>Question</t>
  </si>
  <si>
    <t>2010</t>
  </si>
  <si>
    <t>Worst</t>
  </si>
  <si>
    <t>Y</t>
  </si>
  <si>
    <t>Yes</t>
  </si>
  <si>
    <t>No</t>
  </si>
  <si>
    <t>%</t>
  </si>
  <si>
    <t xml:space="preserve">Q9. Over the past five years, the external health care market in your area has been: </t>
  </si>
  <si>
    <t xml:space="preserve">Q10. Over the next five years, the external health care market in your area will be: </t>
  </si>
  <si>
    <t xml:space="preserve">Q11. If your organization continues as it is today (with same processes, cost structure, efficiencies, </t>
  </si>
  <si>
    <t>Much Worse</t>
  </si>
  <si>
    <t>Worse</t>
  </si>
  <si>
    <t>Same</t>
  </si>
  <si>
    <t>Better</t>
  </si>
  <si>
    <t>Much Better</t>
  </si>
  <si>
    <t xml:space="preserve"> patient care volume, productivity, and techniques), the results over the next five years will be:</t>
  </si>
  <si>
    <t>Q12. How well does your current leadership training prepare you for your leadership role?</t>
  </si>
  <si>
    <t>Very Poor</t>
  </si>
  <si>
    <t>Poor</t>
  </si>
  <si>
    <t>Fair</t>
  </si>
  <si>
    <t>Good</t>
  </si>
  <si>
    <t>Excellent</t>
  </si>
  <si>
    <t>Q13. How many employees do you directly supervise (complete their annual evaluation)?</t>
  </si>
  <si>
    <t>Average</t>
  </si>
  <si>
    <t>Q14. How many of those employees that you supervise are not meeting performance expectations?</t>
  </si>
  <si>
    <t>Q15. How many employees do you have currently working for you who are in formal corrective/disciplinary action?</t>
  </si>
  <si>
    <t>Q16. How well does your current leader evaluation system hold people accountable?</t>
  </si>
  <si>
    <t xml:space="preserve">Q18. Rate the skill set at your organization in implementing and standardizing best practices throughout the organization. </t>
  </si>
  <si>
    <t>Q19. From a patient/family perspective and point of view, how would a patient/family rate your organization?</t>
  </si>
  <si>
    <t>Q20. Rate your perception of the ease of practicing medicine for physicians at your organization.</t>
  </si>
  <si>
    <t xml:space="preserve">Q6. Please list the top three things your organization does well and should continue to do. </t>
  </si>
  <si>
    <t xml:space="preserve">Q7. Please list the top three opportunities for improvement at your organization. </t>
  </si>
  <si>
    <t xml:space="preserve">Q8. What are the top three barriers/challenges you face that keep you from achieving your results in your area of </t>
  </si>
  <si>
    <t>responsibility at your organization?</t>
  </si>
  <si>
    <t>Quality of Care</t>
  </si>
  <si>
    <t>Leadership</t>
  </si>
  <si>
    <t>Patient Safety</t>
  </si>
  <si>
    <t>Time and Priorities</t>
  </si>
  <si>
    <t>System and Silos</t>
  </si>
  <si>
    <t>Communication</t>
  </si>
  <si>
    <t>Accountability</t>
  </si>
  <si>
    <t>Dealing with Low Performance</t>
  </si>
  <si>
    <t>Customer and Patient Satisfaction</t>
  </si>
  <si>
    <t>System / Silo Thinking</t>
  </si>
  <si>
    <t>Q3. On a scale of 1 to 5, how important is the mission of this hospital to the medical staff. (1=Worst to 5=Best)</t>
  </si>
  <si>
    <t>Q4. On a scale of 1 to 5, how important is the mission of this hospital to the community. (1=Worst to 5=Best)</t>
  </si>
  <si>
    <t>Q17. Rate your perception of the consistency in leadership throughout the organization. (1=Worst to 5=Best)</t>
  </si>
  <si>
    <t xml:space="preserve">(1=Worst to 5=Best) </t>
  </si>
  <si>
    <t>(1=Worst to 5=Best)</t>
  </si>
  <si>
    <t>Best</t>
  </si>
  <si>
    <t>Financial Performance (Net Revenue, EBITA, etc.)</t>
  </si>
  <si>
    <t>Patient Satisfaction/Perception of Care</t>
  </si>
  <si>
    <t>Medical Staff</t>
  </si>
  <si>
    <t>Cost Containment</t>
  </si>
  <si>
    <t>Economy and Financial issues</t>
  </si>
  <si>
    <t>Department Director</t>
  </si>
  <si>
    <t>(y or n)</t>
  </si>
  <si>
    <t xml:space="preserve">Only Enter </t>
  </si>
  <si>
    <t>Instructions</t>
  </si>
  <si>
    <t>Leader Assessment Survey</t>
  </si>
  <si>
    <t>Data Entry Area</t>
  </si>
  <si>
    <t>1. Ungroup all rows in the "Assessment" tab.</t>
  </si>
  <si>
    <t>2. Enter results from the survey in rows 5 - 89 and columns B - AA.</t>
  </si>
  <si>
    <t>Q1. Choose from the drop down menu</t>
  </si>
  <si>
    <t xml:space="preserve">Q4. Choose or enter "Y" or "N" </t>
  </si>
  <si>
    <t>Choice 1</t>
  </si>
  <si>
    <t>Choice 2</t>
  </si>
  <si>
    <t>Choice 3</t>
  </si>
  <si>
    <t>Q13 - Q15. Enter the numerical value from the survey</t>
  </si>
  <si>
    <t>Most questions have a rating from 1 - 5 that will be entered in the data entry area.</t>
  </si>
  <si>
    <t>The questions below have special instructions.</t>
  </si>
  <si>
    <t>Note: Rows 5 - 89 are the data entry area</t>
  </si>
  <si>
    <t xml:space="preserve">         Rows 100 - 366 are the results area</t>
  </si>
  <si>
    <t>3. Check the results area for any errors</t>
  </si>
  <si>
    <t>4. Regroup all rows.</t>
  </si>
  <si>
    <t>Note: If Q1 is not chosen and there is data entered for the other questions, there will be an error in the results area.</t>
  </si>
  <si>
    <t>Note: If data is entered incorrectly the cell will be highlighted in red.</t>
  </si>
  <si>
    <t xml:space="preserve">Q6 - Q8. Enter the 3 options, in numerical form, chosen by the survey taker into the appropriate Choice 1, Choice 2, and </t>
  </si>
  <si>
    <t>Choice 3 columns. (i.e. for Educational Opportunities enter "1")</t>
  </si>
  <si>
    <t>For each "Role", select the top three scores from the results table and type them in the space provided in decending order.</t>
  </si>
  <si>
    <t>For example:</t>
  </si>
  <si>
    <t>Financial Performance</t>
  </si>
  <si>
    <t>− Top score for Senior Leader row</t>
  </si>
  <si>
    <t>− Second best score for Senior Leader row</t>
  </si>
  <si>
    <t>− Third best score for Senior Leader row</t>
  </si>
  <si>
    <t>Education Opportunities</t>
  </si>
  <si>
    <t>Communication (Transparent and Open)</t>
  </si>
  <si>
    <t>Process Improvements (i.e. Billing, Scheduling, etc.)</t>
  </si>
  <si>
    <t>Resources (Financial, Staff, Space)</t>
  </si>
  <si>
    <t>In the table below, manually enter the top three categories from each grouping from the table above. (see instructions tab for detailed instructions)</t>
  </si>
  <si>
    <t>Manually enter the top three categories from each grouping from the table above. (see instructions tab for detailed instructions)</t>
  </si>
  <si>
    <t>HKAH Alignment Assessment</t>
  </si>
  <si>
    <t>Q2. On a scale of 1 to 5, how important is the mission of this hospital to the staff of HKAH. (1=Worst to 5=Best)</t>
  </si>
  <si>
    <t xml:space="preserve">Q5. As a leader in this hospital, I understand and fully support the HKAH mission. </t>
  </si>
  <si>
    <t>1a</t>
    <phoneticPr fontId="13" type="noConversion"/>
  </si>
  <si>
    <t>1b</t>
    <phoneticPr fontId="13" type="noConversion"/>
  </si>
  <si>
    <r>
      <t>T</t>
    </r>
    <r>
      <rPr>
        <sz val="10"/>
        <rFont val="Arial"/>
        <family val="2"/>
      </rPr>
      <t>WAH</t>
    </r>
    <phoneticPr fontId="13" type="noConversion"/>
  </si>
  <si>
    <t>HKAH</t>
    <phoneticPr fontId="13" type="noConversion"/>
  </si>
  <si>
    <t>Both</t>
    <phoneticPr fontId="13" type="noConversion"/>
  </si>
  <si>
    <r>
      <t>C</t>
    </r>
    <r>
      <rPr>
        <sz val="10"/>
        <rFont val="Arial"/>
        <family val="2"/>
      </rPr>
      <t>linical Staff</t>
    </r>
    <phoneticPr fontId="13" type="noConversion"/>
  </si>
  <si>
    <r>
      <t>N</t>
    </r>
    <r>
      <rPr>
        <sz val="10"/>
        <rFont val="Arial"/>
        <family val="2"/>
      </rPr>
      <t>on-Clinical Staff</t>
    </r>
    <phoneticPr fontId="13" type="noConversion"/>
  </si>
  <si>
    <r>
      <t>S</t>
    </r>
    <r>
      <rPr>
        <sz val="10"/>
        <rFont val="Arial"/>
        <family val="2"/>
      </rPr>
      <t>enior Leader / Administrator</t>
    </r>
    <phoneticPr fontId="13" type="noConversion"/>
  </si>
  <si>
    <t>Physician</t>
    <phoneticPr fontId="13" type="noConversion"/>
  </si>
  <si>
    <r>
      <t>D</t>
    </r>
    <r>
      <rPr>
        <sz val="10"/>
        <rFont val="Arial"/>
        <family val="2"/>
      </rPr>
      <t>epartment Head</t>
    </r>
    <phoneticPr fontId="13" type="noConversion"/>
  </si>
  <si>
    <t>Supervisor / Manager (but not Department Head) / In-Charge / Senior Assistant</t>
    <phoneticPr fontId="13" type="noConversion"/>
  </si>
  <si>
    <t>Others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</si>
</sst>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&quot;As of&quot;\ mmmm\ dd\,\ yyyy"/>
    <numFmt numFmtId="177" formatCode="0.0%"/>
  </numFmts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b/>
      <sz val="12"/>
      <color indexed="12"/>
      <name val="Tahoma"/>
      <family val="2"/>
    </font>
    <font>
      <b/>
      <sz val="10"/>
      <color indexed="10"/>
      <name val="Tahoma"/>
      <family val="2"/>
    </font>
    <font>
      <sz val="10"/>
      <color rgb="FFFF0000"/>
      <name val="Arial"/>
      <family val="2"/>
    </font>
    <font>
      <b/>
      <sz val="14"/>
      <color indexed="12"/>
      <name val="Tahoma"/>
      <family val="2"/>
    </font>
    <font>
      <b/>
      <sz val="12"/>
      <color indexed="10"/>
      <name val="Tahoma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Font="1"/>
    <xf numFmtId="0" fontId="0" fillId="0" borderId="0" xfId="0" applyNumberFormat="1" applyFont="1" applyFill="1" applyBorder="1" applyAlignment="1"/>
    <xf numFmtId="0" fontId="0" fillId="0" borderId="1" xfId="0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Font="1" applyFill="1" applyBorder="1"/>
    <xf numFmtId="0" fontId="7" fillId="0" borderId="0" xfId="2" applyFont="1"/>
    <xf numFmtId="0" fontId="8" fillId="0" borderId="0" xfId="2" applyFont="1"/>
    <xf numFmtId="176" fontId="9" fillId="0" borderId="0" xfId="2" quotePrefix="1" applyNumberFormat="1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Fill="1" applyBorder="1"/>
    <xf numFmtId="177" fontId="3" fillId="3" borderId="1" xfId="1" applyNumberFormat="1" applyFont="1" applyFill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7" fontId="3" fillId="0" borderId="1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3" fillId="0" borderId="0" xfId="0" applyNumberFormat="1" applyFont="1" applyFill="1" applyBorder="1"/>
    <xf numFmtId="0" fontId="2" fillId="0" borderId="0" xfId="0" applyFont="1" applyAlignment="1">
      <alignment horizontal="left" indent="2"/>
    </xf>
    <xf numFmtId="0" fontId="1" fillId="0" borderId="3" xfId="0" applyFont="1" applyBorder="1"/>
    <xf numFmtId="0" fontId="0" fillId="0" borderId="3" xfId="0" applyBorder="1"/>
    <xf numFmtId="2" fontId="3" fillId="3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/>
    <xf numFmtId="0" fontId="1" fillId="0" borderId="8" xfId="0" applyNumberFormat="1" applyFont="1" applyFill="1" applyBorder="1" applyAlignment="1"/>
    <xf numFmtId="0" fontId="1" fillId="0" borderId="0" xfId="0" applyFont="1" applyFill="1"/>
    <xf numFmtId="0" fontId="0" fillId="0" borderId="7" xfId="0" applyNumberFormat="1" applyFont="1" applyFill="1" applyBorder="1" applyAlignment="1"/>
    <xf numFmtId="0" fontId="0" fillId="0" borderId="8" xfId="0" applyNumberFormat="1" applyFont="1" applyFill="1" applyBorder="1" applyAlignment="1"/>
    <xf numFmtId="0" fontId="1" fillId="0" borderId="7" xfId="0" applyFont="1" applyFill="1" applyBorder="1"/>
    <xf numFmtId="0" fontId="1" fillId="0" borderId="0" xfId="0" applyFont="1" applyFill="1" applyBorder="1"/>
    <xf numFmtId="0" fontId="1" fillId="0" borderId="8" xfId="0" applyFont="1" applyFill="1" applyBorder="1"/>
    <xf numFmtId="0" fontId="5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0" fillId="0" borderId="12" xfId="0" applyBorder="1"/>
    <xf numFmtId="0" fontId="3" fillId="0" borderId="12" xfId="0" applyFont="1" applyBorder="1"/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4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Normal_Hospital &amp; Subs Template" xfId="2"/>
    <cellStyle name="一般" xfId="0" builtinId="0"/>
    <cellStyle name="百分比" xfId="1" builtinId="5"/>
  </cellStyles>
  <dxfs count="12">
    <dxf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0"/>
  <sheetViews>
    <sheetView view="pageBreakPreview" zoomScaleNormal="100" zoomScaleSheetLayoutView="100" workbookViewId="0"/>
  </sheetViews>
  <sheetFormatPr defaultRowHeight="12.75"/>
  <cols>
    <col min="1" max="2" width="9.140625" style="61"/>
    <col min="3" max="3" width="18.85546875" style="61" customWidth="1"/>
    <col min="4" max="16384" width="9.140625" style="61"/>
  </cols>
  <sheetData>
    <row r="1" spans="1:1" ht="19.5">
      <c r="A1" s="58" t="s">
        <v>17</v>
      </c>
    </row>
    <row r="2" spans="1:1" ht="18">
      <c r="A2" s="59" t="s">
        <v>158</v>
      </c>
    </row>
    <row r="3" spans="1:1" ht="15">
      <c r="A3" s="60" t="s">
        <v>157</v>
      </c>
    </row>
    <row r="6" spans="1:1">
      <c r="A6" s="61" t="s">
        <v>160</v>
      </c>
    </row>
    <row r="7" spans="1:1">
      <c r="A7" s="61" t="s">
        <v>170</v>
      </c>
    </row>
    <row r="8" spans="1:1">
      <c r="A8" s="61" t="s">
        <v>171</v>
      </c>
    </row>
    <row r="10" spans="1:1">
      <c r="A10" s="61" t="s">
        <v>161</v>
      </c>
    </row>
    <row r="11" spans="1:1">
      <c r="A11" s="61" t="s">
        <v>175</v>
      </c>
    </row>
    <row r="13" spans="1:1">
      <c r="A13" s="61" t="s">
        <v>168</v>
      </c>
    </row>
    <row r="14" spans="1:1">
      <c r="A14" s="61" t="s">
        <v>169</v>
      </c>
    </row>
    <row r="15" spans="1:1">
      <c r="A15" s="64" t="s">
        <v>162</v>
      </c>
    </row>
    <row r="16" spans="1:1">
      <c r="A16" s="64" t="s">
        <v>174</v>
      </c>
    </row>
    <row r="17" spans="1:4">
      <c r="A17" s="64" t="s">
        <v>163</v>
      </c>
    </row>
    <row r="18" spans="1:4">
      <c r="A18" s="64" t="s">
        <v>176</v>
      </c>
    </row>
    <row r="19" spans="1:4">
      <c r="A19" s="66" t="s">
        <v>177</v>
      </c>
    </row>
    <row r="20" spans="1:4">
      <c r="A20" s="66" t="s">
        <v>178</v>
      </c>
    </row>
    <row r="21" spans="1:4">
      <c r="A21" s="66" t="s">
        <v>179</v>
      </c>
      <c r="C21" s="15" t="s">
        <v>20</v>
      </c>
    </row>
    <row r="22" spans="1:4">
      <c r="A22" s="64"/>
      <c r="C22" s="39" t="s">
        <v>151</v>
      </c>
      <c r="D22" s="61" t="s">
        <v>181</v>
      </c>
    </row>
    <row r="23" spans="1:4">
      <c r="A23" s="64"/>
      <c r="C23" s="39" t="s">
        <v>133</v>
      </c>
      <c r="D23" s="61" t="s">
        <v>182</v>
      </c>
    </row>
    <row r="24" spans="1:4">
      <c r="A24" s="64"/>
      <c r="C24" s="39" t="s">
        <v>180</v>
      </c>
      <c r="D24" s="61" t="s">
        <v>183</v>
      </c>
    </row>
    <row r="25" spans="1:4">
      <c r="A25" s="64"/>
    </row>
    <row r="26" spans="1:4">
      <c r="A26" s="64" t="s">
        <v>167</v>
      </c>
    </row>
    <row r="27" spans="1:4">
      <c r="A27" s="64"/>
    </row>
    <row r="28" spans="1:4">
      <c r="A28" s="65" t="s">
        <v>172</v>
      </c>
    </row>
    <row r="29" spans="1:4">
      <c r="A29" s="65"/>
    </row>
    <row r="30" spans="1:4">
      <c r="A30" s="61" t="s">
        <v>173</v>
      </c>
    </row>
  </sheetData>
  <phoneticPr fontId="13" type="noConversion"/>
  <pageMargins left="0.7" right="0.7" top="0.75" bottom="0.75" header="0.3" footer="0.3"/>
  <pageSetup scale="83" orientation="portrait" r:id="rId1"/>
  <headerFooter>
    <oddFooter>&amp;L&amp;8&amp;Z&amp;F
&amp;A&amp;C&amp;8&amp;D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67"/>
  <sheetViews>
    <sheetView tabSelected="1" view="pageBreakPreview" zoomScale="85" zoomScaleNormal="70" zoomScaleSheetLayoutView="85" workbookViewId="0"/>
  </sheetViews>
  <sheetFormatPr defaultRowHeight="12.75" outlineLevelRow="1"/>
  <cols>
    <col min="1" max="1" width="17.42578125" customWidth="1"/>
    <col min="2" max="2" width="17.140625" customWidth="1"/>
    <col min="3" max="10" width="16.140625" customWidth="1"/>
  </cols>
  <sheetData>
    <row r="1" spans="1:29" outlineLevel="1">
      <c r="B1" s="9" t="s">
        <v>196</v>
      </c>
      <c r="C1" s="9" t="s">
        <v>198</v>
      </c>
    </row>
    <row r="2" spans="1:29" ht="13.5" outlineLevel="1" thickBot="1">
      <c r="A2" s="40" t="s">
        <v>159</v>
      </c>
      <c r="B2" s="9" t="s">
        <v>195</v>
      </c>
      <c r="C2" s="9" t="s">
        <v>199</v>
      </c>
      <c r="H2" s="47" t="s">
        <v>156</v>
      </c>
    </row>
    <row r="3" spans="1:29" ht="13.5" outlineLevel="1" thickBot="1">
      <c r="A3" s="1"/>
      <c r="B3" s="9" t="s">
        <v>197</v>
      </c>
      <c r="C3" s="1"/>
      <c r="D3" s="13"/>
      <c r="E3" s="13"/>
      <c r="F3" s="13"/>
      <c r="G3" s="13"/>
      <c r="H3" s="47" t="s">
        <v>155</v>
      </c>
      <c r="I3" s="41" t="s">
        <v>164</v>
      </c>
      <c r="J3" s="42" t="s">
        <v>165</v>
      </c>
      <c r="K3" s="43" t="s">
        <v>166</v>
      </c>
      <c r="L3" s="41" t="s">
        <v>164</v>
      </c>
      <c r="M3" s="42" t="s">
        <v>165</v>
      </c>
      <c r="N3" s="43" t="s">
        <v>166</v>
      </c>
      <c r="O3" s="41" t="s">
        <v>164</v>
      </c>
      <c r="P3" s="42" t="s">
        <v>165</v>
      </c>
      <c r="Q3" s="43" t="s">
        <v>166</v>
      </c>
      <c r="R3" s="13"/>
      <c r="S3" s="13"/>
      <c r="T3" s="13"/>
      <c r="U3" s="13"/>
      <c r="V3" s="13"/>
      <c r="W3" s="13"/>
    </row>
    <row r="4" spans="1:29" ht="13.5" outlineLevel="1" thickBot="1">
      <c r="A4" s="6" t="s">
        <v>99</v>
      </c>
      <c r="B4" s="7" t="s">
        <v>193</v>
      </c>
      <c r="C4" s="7" t="s">
        <v>194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68">
        <v>7</v>
      </c>
      <c r="J4" s="67"/>
      <c r="K4" s="69"/>
      <c r="L4" s="68">
        <v>8</v>
      </c>
      <c r="M4" s="67"/>
      <c r="N4" s="69"/>
      <c r="O4" s="68">
        <v>9</v>
      </c>
      <c r="P4" s="67"/>
      <c r="Q4" s="69"/>
      <c r="R4" s="7">
        <v>10</v>
      </c>
      <c r="S4" s="7">
        <v>11</v>
      </c>
      <c r="T4" s="7">
        <v>12</v>
      </c>
      <c r="U4" s="7">
        <v>13</v>
      </c>
      <c r="V4" s="7">
        <v>14</v>
      </c>
      <c r="W4" s="7">
        <v>15</v>
      </c>
      <c r="X4" s="7">
        <v>16</v>
      </c>
      <c r="Y4" s="7">
        <v>17</v>
      </c>
      <c r="Z4" s="7">
        <v>18</v>
      </c>
      <c r="AA4" s="7">
        <v>19</v>
      </c>
      <c r="AB4" s="7">
        <v>20</v>
      </c>
      <c r="AC4" s="7">
        <v>21</v>
      </c>
    </row>
    <row r="5" spans="1:29" outlineLevel="1">
      <c r="A5" s="3" t="s">
        <v>1</v>
      </c>
      <c r="B5" s="57"/>
      <c r="C5" s="57"/>
      <c r="D5" s="8"/>
      <c r="E5" s="8"/>
      <c r="F5" s="8"/>
      <c r="G5" s="8"/>
      <c r="H5" s="48"/>
      <c r="I5" s="49"/>
      <c r="J5" s="8"/>
      <c r="K5" s="50"/>
      <c r="L5" s="49"/>
      <c r="M5" s="8"/>
      <c r="N5" s="50"/>
      <c r="O5" s="49"/>
      <c r="P5" s="8"/>
      <c r="Q5" s="50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outlineLevel="1">
      <c r="A6" s="3" t="s">
        <v>2</v>
      </c>
      <c r="B6" s="57"/>
      <c r="C6" s="57"/>
      <c r="D6" s="8"/>
      <c r="E6" s="8"/>
      <c r="F6" s="8"/>
      <c r="G6" s="8"/>
      <c r="H6" s="48"/>
      <c r="I6" s="49"/>
      <c r="J6" s="8"/>
      <c r="K6" s="50"/>
      <c r="L6" s="49"/>
      <c r="M6" s="8"/>
      <c r="N6" s="50"/>
      <c r="O6" s="49"/>
      <c r="P6" s="8"/>
      <c r="Q6" s="50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outlineLevel="1">
      <c r="A7" s="3" t="s">
        <v>3</v>
      </c>
      <c r="B7" s="57"/>
      <c r="C7" s="57"/>
      <c r="D7" s="8"/>
      <c r="E7" s="8"/>
      <c r="F7" s="8"/>
      <c r="G7" s="8"/>
      <c r="H7" s="48"/>
      <c r="I7" s="49"/>
      <c r="J7" s="8"/>
      <c r="K7" s="50"/>
      <c r="L7" s="49"/>
      <c r="M7" s="8"/>
      <c r="N7" s="50"/>
      <c r="O7" s="49"/>
      <c r="P7" s="8"/>
      <c r="Q7" s="50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outlineLevel="1">
      <c r="A8" s="3" t="s">
        <v>4</v>
      </c>
      <c r="B8" s="57"/>
      <c r="C8" s="57"/>
      <c r="D8" s="8"/>
      <c r="E8" s="8"/>
      <c r="F8" s="8"/>
      <c r="G8" s="8"/>
      <c r="H8" s="48"/>
      <c r="I8" s="49"/>
      <c r="J8" s="8"/>
      <c r="K8" s="50"/>
      <c r="L8" s="49"/>
      <c r="M8" s="8"/>
      <c r="N8" s="50"/>
      <c r="O8" s="49"/>
      <c r="P8" s="8"/>
      <c r="Q8" s="50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outlineLevel="1">
      <c r="A9" s="3" t="s">
        <v>5</v>
      </c>
      <c r="B9" s="57"/>
      <c r="C9" s="57"/>
      <c r="D9" s="8"/>
      <c r="E9" s="8"/>
      <c r="F9" s="8"/>
      <c r="G9" s="8"/>
      <c r="H9" s="48"/>
      <c r="I9" s="49"/>
      <c r="J9" s="8"/>
      <c r="K9" s="50"/>
      <c r="L9" s="49"/>
      <c r="M9" s="8"/>
      <c r="N9" s="50"/>
      <c r="O9" s="49"/>
      <c r="P9" s="8"/>
      <c r="Q9" s="50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outlineLevel="1">
      <c r="A10" s="3" t="s">
        <v>6</v>
      </c>
      <c r="B10" s="57"/>
      <c r="C10" s="57"/>
      <c r="D10" s="8"/>
      <c r="E10" s="8"/>
      <c r="F10" s="8"/>
      <c r="G10" s="8"/>
      <c r="H10" s="48"/>
      <c r="I10" s="49"/>
      <c r="J10" s="8"/>
      <c r="K10" s="50"/>
      <c r="L10" s="49"/>
      <c r="M10" s="8"/>
      <c r="N10" s="50"/>
      <c r="O10" s="49"/>
      <c r="P10" s="8"/>
      <c r="Q10" s="50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outlineLevel="1">
      <c r="A11" s="3" t="s">
        <v>7</v>
      </c>
      <c r="B11" s="57"/>
      <c r="C11" s="57"/>
      <c r="D11" s="8"/>
      <c r="E11" s="8"/>
      <c r="F11" s="8"/>
      <c r="G11" s="8"/>
      <c r="H11" s="48"/>
      <c r="I11" s="49"/>
      <c r="J11" s="8"/>
      <c r="K11" s="50"/>
      <c r="L11" s="49"/>
      <c r="M11" s="8"/>
      <c r="N11" s="50"/>
      <c r="O11" s="49"/>
      <c r="P11" s="8"/>
      <c r="Q11" s="50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outlineLevel="1">
      <c r="A12" s="3" t="s">
        <v>8</v>
      </c>
      <c r="B12" s="57"/>
      <c r="C12" s="57"/>
      <c r="D12" s="8"/>
      <c r="E12" s="8"/>
      <c r="F12" s="8"/>
      <c r="G12" s="8"/>
      <c r="H12" s="48"/>
      <c r="I12" s="49"/>
      <c r="J12" s="8"/>
      <c r="K12" s="50"/>
      <c r="L12" s="49"/>
      <c r="M12" s="8"/>
      <c r="N12" s="50"/>
      <c r="O12" s="49"/>
      <c r="P12" s="8"/>
      <c r="Q12" s="50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outlineLevel="1">
      <c r="A13" s="3" t="s">
        <v>9</v>
      </c>
      <c r="B13" s="57"/>
      <c r="C13" s="57"/>
      <c r="D13" s="8"/>
      <c r="E13" s="8"/>
      <c r="F13" s="8"/>
      <c r="G13" s="8"/>
      <c r="H13" s="48"/>
      <c r="I13" s="49"/>
      <c r="J13" s="8"/>
      <c r="K13" s="50"/>
      <c r="L13" s="49"/>
      <c r="M13" s="8"/>
      <c r="N13" s="50"/>
      <c r="O13" s="49"/>
      <c r="P13" s="8"/>
      <c r="Q13" s="50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outlineLevel="1">
      <c r="A14" s="3" t="s">
        <v>10</v>
      </c>
      <c r="B14" s="57"/>
      <c r="C14" s="57"/>
      <c r="D14" s="8"/>
      <c r="E14" s="8"/>
      <c r="F14" s="8"/>
      <c r="G14" s="8"/>
      <c r="H14" s="48"/>
      <c r="I14" s="52"/>
      <c r="J14" s="10"/>
      <c r="K14" s="53"/>
      <c r="L14" s="49"/>
      <c r="M14" s="8"/>
      <c r="N14" s="50"/>
      <c r="O14" s="49"/>
      <c r="P14" s="8"/>
      <c r="Q14" s="50"/>
      <c r="R14" s="8"/>
      <c r="S14" s="8"/>
      <c r="T14" s="8"/>
      <c r="U14" s="8"/>
      <c r="V14" s="10"/>
      <c r="W14" s="8"/>
      <c r="X14" s="8"/>
      <c r="Y14" s="8"/>
      <c r="Z14" s="8"/>
      <c r="AA14" s="8"/>
      <c r="AB14" s="8"/>
      <c r="AC14" s="8"/>
    </row>
    <row r="15" spans="1:29" outlineLevel="1">
      <c r="A15" s="3" t="s">
        <v>11</v>
      </c>
      <c r="B15" s="57"/>
      <c r="C15" s="57"/>
      <c r="D15" s="8"/>
      <c r="E15" s="8"/>
      <c r="F15" s="8"/>
      <c r="G15" s="8"/>
      <c r="H15" s="48"/>
      <c r="I15" s="49"/>
      <c r="J15" s="8"/>
      <c r="K15" s="50"/>
      <c r="L15" s="49"/>
      <c r="M15" s="8"/>
      <c r="N15" s="50"/>
      <c r="O15" s="49"/>
      <c r="P15" s="8"/>
      <c r="Q15" s="50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outlineLevel="1">
      <c r="A16" s="3" t="s">
        <v>12</v>
      </c>
      <c r="B16" s="57"/>
      <c r="C16" s="57"/>
      <c r="D16" s="8"/>
      <c r="E16" s="51"/>
      <c r="F16" s="51"/>
      <c r="G16" s="51"/>
      <c r="H16" s="48"/>
      <c r="I16" s="54"/>
      <c r="J16" s="55"/>
      <c r="K16" s="56"/>
      <c r="L16" s="54"/>
      <c r="M16" s="55"/>
      <c r="N16" s="56"/>
      <c r="O16" s="54"/>
      <c r="P16" s="55"/>
      <c r="Q16" s="56"/>
      <c r="R16" s="51"/>
      <c r="S16" s="51"/>
      <c r="T16" s="51"/>
      <c r="U16" s="51"/>
      <c r="V16" s="51"/>
      <c r="W16" s="8"/>
      <c r="X16" s="51"/>
      <c r="Y16" s="51"/>
      <c r="Z16" s="51"/>
      <c r="AA16" s="51"/>
      <c r="AB16" s="51"/>
      <c r="AC16" s="51"/>
    </row>
    <row r="17" spans="1:29" outlineLevel="1">
      <c r="A17" s="3" t="s">
        <v>13</v>
      </c>
      <c r="B17" s="57"/>
      <c r="C17" s="57"/>
      <c r="D17" s="8"/>
      <c r="E17" s="51"/>
      <c r="F17" s="51"/>
      <c r="G17" s="51"/>
      <c r="H17" s="48"/>
      <c r="I17" s="54"/>
      <c r="J17" s="55"/>
      <c r="K17" s="56"/>
      <c r="L17" s="54"/>
      <c r="M17" s="55"/>
      <c r="N17" s="56"/>
      <c r="O17" s="54"/>
      <c r="P17" s="55"/>
      <c r="Q17" s="56"/>
      <c r="R17" s="51"/>
      <c r="S17" s="51"/>
      <c r="T17" s="51"/>
      <c r="U17" s="51"/>
      <c r="V17" s="51"/>
      <c r="W17" s="10"/>
      <c r="X17" s="8"/>
      <c r="Y17" s="51"/>
      <c r="Z17" s="51"/>
      <c r="AA17" s="51"/>
      <c r="AB17" s="51"/>
      <c r="AC17" s="51"/>
    </row>
    <row r="18" spans="1:29" outlineLevel="1">
      <c r="A18" s="3" t="s">
        <v>14</v>
      </c>
      <c r="B18" s="57"/>
      <c r="C18" s="57"/>
      <c r="D18" s="8"/>
      <c r="E18" s="51"/>
      <c r="F18" s="51"/>
      <c r="G18" s="51"/>
      <c r="H18" s="48"/>
      <c r="I18" s="54"/>
      <c r="J18" s="55"/>
      <c r="K18" s="56"/>
      <c r="L18" s="54"/>
      <c r="M18" s="55"/>
      <c r="N18" s="56"/>
      <c r="O18" s="54"/>
      <c r="P18" s="55"/>
      <c r="Q18" s="56"/>
      <c r="R18" s="51"/>
      <c r="S18" s="51"/>
      <c r="T18" s="51"/>
      <c r="U18" s="51"/>
      <c r="V18" s="51"/>
      <c r="W18" s="8"/>
      <c r="X18" s="8"/>
      <c r="Y18" s="51"/>
      <c r="Z18" s="51"/>
      <c r="AA18" s="51"/>
      <c r="AB18" s="51"/>
      <c r="AC18" s="51"/>
    </row>
    <row r="19" spans="1:29" outlineLevel="1">
      <c r="A19" s="3" t="s">
        <v>15</v>
      </c>
      <c r="B19" s="57"/>
      <c r="C19" s="57"/>
      <c r="D19" s="8"/>
      <c r="E19" s="51"/>
      <c r="F19" s="51"/>
      <c r="G19" s="51"/>
      <c r="H19" s="48"/>
      <c r="I19" s="54"/>
      <c r="J19" s="55"/>
      <c r="K19" s="56"/>
      <c r="L19" s="54"/>
      <c r="M19" s="55"/>
      <c r="N19" s="56"/>
      <c r="O19" s="54"/>
      <c r="P19" s="55"/>
      <c r="Q19" s="56"/>
      <c r="R19" s="51"/>
      <c r="S19" s="51"/>
      <c r="T19" s="51"/>
      <c r="U19" s="51"/>
      <c r="V19" s="51"/>
      <c r="W19" s="51"/>
      <c r="X19" s="8"/>
      <c r="Y19" s="51"/>
      <c r="Z19" s="51"/>
      <c r="AA19" s="51"/>
      <c r="AB19" s="51"/>
      <c r="AC19" s="51"/>
    </row>
    <row r="20" spans="1:29" outlineLevel="1">
      <c r="A20" s="3" t="s">
        <v>16</v>
      </c>
      <c r="B20" s="57"/>
      <c r="C20" s="57"/>
      <c r="D20" s="8"/>
      <c r="E20" s="51"/>
      <c r="F20" s="51"/>
      <c r="G20" s="51"/>
      <c r="H20" s="48"/>
      <c r="I20" s="54"/>
      <c r="J20" s="55"/>
      <c r="K20" s="56"/>
      <c r="L20" s="54"/>
      <c r="M20" s="55"/>
      <c r="N20" s="56"/>
      <c r="O20" s="54"/>
      <c r="P20" s="55"/>
      <c r="Q20" s="56"/>
      <c r="R20" s="51"/>
      <c r="S20" s="51"/>
      <c r="T20" s="51"/>
      <c r="U20" s="51"/>
      <c r="V20" s="51"/>
      <c r="W20" s="51"/>
      <c r="X20" s="8"/>
      <c r="Y20" s="51"/>
      <c r="Z20" s="51"/>
      <c r="AA20" s="51"/>
      <c r="AB20" s="51"/>
      <c r="AC20" s="51"/>
    </row>
    <row r="21" spans="1:29" outlineLevel="1">
      <c r="A21" s="3" t="s">
        <v>18</v>
      </c>
      <c r="B21" s="57"/>
      <c r="C21" s="57"/>
      <c r="D21" s="8"/>
      <c r="E21" s="51"/>
      <c r="F21" s="51"/>
      <c r="G21" s="51"/>
      <c r="H21" s="48"/>
      <c r="I21" s="54"/>
      <c r="J21" s="55"/>
      <c r="K21" s="56"/>
      <c r="L21" s="54"/>
      <c r="M21" s="55"/>
      <c r="N21" s="56"/>
      <c r="O21" s="54"/>
      <c r="P21" s="55"/>
      <c r="Q21" s="56"/>
      <c r="R21" s="51"/>
      <c r="S21" s="51"/>
      <c r="T21" s="51"/>
      <c r="U21" s="51"/>
      <c r="V21" s="51"/>
      <c r="W21" s="51"/>
      <c r="X21" s="8"/>
      <c r="Y21" s="51"/>
      <c r="Z21" s="51"/>
      <c r="AA21" s="51"/>
      <c r="AB21" s="51"/>
      <c r="AC21" s="51"/>
    </row>
    <row r="22" spans="1:29" outlineLevel="1">
      <c r="A22" s="3" t="s">
        <v>19</v>
      </c>
      <c r="B22" s="57"/>
      <c r="C22" s="57"/>
      <c r="D22" s="8"/>
      <c r="E22" s="51"/>
      <c r="F22" s="51"/>
      <c r="G22" s="51"/>
      <c r="H22" s="48"/>
      <c r="I22" s="54"/>
      <c r="J22" s="55"/>
      <c r="K22" s="56"/>
      <c r="L22" s="54"/>
      <c r="M22" s="55"/>
      <c r="N22" s="56"/>
      <c r="O22" s="54"/>
      <c r="P22" s="55"/>
      <c r="Q22" s="56"/>
      <c r="R22" s="51"/>
      <c r="S22" s="51"/>
      <c r="T22" s="51"/>
      <c r="U22" s="51"/>
      <c r="V22" s="51"/>
      <c r="W22" s="51"/>
      <c r="X22" s="10"/>
      <c r="Y22" s="51"/>
      <c r="Z22" s="51"/>
      <c r="AA22" s="51"/>
      <c r="AB22" s="51"/>
      <c r="AC22" s="51"/>
    </row>
    <row r="23" spans="1:29" outlineLevel="1">
      <c r="A23" s="3" t="s">
        <v>30</v>
      </c>
      <c r="B23" s="57"/>
      <c r="C23" s="57"/>
      <c r="D23" s="8"/>
      <c r="E23" s="8"/>
      <c r="F23" s="8"/>
      <c r="G23" s="8"/>
      <c r="H23" s="48"/>
      <c r="I23" s="49"/>
      <c r="J23" s="8"/>
      <c r="K23" s="50"/>
      <c r="L23" s="49"/>
      <c r="M23" s="8"/>
      <c r="N23" s="50"/>
      <c r="O23" s="49"/>
      <c r="P23" s="8"/>
      <c r="Q23" s="50"/>
      <c r="R23" s="8"/>
      <c r="S23" s="8"/>
      <c r="T23" s="8"/>
      <c r="U23" s="8"/>
      <c r="V23" s="8"/>
      <c r="W23" s="51"/>
      <c r="X23" s="8"/>
      <c r="Y23" s="8"/>
      <c r="Z23" s="8"/>
      <c r="AA23" s="8"/>
      <c r="AB23" s="8"/>
      <c r="AC23" s="8"/>
    </row>
    <row r="24" spans="1:29" outlineLevel="1">
      <c r="A24" s="3" t="s">
        <v>31</v>
      </c>
      <c r="B24" s="57"/>
      <c r="C24" s="57"/>
      <c r="D24" s="8"/>
      <c r="E24" s="51"/>
      <c r="F24" s="51"/>
      <c r="G24" s="51"/>
      <c r="H24" s="48"/>
      <c r="I24" s="54"/>
      <c r="J24" s="55"/>
      <c r="K24" s="56"/>
      <c r="L24" s="54"/>
      <c r="M24" s="55"/>
      <c r="N24" s="56"/>
      <c r="O24" s="54"/>
      <c r="P24" s="55"/>
      <c r="Q24" s="56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1:29" outlineLevel="1">
      <c r="A25" s="3" t="s">
        <v>32</v>
      </c>
      <c r="B25" s="57"/>
      <c r="C25" s="57"/>
      <c r="D25" s="8"/>
      <c r="E25" s="8"/>
      <c r="F25" s="8"/>
      <c r="G25" s="8"/>
      <c r="H25" s="48"/>
      <c r="I25" s="49"/>
      <c r="J25" s="8"/>
      <c r="K25" s="50"/>
      <c r="L25" s="49"/>
      <c r="M25" s="8"/>
      <c r="N25" s="50"/>
      <c r="O25" s="49"/>
      <c r="P25" s="8"/>
      <c r="Q25" s="50"/>
      <c r="R25" s="8"/>
      <c r="S25" s="8"/>
      <c r="T25" s="8"/>
      <c r="U25" s="8"/>
      <c r="V25" s="8"/>
      <c r="W25" s="51"/>
      <c r="X25" s="51"/>
      <c r="Y25" s="8"/>
      <c r="Z25" s="8"/>
      <c r="AA25" s="8"/>
      <c r="AB25" s="8"/>
      <c r="AC25" s="8"/>
    </row>
    <row r="26" spans="1:29" outlineLevel="1">
      <c r="A26" s="3" t="s">
        <v>33</v>
      </c>
      <c r="B26" s="57"/>
      <c r="C26" s="57"/>
      <c r="D26" s="8"/>
      <c r="E26" s="8"/>
      <c r="F26" s="8"/>
      <c r="G26" s="8"/>
      <c r="H26" s="48"/>
      <c r="I26" s="49"/>
      <c r="J26" s="8"/>
      <c r="K26" s="50"/>
      <c r="L26" s="49"/>
      <c r="M26" s="8"/>
      <c r="N26" s="50"/>
      <c r="O26" s="49"/>
      <c r="P26" s="8"/>
      <c r="Q26" s="50"/>
      <c r="R26" s="8"/>
      <c r="S26" s="8"/>
      <c r="T26" s="8"/>
      <c r="U26" s="8"/>
      <c r="V26" s="8"/>
      <c r="W26" s="8"/>
      <c r="X26" s="51"/>
      <c r="Y26" s="8"/>
      <c r="Z26" s="8"/>
      <c r="AA26" s="8"/>
      <c r="AB26" s="8"/>
      <c r="AC26" s="8"/>
    </row>
    <row r="27" spans="1:29" outlineLevel="1">
      <c r="A27" s="3" t="s">
        <v>34</v>
      </c>
      <c r="B27" s="57"/>
      <c r="C27" s="57"/>
      <c r="D27" s="8"/>
      <c r="E27" s="8"/>
      <c r="F27" s="8"/>
      <c r="G27" s="8"/>
      <c r="H27" s="48"/>
      <c r="I27" s="49"/>
      <c r="J27" s="8"/>
      <c r="K27" s="50"/>
      <c r="L27" s="49"/>
      <c r="M27" s="8"/>
      <c r="N27" s="50"/>
      <c r="O27" s="49"/>
      <c r="P27" s="8"/>
      <c r="Q27" s="50"/>
      <c r="R27" s="8"/>
      <c r="S27" s="8"/>
      <c r="T27" s="8"/>
      <c r="U27" s="8"/>
      <c r="V27" s="8"/>
      <c r="W27" s="51"/>
      <c r="X27" s="51"/>
      <c r="Y27" s="8"/>
      <c r="Z27" s="8"/>
      <c r="AA27" s="8"/>
      <c r="AB27" s="8"/>
      <c r="AC27" s="8"/>
    </row>
    <row r="28" spans="1:29" outlineLevel="1">
      <c r="A28" s="3" t="s">
        <v>35</v>
      </c>
      <c r="B28" s="57"/>
      <c r="C28" s="57"/>
      <c r="D28" s="8"/>
      <c r="E28" s="8"/>
      <c r="F28" s="8"/>
      <c r="G28" s="8"/>
      <c r="H28" s="48"/>
      <c r="I28" s="49"/>
      <c r="J28" s="8"/>
      <c r="K28" s="50"/>
      <c r="L28" s="49"/>
      <c r="M28" s="8"/>
      <c r="N28" s="50"/>
      <c r="O28" s="49"/>
      <c r="P28" s="8"/>
      <c r="Q28" s="50"/>
      <c r="R28" s="8"/>
      <c r="S28" s="8"/>
      <c r="T28" s="8"/>
      <c r="U28" s="8"/>
      <c r="V28" s="8"/>
      <c r="W28" s="8"/>
      <c r="X28" s="51"/>
      <c r="Y28" s="8"/>
      <c r="Z28" s="8"/>
      <c r="AA28" s="8"/>
      <c r="AB28" s="8"/>
      <c r="AC28" s="8"/>
    </row>
    <row r="29" spans="1:29" outlineLevel="1">
      <c r="A29" s="3" t="s">
        <v>36</v>
      </c>
      <c r="B29" s="57"/>
      <c r="C29" s="57"/>
      <c r="D29" s="8"/>
      <c r="E29" s="8"/>
      <c r="F29" s="8"/>
      <c r="G29" s="8"/>
      <c r="H29" s="48"/>
      <c r="I29" s="49"/>
      <c r="J29" s="8"/>
      <c r="K29" s="50"/>
      <c r="L29" s="49"/>
      <c r="M29" s="8"/>
      <c r="N29" s="50"/>
      <c r="O29" s="49"/>
      <c r="P29" s="8"/>
      <c r="Q29" s="50"/>
      <c r="R29" s="8"/>
      <c r="S29" s="8"/>
      <c r="T29" s="8"/>
      <c r="U29" s="8"/>
      <c r="V29" s="8"/>
      <c r="W29" s="8"/>
      <c r="X29" s="51"/>
      <c r="Y29" s="8"/>
      <c r="Z29" s="8"/>
      <c r="AA29" s="8"/>
      <c r="AB29" s="8"/>
      <c r="AC29" s="8"/>
    </row>
    <row r="30" spans="1:29" outlineLevel="1">
      <c r="A30" s="3" t="s">
        <v>37</v>
      </c>
      <c r="B30" s="57"/>
      <c r="C30" s="57"/>
      <c r="D30" s="8"/>
      <c r="E30" s="8"/>
      <c r="F30" s="8"/>
      <c r="G30" s="8"/>
      <c r="H30" s="48"/>
      <c r="I30" s="49"/>
      <c r="J30" s="8"/>
      <c r="K30" s="50"/>
      <c r="L30" s="49"/>
      <c r="M30" s="8"/>
      <c r="N30" s="50"/>
      <c r="O30" s="49"/>
      <c r="P30" s="8"/>
      <c r="Q30" s="50"/>
      <c r="R30" s="8"/>
      <c r="S30" s="8"/>
      <c r="T30" s="8"/>
      <c r="U30" s="8"/>
      <c r="V30" s="8"/>
      <c r="W30" s="8"/>
      <c r="X30" s="51"/>
      <c r="Y30" s="8"/>
      <c r="Z30" s="8"/>
      <c r="AA30" s="8"/>
      <c r="AB30" s="8"/>
      <c r="AC30" s="8"/>
    </row>
    <row r="31" spans="1:29" outlineLevel="1">
      <c r="A31" s="3" t="s">
        <v>38</v>
      </c>
      <c r="B31" s="57"/>
      <c r="C31" s="57"/>
      <c r="D31" s="8"/>
      <c r="E31" s="8"/>
      <c r="F31" s="8"/>
      <c r="G31" s="8"/>
      <c r="H31" s="48"/>
      <c r="I31" s="49"/>
      <c r="J31" s="8"/>
      <c r="K31" s="50"/>
      <c r="L31" s="49"/>
      <c r="M31" s="8"/>
      <c r="N31" s="50"/>
      <c r="O31" s="49"/>
      <c r="P31" s="8"/>
      <c r="Q31" s="50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outlineLevel="1">
      <c r="A32" s="3" t="s">
        <v>39</v>
      </c>
      <c r="B32" s="57"/>
      <c r="C32" s="57"/>
      <c r="D32" s="8"/>
      <c r="E32" s="8"/>
      <c r="F32" s="8"/>
      <c r="G32" s="8"/>
      <c r="H32" s="48"/>
      <c r="I32" s="49"/>
      <c r="J32" s="8"/>
      <c r="K32" s="50"/>
      <c r="L32" s="49"/>
      <c r="M32" s="8"/>
      <c r="N32" s="50"/>
      <c r="O32" s="49"/>
      <c r="P32" s="8"/>
      <c r="Q32" s="50"/>
      <c r="R32" s="8"/>
      <c r="S32" s="8"/>
      <c r="T32" s="8"/>
      <c r="U32" s="8"/>
      <c r="V32" s="51"/>
      <c r="W32" s="8"/>
      <c r="X32" s="51"/>
      <c r="Y32" s="8"/>
      <c r="Z32" s="8"/>
      <c r="AA32" s="8"/>
      <c r="AB32" s="8"/>
      <c r="AC32" s="8"/>
    </row>
    <row r="33" spans="1:29" outlineLevel="1">
      <c r="A33" s="3" t="s">
        <v>40</v>
      </c>
      <c r="B33" s="57"/>
      <c r="C33" s="57"/>
      <c r="D33" s="8"/>
      <c r="E33" s="8"/>
      <c r="F33" s="8"/>
      <c r="G33" s="8"/>
      <c r="H33" s="48"/>
      <c r="I33" s="49"/>
      <c r="J33" s="8"/>
      <c r="K33" s="50"/>
      <c r="L33" s="49"/>
      <c r="M33" s="8"/>
      <c r="N33" s="50"/>
      <c r="O33" s="49"/>
      <c r="P33" s="8"/>
      <c r="Q33" s="50"/>
      <c r="R33" s="8"/>
      <c r="S33" s="8"/>
      <c r="T33" s="8"/>
      <c r="U33" s="8"/>
      <c r="V33" s="51"/>
      <c r="W33" s="8"/>
      <c r="X33" s="8"/>
      <c r="Y33" s="8"/>
      <c r="Z33" s="8"/>
      <c r="AA33" s="8"/>
      <c r="AB33" s="8"/>
      <c r="AC33" s="8"/>
    </row>
    <row r="34" spans="1:29" outlineLevel="1">
      <c r="A34" s="3" t="s">
        <v>41</v>
      </c>
      <c r="B34" s="57"/>
      <c r="C34" s="57"/>
      <c r="D34" s="8"/>
      <c r="E34" s="8"/>
      <c r="F34" s="8"/>
      <c r="G34" s="8"/>
      <c r="H34" s="48"/>
      <c r="I34" s="52"/>
      <c r="J34" s="10"/>
      <c r="K34" s="53"/>
      <c r="L34" s="49"/>
      <c r="M34" s="8"/>
      <c r="N34" s="50"/>
      <c r="O34" s="49"/>
      <c r="P34" s="8"/>
      <c r="Q34" s="50"/>
      <c r="R34" s="8"/>
      <c r="S34" s="8"/>
      <c r="T34" s="8"/>
      <c r="U34" s="8"/>
      <c r="V34" s="51"/>
      <c r="W34" s="8"/>
      <c r="X34" s="8"/>
      <c r="Y34" s="8"/>
      <c r="Z34" s="8"/>
      <c r="AA34" s="8"/>
      <c r="AB34" s="8"/>
      <c r="AC34" s="8"/>
    </row>
    <row r="35" spans="1:29" outlineLevel="1">
      <c r="A35" s="3" t="s">
        <v>42</v>
      </c>
      <c r="B35" s="57"/>
      <c r="C35" s="57"/>
      <c r="D35" s="8"/>
      <c r="E35" s="8"/>
      <c r="F35" s="8"/>
      <c r="G35" s="8"/>
      <c r="H35" s="48"/>
      <c r="I35" s="49"/>
      <c r="J35" s="8"/>
      <c r="K35" s="50"/>
      <c r="L35" s="49"/>
      <c r="M35" s="8"/>
      <c r="N35" s="50"/>
      <c r="O35" s="49"/>
      <c r="P35" s="8"/>
      <c r="Q35" s="50"/>
      <c r="R35" s="8"/>
      <c r="S35" s="8"/>
      <c r="T35" s="8"/>
      <c r="U35" s="8"/>
      <c r="V35" s="51"/>
      <c r="W35" s="51"/>
      <c r="X35" s="8"/>
      <c r="Y35" s="8"/>
      <c r="Z35" s="8"/>
      <c r="AA35" s="8"/>
      <c r="AB35" s="8"/>
      <c r="AC35" s="8"/>
    </row>
    <row r="36" spans="1:29" outlineLevel="1">
      <c r="A36" s="3" t="s">
        <v>43</v>
      </c>
      <c r="B36" s="57"/>
      <c r="C36" s="57"/>
      <c r="D36" s="8"/>
      <c r="E36" s="51"/>
      <c r="F36" s="51"/>
      <c r="G36" s="51"/>
      <c r="H36" s="48"/>
      <c r="I36" s="54"/>
      <c r="J36" s="55"/>
      <c r="K36" s="56"/>
      <c r="L36" s="54"/>
      <c r="M36" s="55"/>
      <c r="N36" s="56"/>
      <c r="O36" s="54"/>
      <c r="P36" s="55"/>
      <c r="Q36" s="56"/>
      <c r="R36" s="51"/>
      <c r="S36" s="51"/>
      <c r="T36" s="51"/>
      <c r="U36" s="51"/>
      <c r="V36" s="51"/>
      <c r="W36" s="51"/>
      <c r="X36" s="8"/>
      <c r="Y36" s="51"/>
      <c r="Z36" s="51"/>
      <c r="AA36" s="51"/>
      <c r="AB36" s="51"/>
      <c r="AC36" s="51"/>
    </row>
    <row r="37" spans="1:29" outlineLevel="1">
      <c r="A37" s="3" t="s">
        <v>44</v>
      </c>
      <c r="B37" s="57"/>
      <c r="C37" s="57"/>
      <c r="D37" s="8"/>
      <c r="E37" s="51"/>
      <c r="F37" s="51"/>
      <c r="G37" s="51"/>
      <c r="H37" s="48"/>
      <c r="I37" s="54"/>
      <c r="J37" s="55"/>
      <c r="K37" s="56"/>
      <c r="L37" s="54"/>
      <c r="M37" s="55"/>
      <c r="N37" s="56"/>
      <c r="O37" s="54"/>
      <c r="P37" s="55"/>
      <c r="Q37" s="56"/>
      <c r="R37" s="51"/>
      <c r="S37" s="51"/>
      <c r="T37" s="51"/>
      <c r="U37" s="51"/>
      <c r="V37" s="51"/>
      <c r="W37" s="51"/>
      <c r="X37" s="8"/>
      <c r="Y37" s="51"/>
      <c r="Z37" s="51"/>
      <c r="AA37" s="51"/>
      <c r="AB37" s="51"/>
      <c r="AC37" s="51"/>
    </row>
    <row r="38" spans="1:29" outlineLevel="1">
      <c r="A38" s="3" t="s">
        <v>45</v>
      </c>
      <c r="B38" s="57"/>
      <c r="C38" s="57"/>
      <c r="D38" s="8"/>
      <c r="E38" s="51"/>
      <c r="F38" s="51"/>
      <c r="G38" s="51"/>
      <c r="H38" s="48"/>
      <c r="I38" s="54"/>
      <c r="J38" s="55"/>
      <c r="K38" s="56"/>
      <c r="L38" s="54"/>
      <c r="M38" s="55"/>
      <c r="N38" s="56"/>
      <c r="O38" s="54"/>
      <c r="P38" s="55"/>
      <c r="Q38" s="56"/>
      <c r="R38" s="51"/>
      <c r="S38" s="51"/>
      <c r="T38" s="51"/>
      <c r="U38" s="51"/>
      <c r="V38" s="51"/>
      <c r="W38" s="51"/>
      <c r="X38" s="8"/>
      <c r="Y38" s="51"/>
      <c r="Z38" s="51"/>
      <c r="AA38" s="51"/>
      <c r="AB38" s="51"/>
      <c r="AC38" s="51"/>
    </row>
    <row r="39" spans="1:29" outlineLevel="1">
      <c r="A39" s="3" t="s">
        <v>46</v>
      </c>
      <c r="B39" s="57"/>
      <c r="C39" s="57"/>
      <c r="D39" s="8"/>
      <c r="E39" s="51"/>
      <c r="F39" s="51"/>
      <c r="G39" s="51"/>
      <c r="H39" s="48"/>
      <c r="I39" s="54"/>
      <c r="J39" s="55"/>
      <c r="K39" s="56"/>
      <c r="L39" s="54"/>
      <c r="M39" s="55"/>
      <c r="N39" s="56"/>
      <c r="O39" s="54"/>
      <c r="P39" s="55"/>
      <c r="Q39" s="56"/>
      <c r="R39" s="51"/>
      <c r="S39" s="51"/>
      <c r="T39" s="51"/>
      <c r="U39" s="51"/>
      <c r="V39" s="8"/>
      <c r="W39" s="8"/>
      <c r="X39" s="8"/>
      <c r="Y39" s="51"/>
      <c r="Z39" s="51"/>
      <c r="AA39" s="51"/>
      <c r="AB39" s="51"/>
      <c r="AC39" s="51"/>
    </row>
    <row r="40" spans="1:29" outlineLevel="1">
      <c r="A40" s="3" t="s">
        <v>47</v>
      </c>
      <c r="B40" s="57"/>
      <c r="C40" s="57"/>
      <c r="D40" s="8"/>
      <c r="E40" s="51"/>
      <c r="F40" s="51"/>
      <c r="G40" s="51"/>
      <c r="H40" s="48"/>
      <c r="I40" s="54"/>
      <c r="J40" s="55"/>
      <c r="K40" s="56"/>
      <c r="L40" s="54"/>
      <c r="M40" s="55"/>
      <c r="N40" s="56"/>
      <c r="O40" s="54"/>
      <c r="P40" s="55"/>
      <c r="Q40" s="56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1:29" outlineLevel="1">
      <c r="A41" s="3" t="s">
        <v>48</v>
      </c>
      <c r="B41" s="57"/>
      <c r="C41" s="57"/>
      <c r="D41" s="8"/>
      <c r="E41" s="51"/>
      <c r="F41" s="51"/>
      <c r="G41" s="51"/>
      <c r="H41" s="48"/>
      <c r="I41" s="54"/>
      <c r="J41" s="55"/>
      <c r="K41" s="56"/>
      <c r="L41" s="54"/>
      <c r="M41" s="55"/>
      <c r="N41" s="56"/>
      <c r="O41" s="54"/>
      <c r="P41" s="55"/>
      <c r="Q41" s="56"/>
      <c r="R41" s="51"/>
      <c r="S41" s="51"/>
      <c r="T41" s="51"/>
      <c r="U41" s="51"/>
      <c r="V41" s="8"/>
      <c r="W41" s="8"/>
      <c r="X41" s="8"/>
      <c r="Y41" s="51"/>
      <c r="Z41" s="51"/>
      <c r="AA41" s="51"/>
      <c r="AB41" s="51"/>
      <c r="AC41" s="51"/>
    </row>
    <row r="42" spans="1:29" outlineLevel="1">
      <c r="A42" s="3" t="s">
        <v>49</v>
      </c>
      <c r="B42" s="57"/>
      <c r="C42" s="57"/>
      <c r="D42" s="8"/>
      <c r="E42" s="51"/>
      <c r="F42" s="51"/>
      <c r="G42" s="51"/>
      <c r="H42" s="48"/>
      <c r="I42" s="54"/>
      <c r="J42" s="55"/>
      <c r="K42" s="56"/>
      <c r="L42" s="54"/>
      <c r="M42" s="55"/>
      <c r="N42" s="56"/>
      <c r="O42" s="54"/>
      <c r="P42" s="55"/>
      <c r="Q42" s="56"/>
      <c r="R42" s="51"/>
      <c r="S42" s="51"/>
      <c r="T42" s="51"/>
      <c r="U42" s="51"/>
      <c r="V42" s="8"/>
      <c r="W42" s="8"/>
      <c r="X42" s="8"/>
      <c r="Y42" s="51"/>
      <c r="Z42" s="51"/>
      <c r="AA42" s="51"/>
      <c r="AB42" s="51"/>
      <c r="AC42" s="51"/>
    </row>
    <row r="43" spans="1:29" outlineLevel="1">
      <c r="A43" s="3" t="s">
        <v>50</v>
      </c>
      <c r="B43" s="57"/>
      <c r="C43" s="57"/>
      <c r="D43" s="8"/>
      <c r="E43" s="8"/>
      <c r="F43" s="8"/>
      <c r="G43" s="8"/>
      <c r="H43" s="48"/>
      <c r="I43" s="49"/>
      <c r="J43" s="8"/>
      <c r="K43" s="50"/>
      <c r="L43" s="49"/>
      <c r="M43" s="8"/>
      <c r="N43" s="50"/>
      <c r="O43" s="49"/>
      <c r="P43" s="8"/>
      <c r="Q43" s="50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outlineLevel="1">
      <c r="A44" s="3" t="s">
        <v>51</v>
      </c>
      <c r="B44" s="57"/>
      <c r="C44" s="57"/>
      <c r="D44" s="8"/>
      <c r="E44" s="51"/>
      <c r="F44" s="51"/>
      <c r="G44" s="51"/>
      <c r="H44" s="48"/>
      <c r="I44" s="54"/>
      <c r="J44" s="55"/>
      <c r="K44" s="56"/>
      <c r="L44" s="54"/>
      <c r="M44" s="55"/>
      <c r="N44" s="56"/>
      <c r="O44" s="54"/>
      <c r="P44" s="55"/>
      <c r="Q44" s="56"/>
      <c r="R44" s="51"/>
      <c r="S44" s="51"/>
      <c r="T44" s="51"/>
      <c r="U44" s="51"/>
      <c r="V44" s="51"/>
      <c r="W44" s="8"/>
      <c r="X44" s="51"/>
      <c r="Y44" s="51"/>
      <c r="Z44" s="51"/>
      <c r="AA44" s="51"/>
      <c r="AB44" s="51"/>
      <c r="AC44" s="51"/>
    </row>
    <row r="45" spans="1:29" outlineLevel="1">
      <c r="A45" s="3" t="s">
        <v>52</v>
      </c>
      <c r="B45" s="57"/>
      <c r="C45" s="57"/>
      <c r="D45" s="8"/>
      <c r="E45" s="8"/>
      <c r="F45" s="8"/>
      <c r="G45" s="8"/>
      <c r="H45" s="48"/>
      <c r="I45" s="49"/>
      <c r="J45" s="8"/>
      <c r="K45" s="50"/>
      <c r="L45" s="49"/>
      <c r="M45" s="8"/>
      <c r="N45" s="50"/>
      <c r="O45" s="49"/>
      <c r="P45" s="8"/>
      <c r="Q45" s="50"/>
      <c r="R45" s="8"/>
      <c r="S45" s="8"/>
      <c r="T45" s="8"/>
      <c r="U45" s="8"/>
      <c r="V45" s="10"/>
      <c r="W45" s="8"/>
      <c r="X45" s="8"/>
      <c r="Y45" s="8"/>
      <c r="Z45" s="8"/>
      <c r="AA45" s="8"/>
      <c r="AB45" s="8"/>
      <c r="AC45" s="8"/>
    </row>
    <row r="46" spans="1:29" outlineLevel="1">
      <c r="A46" s="3" t="s">
        <v>53</v>
      </c>
      <c r="B46" s="57"/>
      <c r="C46" s="57"/>
      <c r="D46" s="8"/>
      <c r="E46" s="8"/>
      <c r="F46" s="8"/>
      <c r="G46" s="8"/>
      <c r="H46" s="48"/>
      <c r="I46" s="49"/>
      <c r="J46" s="8"/>
      <c r="K46" s="50"/>
      <c r="L46" s="49"/>
      <c r="M46" s="8"/>
      <c r="N46" s="50"/>
      <c r="O46" s="49"/>
      <c r="P46" s="8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outlineLevel="1">
      <c r="A47" s="3" t="s">
        <v>54</v>
      </c>
      <c r="B47" s="57"/>
      <c r="C47" s="57"/>
      <c r="D47" s="8"/>
      <c r="E47" s="8"/>
      <c r="F47" s="8"/>
      <c r="G47" s="8"/>
      <c r="H47" s="48"/>
      <c r="I47" s="49"/>
      <c r="J47" s="8"/>
      <c r="K47" s="50"/>
      <c r="L47" s="49"/>
      <c r="M47" s="8"/>
      <c r="N47" s="50"/>
      <c r="O47" s="49"/>
      <c r="P47" s="8"/>
      <c r="Q47" s="50"/>
      <c r="R47" s="8"/>
      <c r="S47" s="8"/>
      <c r="T47" s="8"/>
      <c r="U47" s="8"/>
      <c r="V47" s="51"/>
      <c r="W47" s="8"/>
      <c r="X47" s="8"/>
      <c r="Y47" s="8"/>
      <c r="Z47" s="8"/>
      <c r="AA47" s="8"/>
      <c r="AB47" s="8"/>
      <c r="AC47" s="8"/>
    </row>
    <row r="48" spans="1:29" outlineLevel="1">
      <c r="A48" s="3" t="s">
        <v>55</v>
      </c>
      <c r="B48" s="57"/>
      <c r="C48" s="57"/>
      <c r="D48" s="8"/>
      <c r="E48" s="8"/>
      <c r="F48" s="8"/>
      <c r="G48" s="8"/>
      <c r="H48" s="48"/>
      <c r="I48" s="49"/>
      <c r="J48" s="8"/>
      <c r="K48" s="50"/>
      <c r="L48" s="49"/>
      <c r="M48" s="8"/>
      <c r="N48" s="50"/>
      <c r="O48" s="49"/>
      <c r="P48" s="8"/>
      <c r="Q48" s="50"/>
      <c r="R48" s="8"/>
      <c r="S48" s="8"/>
      <c r="T48" s="8"/>
      <c r="U48" s="8"/>
      <c r="V48" s="51"/>
      <c r="W48" s="10"/>
      <c r="X48" s="8"/>
      <c r="Y48" s="8"/>
      <c r="Z48" s="8"/>
      <c r="AA48" s="8"/>
      <c r="AB48" s="8"/>
      <c r="AC48" s="8"/>
    </row>
    <row r="49" spans="1:29" outlineLevel="1">
      <c r="A49" s="3" t="s">
        <v>56</v>
      </c>
      <c r="B49" s="57"/>
      <c r="C49" s="57"/>
      <c r="D49" s="8"/>
      <c r="E49" s="8"/>
      <c r="F49" s="8"/>
      <c r="G49" s="8"/>
      <c r="H49" s="48"/>
      <c r="I49" s="49"/>
      <c r="J49" s="8"/>
      <c r="K49" s="50"/>
      <c r="L49" s="49"/>
      <c r="M49" s="8"/>
      <c r="N49" s="50"/>
      <c r="O49" s="49"/>
      <c r="P49" s="8"/>
      <c r="Q49" s="50"/>
      <c r="R49" s="8"/>
      <c r="S49" s="8"/>
      <c r="T49" s="8"/>
      <c r="U49" s="8"/>
      <c r="V49" s="51"/>
      <c r="W49" s="8"/>
      <c r="X49" s="8"/>
      <c r="Y49" s="8"/>
      <c r="Z49" s="8"/>
      <c r="AA49" s="8"/>
      <c r="AB49" s="8"/>
      <c r="AC49" s="8"/>
    </row>
    <row r="50" spans="1:29" outlineLevel="1">
      <c r="A50" s="3" t="s">
        <v>57</v>
      </c>
      <c r="B50" s="57"/>
      <c r="C50" s="57"/>
      <c r="D50" s="8"/>
      <c r="E50" s="8"/>
      <c r="F50" s="8"/>
      <c r="G50" s="8"/>
      <c r="H50" s="48"/>
      <c r="I50" s="49"/>
      <c r="J50" s="8"/>
      <c r="K50" s="50"/>
      <c r="L50" s="49"/>
      <c r="M50" s="8"/>
      <c r="N50" s="50"/>
      <c r="O50" s="49"/>
      <c r="P50" s="8"/>
      <c r="Q50" s="50"/>
      <c r="R50" s="8"/>
      <c r="S50" s="8"/>
      <c r="T50" s="8"/>
      <c r="U50" s="8"/>
      <c r="V50" s="51"/>
      <c r="W50" s="51"/>
      <c r="X50" s="10"/>
      <c r="Y50" s="8"/>
      <c r="Z50" s="8"/>
      <c r="AA50" s="8"/>
      <c r="AB50" s="8"/>
      <c r="AC50" s="8"/>
    </row>
    <row r="51" spans="1:29" outlineLevel="1">
      <c r="A51" s="3" t="s">
        <v>58</v>
      </c>
      <c r="B51" s="57"/>
      <c r="C51" s="57"/>
      <c r="D51" s="8"/>
      <c r="E51" s="8"/>
      <c r="F51" s="8"/>
      <c r="G51" s="8"/>
      <c r="H51" s="48"/>
      <c r="I51" s="49"/>
      <c r="J51" s="8"/>
      <c r="K51" s="50"/>
      <c r="L51" s="49"/>
      <c r="M51" s="8"/>
      <c r="N51" s="50"/>
      <c r="O51" s="49"/>
      <c r="P51" s="8"/>
      <c r="Q51" s="50"/>
      <c r="R51" s="8"/>
      <c r="S51" s="8"/>
      <c r="T51" s="8"/>
      <c r="U51" s="8"/>
      <c r="V51" s="51"/>
      <c r="W51" s="51"/>
      <c r="X51" s="8"/>
      <c r="Y51" s="8"/>
      <c r="Z51" s="8"/>
      <c r="AA51" s="8"/>
      <c r="AB51" s="8"/>
      <c r="AC51" s="8"/>
    </row>
    <row r="52" spans="1:29" outlineLevel="1">
      <c r="A52" s="3" t="s">
        <v>59</v>
      </c>
      <c r="B52" s="57"/>
      <c r="C52" s="57"/>
      <c r="D52" s="8"/>
      <c r="E52" s="8"/>
      <c r="F52" s="8"/>
      <c r="G52" s="8"/>
      <c r="H52" s="48"/>
      <c r="I52" s="49"/>
      <c r="J52" s="8"/>
      <c r="K52" s="50"/>
      <c r="L52" s="49"/>
      <c r="M52" s="8"/>
      <c r="N52" s="50"/>
      <c r="O52" s="49"/>
      <c r="P52" s="8"/>
      <c r="Q52" s="50"/>
      <c r="R52" s="8"/>
      <c r="S52" s="8"/>
      <c r="T52" s="8"/>
      <c r="U52" s="8"/>
      <c r="V52" s="51"/>
      <c r="W52" s="51"/>
      <c r="X52" s="51"/>
      <c r="Y52" s="8"/>
      <c r="Z52" s="8"/>
      <c r="AA52" s="8"/>
      <c r="AB52" s="8"/>
      <c r="AC52" s="8"/>
    </row>
    <row r="53" spans="1:29" outlineLevel="1">
      <c r="A53" s="3" t="s">
        <v>60</v>
      </c>
      <c r="B53" s="57"/>
      <c r="C53" s="57"/>
      <c r="D53" s="8"/>
      <c r="E53" s="8"/>
      <c r="F53" s="8"/>
      <c r="G53" s="8"/>
      <c r="H53" s="48"/>
      <c r="I53" s="49"/>
      <c r="J53" s="8"/>
      <c r="K53" s="50"/>
      <c r="L53" s="49"/>
      <c r="M53" s="8"/>
      <c r="N53" s="50"/>
      <c r="O53" s="49"/>
      <c r="P53" s="8"/>
      <c r="Q53" s="50"/>
      <c r="R53" s="8"/>
      <c r="S53" s="8"/>
      <c r="T53" s="8"/>
      <c r="U53" s="8"/>
      <c r="V53" s="51"/>
      <c r="W53" s="51"/>
      <c r="X53" s="51"/>
      <c r="Y53" s="8"/>
      <c r="Z53" s="8"/>
      <c r="AA53" s="8"/>
      <c r="AB53" s="8"/>
      <c r="AC53" s="8"/>
    </row>
    <row r="54" spans="1:29" outlineLevel="1">
      <c r="A54" s="3" t="s">
        <v>61</v>
      </c>
      <c r="B54" s="57"/>
      <c r="C54" s="57"/>
      <c r="D54" s="8"/>
      <c r="E54" s="8"/>
      <c r="F54" s="8"/>
      <c r="G54" s="8"/>
      <c r="H54" s="48"/>
      <c r="I54" s="52"/>
      <c r="J54" s="10"/>
      <c r="K54" s="53"/>
      <c r="L54" s="49"/>
      <c r="M54" s="8"/>
      <c r="N54" s="50"/>
      <c r="O54" s="49"/>
      <c r="P54" s="8"/>
      <c r="Q54" s="50"/>
      <c r="R54" s="8"/>
      <c r="S54" s="8"/>
      <c r="T54" s="8"/>
      <c r="U54" s="8"/>
      <c r="V54" s="8"/>
      <c r="W54" s="51"/>
      <c r="X54" s="51"/>
      <c r="Y54" s="8"/>
      <c r="Z54" s="8"/>
      <c r="AA54" s="8"/>
      <c r="AB54" s="8"/>
      <c r="AC54" s="8"/>
    </row>
    <row r="55" spans="1:29" outlineLevel="1">
      <c r="A55" s="3" t="s">
        <v>62</v>
      </c>
      <c r="B55" s="57"/>
      <c r="C55" s="57"/>
      <c r="D55" s="8"/>
      <c r="E55" s="8"/>
      <c r="F55" s="8"/>
      <c r="G55" s="8"/>
      <c r="H55" s="48"/>
      <c r="I55" s="49"/>
      <c r="J55" s="8"/>
      <c r="K55" s="50"/>
      <c r="L55" s="49"/>
      <c r="M55" s="8"/>
      <c r="N55" s="50"/>
      <c r="O55" s="49"/>
      <c r="P55" s="8"/>
      <c r="Q55" s="50"/>
      <c r="R55" s="8"/>
      <c r="S55" s="8"/>
      <c r="T55" s="8"/>
      <c r="U55" s="8"/>
      <c r="V55" s="51"/>
      <c r="W55" s="51"/>
      <c r="X55" s="51"/>
      <c r="Y55" s="8"/>
      <c r="Z55" s="8"/>
      <c r="AA55" s="8"/>
      <c r="AB55" s="8"/>
      <c r="AC55" s="8"/>
    </row>
    <row r="56" spans="1:29" outlineLevel="1">
      <c r="A56" s="3" t="s">
        <v>63</v>
      </c>
      <c r="B56" s="57"/>
      <c r="C56" s="57"/>
      <c r="D56" s="8"/>
      <c r="E56" s="51"/>
      <c r="F56" s="51"/>
      <c r="G56" s="51"/>
      <c r="H56" s="48"/>
      <c r="I56" s="54"/>
      <c r="J56" s="55"/>
      <c r="K56" s="56"/>
      <c r="L56" s="54"/>
      <c r="M56" s="55"/>
      <c r="N56" s="56"/>
      <c r="O56" s="54"/>
      <c r="P56" s="55"/>
      <c r="Q56" s="56"/>
      <c r="R56" s="51"/>
      <c r="S56" s="51"/>
      <c r="T56" s="51"/>
      <c r="U56" s="51"/>
      <c r="V56" s="8"/>
      <c r="W56" s="51"/>
      <c r="X56" s="51"/>
      <c r="Y56" s="51"/>
      <c r="Z56" s="51"/>
      <c r="AA56" s="51"/>
      <c r="AB56" s="51"/>
      <c r="AC56" s="51"/>
    </row>
    <row r="57" spans="1:29" outlineLevel="1">
      <c r="A57" s="3" t="s">
        <v>64</v>
      </c>
      <c r="B57" s="57"/>
      <c r="C57" s="57"/>
      <c r="D57" s="8"/>
      <c r="E57" s="51"/>
      <c r="F57" s="51"/>
      <c r="G57" s="51"/>
      <c r="H57" s="48"/>
      <c r="I57" s="54"/>
      <c r="J57" s="55"/>
      <c r="K57" s="56"/>
      <c r="L57" s="54"/>
      <c r="M57" s="55"/>
      <c r="N57" s="56"/>
      <c r="O57" s="54"/>
      <c r="P57" s="55"/>
      <c r="Q57" s="56"/>
      <c r="R57" s="51"/>
      <c r="S57" s="51"/>
      <c r="T57" s="51"/>
      <c r="U57" s="51"/>
      <c r="V57" s="8"/>
      <c r="W57" s="8"/>
      <c r="X57" s="51"/>
      <c r="Y57" s="51"/>
      <c r="Z57" s="51"/>
      <c r="AA57" s="51"/>
      <c r="AB57" s="51"/>
      <c r="AC57" s="51"/>
    </row>
    <row r="58" spans="1:29" outlineLevel="1">
      <c r="A58" s="3" t="s">
        <v>65</v>
      </c>
      <c r="B58" s="57"/>
      <c r="C58" s="57"/>
      <c r="D58" s="8"/>
      <c r="E58" s="51"/>
      <c r="F58" s="51"/>
      <c r="G58" s="51"/>
      <c r="H58" s="48"/>
      <c r="I58" s="54"/>
      <c r="J58" s="55"/>
      <c r="K58" s="56"/>
      <c r="L58" s="54"/>
      <c r="M58" s="55"/>
      <c r="N58" s="56"/>
      <c r="O58" s="54"/>
      <c r="P58" s="55"/>
      <c r="Q58" s="56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outlineLevel="1">
      <c r="A59" s="3" t="s">
        <v>66</v>
      </c>
      <c r="B59" s="57"/>
      <c r="C59" s="57"/>
      <c r="D59" s="8"/>
      <c r="E59" s="51"/>
      <c r="F59" s="51"/>
      <c r="G59" s="51"/>
      <c r="H59" s="48"/>
      <c r="I59" s="54"/>
      <c r="J59" s="55"/>
      <c r="K59" s="56"/>
      <c r="L59" s="54"/>
      <c r="M59" s="55"/>
      <c r="N59" s="56"/>
      <c r="O59" s="54"/>
      <c r="P59" s="55"/>
      <c r="Q59" s="56"/>
      <c r="R59" s="51"/>
      <c r="S59" s="51"/>
      <c r="T59" s="51"/>
      <c r="U59" s="51"/>
      <c r="V59" s="51"/>
      <c r="W59" s="8"/>
      <c r="X59" s="8"/>
      <c r="Y59" s="51"/>
      <c r="Z59" s="51"/>
      <c r="AA59" s="51"/>
      <c r="AB59" s="51"/>
      <c r="AC59" s="51"/>
    </row>
    <row r="60" spans="1:29" outlineLevel="1">
      <c r="A60" s="3" t="s">
        <v>67</v>
      </c>
      <c r="B60" s="57"/>
      <c r="C60" s="57"/>
      <c r="D60" s="8"/>
      <c r="E60" s="51"/>
      <c r="F60" s="51"/>
      <c r="G60" s="51"/>
      <c r="H60" s="48"/>
      <c r="I60" s="54"/>
      <c r="J60" s="55"/>
      <c r="K60" s="56"/>
      <c r="L60" s="54"/>
      <c r="M60" s="55"/>
      <c r="N60" s="56"/>
      <c r="O60" s="54"/>
      <c r="P60" s="55"/>
      <c r="Q60" s="56"/>
      <c r="R60" s="51"/>
      <c r="S60" s="51"/>
      <c r="T60" s="51"/>
      <c r="U60" s="51"/>
      <c r="V60" s="51"/>
      <c r="W60" s="8"/>
      <c r="X60" s="51"/>
      <c r="Y60" s="51"/>
      <c r="Z60" s="51"/>
      <c r="AA60" s="51"/>
      <c r="AB60" s="51"/>
      <c r="AC60" s="51"/>
    </row>
    <row r="61" spans="1:29" outlineLevel="1">
      <c r="A61" s="3" t="s">
        <v>68</v>
      </c>
      <c r="B61" s="57"/>
      <c r="C61" s="57"/>
      <c r="D61" s="8"/>
      <c r="E61" s="51"/>
      <c r="F61" s="51"/>
      <c r="G61" s="51"/>
      <c r="H61" s="48"/>
      <c r="I61" s="54"/>
      <c r="J61" s="55"/>
      <c r="K61" s="56"/>
      <c r="L61" s="54"/>
      <c r="M61" s="55"/>
      <c r="N61" s="56"/>
      <c r="O61" s="54"/>
      <c r="P61" s="55"/>
      <c r="Q61" s="56"/>
      <c r="R61" s="51"/>
      <c r="S61" s="51"/>
      <c r="T61" s="51"/>
      <c r="U61" s="51"/>
      <c r="V61" s="51"/>
      <c r="W61" s="8"/>
      <c r="X61" s="8"/>
      <c r="Y61" s="51"/>
      <c r="Z61" s="51"/>
      <c r="AA61" s="51"/>
      <c r="AB61" s="51"/>
      <c r="AC61" s="51"/>
    </row>
    <row r="62" spans="1:29" outlineLevel="1">
      <c r="A62" s="3" t="s">
        <v>69</v>
      </c>
      <c r="B62" s="57"/>
      <c r="C62" s="57"/>
      <c r="D62" s="8"/>
      <c r="E62" s="51"/>
      <c r="F62" s="51"/>
      <c r="G62" s="51"/>
      <c r="H62" s="48"/>
      <c r="I62" s="54"/>
      <c r="J62" s="55"/>
      <c r="K62" s="56"/>
      <c r="L62" s="54"/>
      <c r="M62" s="55"/>
      <c r="N62" s="56"/>
      <c r="O62" s="54"/>
      <c r="P62" s="55"/>
      <c r="Q62" s="56"/>
      <c r="R62" s="51"/>
      <c r="S62" s="51"/>
      <c r="T62" s="51"/>
      <c r="U62" s="51"/>
      <c r="V62" s="51"/>
      <c r="W62" s="8"/>
      <c r="X62" s="8"/>
      <c r="Y62" s="51"/>
      <c r="Z62" s="51"/>
      <c r="AA62" s="51"/>
      <c r="AB62" s="51"/>
      <c r="AC62" s="51"/>
    </row>
    <row r="63" spans="1:29" outlineLevel="1">
      <c r="A63" s="3" t="s">
        <v>70</v>
      </c>
      <c r="B63" s="57"/>
      <c r="C63" s="57"/>
      <c r="D63" s="8"/>
      <c r="E63" s="8"/>
      <c r="F63" s="8"/>
      <c r="G63" s="8"/>
      <c r="H63" s="48"/>
      <c r="I63" s="49"/>
      <c r="J63" s="8"/>
      <c r="K63" s="50"/>
      <c r="L63" s="49"/>
      <c r="M63" s="8"/>
      <c r="N63" s="50"/>
      <c r="O63" s="49"/>
      <c r="P63" s="8"/>
      <c r="Q63" s="50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outlineLevel="1">
      <c r="A64" s="3" t="s">
        <v>71</v>
      </c>
      <c r="B64" s="57"/>
      <c r="C64" s="57"/>
      <c r="D64" s="8"/>
      <c r="E64" s="51"/>
      <c r="F64" s="51"/>
      <c r="G64" s="51"/>
      <c r="H64" s="48"/>
      <c r="I64" s="54"/>
      <c r="J64" s="55"/>
      <c r="K64" s="56"/>
      <c r="L64" s="54"/>
      <c r="M64" s="55"/>
      <c r="N64" s="56"/>
      <c r="O64" s="54"/>
      <c r="P64" s="55"/>
      <c r="Q64" s="56"/>
      <c r="R64" s="51"/>
      <c r="S64" s="51"/>
      <c r="T64" s="51"/>
      <c r="U64" s="51"/>
      <c r="V64" s="51"/>
      <c r="W64" s="8"/>
      <c r="X64" s="8"/>
      <c r="Y64" s="51"/>
      <c r="Z64" s="51"/>
      <c r="AA64" s="51"/>
      <c r="AB64" s="51"/>
      <c r="AC64" s="51"/>
    </row>
    <row r="65" spans="1:29" outlineLevel="1">
      <c r="A65" s="3" t="s">
        <v>72</v>
      </c>
      <c r="B65" s="57"/>
      <c r="C65" s="57"/>
      <c r="D65" s="8"/>
      <c r="E65" s="8"/>
      <c r="F65" s="8"/>
      <c r="G65" s="8"/>
      <c r="H65" s="48"/>
      <c r="I65" s="49"/>
      <c r="J65" s="8"/>
      <c r="K65" s="50"/>
      <c r="L65" s="49"/>
      <c r="M65" s="8"/>
      <c r="N65" s="50"/>
      <c r="O65" s="49"/>
      <c r="P65" s="8"/>
      <c r="Q65" s="50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outlineLevel="1">
      <c r="A66" s="3" t="s">
        <v>73</v>
      </c>
      <c r="B66" s="57"/>
      <c r="C66" s="57"/>
      <c r="D66" s="8"/>
      <c r="E66" s="8"/>
      <c r="F66" s="8"/>
      <c r="G66" s="8"/>
      <c r="H66" s="48"/>
      <c r="I66" s="49"/>
      <c r="J66" s="8"/>
      <c r="K66" s="50"/>
      <c r="L66" s="49"/>
      <c r="M66" s="8"/>
      <c r="N66" s="50"/>
      <c r="O66" s="49"/>
      <c r="P66" s="8"/>
      <c r="Q66" s="50"/>
      <c r="R66" s="8"/>
      <c r="S66" s="8"/>
      <c r="T66" s="8"/>
      <c r="U66" s="8"/>
      <c r="V66" s="8"/>
      <c r="W66" s="51"/>
      <c r="X66" s="10"/>
      <c r="Y66" s="8"/>
      <c r="Z66" s="8"/>
      <c r="AA66" s="8"/>
      <c r="AB66" s="8"/>
      <c r="AC66" s="8"/>
    </row>
    <row r="67" spans="1:29" outlineLevel="1">
      <c r="A67" s="3" t="s">
        <v>74</v>
      </c>
      <c r="B67" s="57"/>
      <c r="C67" s="57"/>
      <c r="D67" s="8"/>
      <c r="E67" s="8"/>
      <c r="F67" s="8"/>
      <c r="G67" s="8"/>
      <c r="H67" s="48"/>
      <c r="I67" s="49"/>
      <c r="J67" s="8"/>
      <c r="K67" s="50"/>
      <c r="L67" s="49"/>
      <c r="M67" s="8"/>
      <c r="N67" s="50"/>
      <c r="O67" s="49"/>
      <c r="P67" s="8"/>
      <c r="Q67" s="50"/>
      <c r="R67" s="8"/>
      <c r="S67" s="8"/>
      <c r="T67" s="8"/>
      <c r="U67" s="8"/>
      <c r="V67" s="8"/>
      <c r="W67" s="51"/>
      <c r="X67" s="8"/>
      <c r="Y67" s="8"/>
      <c r="Z67" s="8"/>
      <c r="AA67" s="8"/>
      <c r="AB67" s="8"/>
      <c r="AC67" s="8"/>
    </row>
    <row r="68" spans="1:29" outlineLevel="1">
      <c r="A68" s="3" t="s">
        <v>75</v>
      </c>
      <c r="B68" s="57"/>
      <c r="C68" s="57"/>
      <c r="D68" s="8"/>
      <c r="E68" s="8"/>
      <c r="F68" s="8"/>
      <c r="G68" s="8"/>
      <c r="H68" s="48"/>
      <c r="I68" s="49"/>
      <c r="J68" s="8"/>
      <c r="K68" s="50"/>
      <c r="L68" s="49"/>
      <c r="M68" s="8"/>
      <c r="N68" s="50"/>
      <c r="O68" s="49"/>
      <c r="P68" s="8"/>
      <c r="Q68" s="50"/>
      <c r="R68" s="8"/>
      <c r="S68" s="8"/>
      <c r="T68" s="8"/>
      <c r="U68" s="8"/>
      <c r="V68" s="8"/>
      <c r="W68" s="51"/>
      <c r="X68" s="51"/>
      <c r="Y68" s="8"/>
      <c r="Z68" s="8"/>
      <c r="AA68" s="8"/>
      <c r="AB68" s="8"/>
      <c r="AC68" s="8"/>
    </row>
    <row r="69" spans="1:29" outlineLevel="1">
      <c r="A69" s="3" t="s">
        <v>76</v>
      </c>
      <c r="B69" s="57"/>
      <c r="C69" s="57"/>
      <c r="D69" s="8"/>
      <c r="E69" s="8"/>
      <c r="F69" s="8"/>
      <c r="G69" s="8"/>
      <c r="H69" s="48"/>
      <c r="I69" s="49"/>
      <c r="J69" s="8"/>
      <c r="K69" s="50"/>
      <c r="L69" s="49"/>
      <c r="M69" s="8"/>
      <c r="N69" s="50"/>
      <c r="O69" s="49"/>
      <c r="P69" s="8"/>
      <c r="Q69" s="50"/>
      <c r="R69" s="8"/>
      <c r="S69" s="8"/>
      <c r="T69" s="8"/>
      <c r="U69" s="8"/>
      <c r="V69" s="8"/>
      <c r="W69" s="51"/>
      <c r="X69" s="51"/>
      <c r="Y69" s="8"/>
      <c r="Z69" s="8"/>
      <c r="AA69" s="8"/>
      <c r="AB69" s="8"/>
      <c r="AC69" s="8"/>
    </row>
    <row r="70" spans="1:29" outlineLevel="1">
      <c r="A70" s="3" t="s">
        <v>77</v>
      </c>
      <c r="B70" s="57"/>
      <c r="C70" s="57"/>
      <c r="D70" s="8"/>
      <c r="E70" s="8"/>
      <c r="F70" s="8"/>
      <c r="G70" s="8"/>
      <c r="H70" s="48"/>
      <c r="I70" s="49"/>
      <c r="J70" s="8"/>
      <c r="K70" s="50"/>
      <c r="L70" s="49"/>
      <c r="M70" s="8"/>
      <c r="N70" s="50"/>
      <c r="O70" s="49"/>
      <c r="P70" s="8"/>
      <c r="Q70" s="50"/>
      <c r="R70" s="8"/>
      <c r="S70" s="8"/>
      <c r="T70" s="8"/>
      <c r="U70" s="8"/>
      <c r="V70" s="8"/>
      <c r="W70" s="51"/>
      <c r="X70" s="51"/>
      <c r="Y70" s="8"/>
      <c r="Z70" s="8"/>
      <c r="AA70" s="8"/>
      <c r="AB70" s="8"/>
      <c r="AC70" s="8"/>
    </row>
    <row r="71" spans="1:29" outlineLevel="1">
      <c r="A71" s="3" t="s">
        <v>78</v>
      </c>
      <c r="B71" s="57"/>
      <c r="C71" s="57"/>
      <c r="D71" s="8"/>
      <c r="E71" s="8"/>
      <c r="F71" s="8"/>
      <c r="G71" s="8"/>
      <c r="H71" s="48"/>
      <c r="I71" s="49"/>
      <c r="J71" s="8"/>
      <c r="K71" s="50"/>
      <c r="L71" s="49"/>
      <c r="M71" s="8"/>
      <c r="N71" s="50"/>
      <c r="O71" s="49"/>
      <c r="P71" s="8"/>
      <c r="Q71" s="50"/>
      <c r="R71" s="8"/>
      <c r="S71" s="8"/>
      <c r="T71" s="8"/>
      <c r="U71" s="8"/>
      <c r="V71" s="8"/>
      <c r="W71" s="51"/>
      <c r="X71" s="51"/>
      <c r="Y71" s="8"/>
      <c r="Z71" s="8"/>
      <c r="AA71" s="8"/>
      <c r="AB71" s="8"/>
      <c r="AC71" s="8"/>
    </row>
    <row r="72" spans="1:29" outlineLevel="1">
      <c r="A72" s="3" t="s">
        <v>79</v>
      </c>
      <c r="B72" s="57"/>
      <c r="C72" s="57"/>
      <c r="D72" s="8"/>
      <c r="E72" s="8"/>
      <c r="F72" s="8"/>
      <c r="G72" s="8"/>
      <c r="H72" s="48"/>
      <c r="I72" s="49"/>
      <c r="J72" s="8"/>
      <c r="K72" s="50"/>
      <c r="L72" s="49"/>
      <c r="M72" s="8"/>
      <c r="N72" s="50"/>
      <c r="O72" s="49"/>
      <c r="P72" s="8"/>
      <c r="Q72" s="50"/>
      <c r="R72" s="8"/>
      <c r="S72" s="8"/>
      <c r="T72" s="8"/>
      <c r="U72" s="8"/>
      <c r="V72" s="8"/>
      <c r="W72" s="8"/>
      <c r="X72" s="51"/>
      <c r="Y72" s="8"/>
      <c r="Z72" s="8"/>
      <c r="AA72" s="8"/>
      <c r="AB72" s="8"/>
      <c r="AC72" s="8"/>
    </row>
    <row r="73" spans="1:29" outlineLevel="1">
      <c r="A73" s="3" t="s">
        <v>80</v>
      </c>
      <c r="B73" s="57"/>
      <c r="C73" s="57"/>
      <c r="D73" s="8"/>
      <c r="E73" s="8"/>
      <c r="F73" s="8"/>
      <c r="G73" s="8"/>
      <c r="H73" s="48"/>
      <c r="I73" s="49"/>
      <c r="J73" s="8"/>
      <c r="K73" s="50"/>
      <c r="L73" s="49"/>
      <c r="M73" s="8"/>
      <c r="N73" s="50"/>
      <c r="O73" s="49"/>
      <c r="P73" s="8"/>
      <c r="Q73" s="50"/>
      <c r="R73" s="8"/>
      <c r="S73" s="8"/>
      <c r="T73" s="8"/>
      <c r="U73" s="8"/>
      <c r="V73" s="10"/>
      <c r="W73" s="8"/>
      <c r="X73" s="51"/>
      <c r="Y73" s="8"/>
      <c r="Z73" s="8"/>
      <c r="AA73" s="8"/>
      <c r="AB73" s="8"/>
      <c r="AC73" s="8"/>
    </row>
    <row r="74" spans="1:29" outlineLevel="1">
      <c r="A74" s="3" t="s">
        <v>81</v>
      </c>
      <c r="B74" s="57"/>
      <c r="C74" s="57"/>
      <c r="D74" s="8"/>
      <c r="E74" s="8"/>
      <c r="F74" s="8"/>
      <c r="G74" s="8"/>
      <c r="H74" s="48"/>
      <c r="I74" s="52"/>
      <c r="J74" s="10"/>
      <c r="K74" s="53"/>
      <c r="L74" s="49"/>
      <c r="M74" s="8"/>
      <c r="N74" s="50"/>
      <c r="O74" s="49"/>
      <c r="P74" s="8"/>
      <c r="Q74" s="50"/>
      <c r="R74" s="8"/>
      <c r="S74" s="8"/>
      <c r="T74" s="8"/>
      <c r="U74" s="8"/>
      <c r="V74" s="8"/>
      <c r="W74" s="8"/>
      <c r="X74" s="51"/>
      <c r="Y74" s="8"/>
      <c r="Z74" s="8"/>
      <c r="AA74" s="8"/>
      <c r="AB74" s="8"/>
      <c r="AC74" s="8"/>
    </row>
    <row r="75" spans="1:29" outlineLevel="1">
      <c r="A75" s="3" t="s">
        <v>82</v>
      </c>
      <c r="B75" s="57"/>
      <c r="C75" s="57"/>
      <c r="D75" s="8"/>
      <c r="E75" s="8"/>
      <c r="F75" s="8"/>
      <c r="G75" s="8"/>
      <c r="H75" s="48"/>
      <c r="I75" s="49"/>
      <c r="J75" s="8"/>
      <c r="K75" s="50"/>
      <c r="L75" s="49"/>
      <c r="M75" s="8"/>
      <c r="N75" s="50"/>
      <c r="O75" s="49"/>
      <c r="P75" s="8"/>
      <c r="Q75" s="50"/>
      <c r="R75" s="8"/>
      <c r="S75" s="8"/>
      <c r="T75" s="8"/>
      <c r="U75" s="8"/>
      <c r="V75" s="51"/>
      <c r="W75" s="51"/>
      <c r="X75" s="8"/>
      <c r="Y75" s="8"/>
      <c r="Z75" s="8"/>
      <c r="AA75" s="8"/>
      <c r="AB75" s="8"/>
      <c r="AC75" s="8"/>
    </row>
    <row r="76" spans="1:29" outlineLevel="1">
      <c r="A76" s="3" t="s">
        <v>83</v>
      </c>
      <c r="B76" s="57"/>
      <c r="C76" s="57"/>
      <c r="D76" s="8"/>
      <c r="E76" s="51"/>
      <c r="F76" s="51"/>
      <c r="G76" s="51"/>
      <c r="H76" s="48"/>
      <c r="I76" s="54"/>
      <c r="J76" s="55"/>
      <c r="K76" s="56"/>
      <c r="L76" s="54"/>
      <c r="M76" s="55"/>
      <c r="N76" s="56"/>
      <c r="O76" s="54"/>
      <c r="P76" s="55"/>
      <c r="Q76" s="56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outlineLevel="1">
      <c r="A77" s="3" t="s">
        <v>84</v>
      </c>
      <c r="B77" s="57"/>
      <c r="C77" s="57"/>
      <c r="D77" s="8"/>
      <c r="E77" s="51"/>
      <c r="F77" s="51"/>
      <c r="G77" s="51"/>
      <c r="H77" s="48"/>
      <c r="I77" s="54"/>
      <c r="J77" s="55"/>
      <c r="K77" s="56"/>
      <c r="L77" s="54"/>
      <c r="M77" s="55"/>
      <c r="N77" s="56"/>
      <c r="O77" s="54"/>
      <c r="P77" s="55"/>
      <c r="Q77" s="56"/>
      <c r="R77" s="51"/>
      <c r="S77" s="51"/>
      <c r="T77" s="51"/>
      <c r="U77" s="51"/>
      <c r="V77" s="51"/>
      <c r="W77" s="51"/>
      <c r="X77" s="8"/>
      <c r="Y77" s="51"/>
      <c r="Z77" s="51"/>
      <c r="AA77" s="51"/>
      <c r="AB77" s="51"/>
      <c r="AC77" s="51"/>
    </row>
    <row r="78" spans="1:29" outlineLevel="1">
      <c r="A78" s="3" t="s">
        <v>85</v>
      </c>
      <c r="B78" s="57"/>
      <c r="C78" s="57"/>
      <c r="D78" s="8"/>
      <c r="E78" s="51"/>
      <c r="F78" s="51"/>
      <c r="G78" s="51"/>
      <c r="H78" s="48"/>
      <c r="I78" s="54"/>
      <c r="J78" s="55"/>
      <c r="K78" s="56"/>
      <c r="L78" s="54"/>
      <c r="M78" s="55"/>
      <c r="N78" s="56"/>
      <c r="O78" s="54"/>
      <c r="P78" s="55"/>
      <c r="Q78" s="56"/>
      <c r="R78" s="51"/>
      <c r="S78" s="51"/>
      <c r="T78" s="51"/>
      <c r="U78" s="51"/>
      <c r="V78" s="51"/>
      <c r="W78" s="51"/>
      <c r="X78" s="8"/>
      <c r="Y78" s="51"/>
      <c r="Z78" s="51"/>
      <c r="AA78" s="51"/>
      <c r="AB78" s="51"/>
      <c r="AC78" s="51"/>
    </row>
    <row r="79" spans="1:29" outlineLevel="1">
      <c r="A79" s="3" t="s">
        <v>86</v>
      </c>
      <c r="B79" s="57"/>
      <c r="C79" s="57"/>
      <c r="D79" s="8"/>
      <c r="E79" s="51"/>
      <c r="F79" s="51"/>
      <c r="G79" s="51"/>
      <c r="H79" s="48"/>
      <c r="I79" s="54"/>
      <c r="J79" s="55"/>
      <c r="K79" s="56"/>
      <c r="L79" s="54"/>
      <c r="M79" s="55"/>
      <c r="N79" s="56"/>
      <c r="O79" s="54"/>
      <c r="P79" s="55"/>
      <c r="Q79" s="56"/>
      <c r="R79" s="51"/>
      <c r="S79" s="51"/>
      <c r="T79" s="51"/>
      <c r="U79" s="51"/>
      <c r="V79" s="51"/>
      <c r="W79" s="51"/>
      <c r="X79" s="8"/>
      <c r="Y79" s="51"/>
      <c r="Z79" s="51"/>
      <c r="AA79" s="51"/>
      <c r="AB79" s="51"/>
      <c r="AC79" s="51"/>
    </row>
    <row r="80" spans="1:29" outlineLevel="1">
      <c r="A80" s="3" t="s">
        <v>87</v>
      </c>
      <c r="B80" s="57"/>
      <c r="C80" s="57"/>
      <c r="D80" s="8"/>
      <c r="E80" s="51"/>
      <c r="F80" s="51"/>
      <c r="G80" s="51"/>
      <c r="H80" s="48"/>
      <c r="I80" s="54"/>
      <c r="J80" s="55"/>
      <c r="K80" s="56"/>
      <c r="L80" s="54"/>
      <c r="M80" s="55"/>
      <c r="N80" s="56"/>
      <c r="O80" s="54"/>
      <c r="P80" s="55"/>
      <c r="Q80" s="56"/>
      <c r="R80" s="51"/>
      <c r="S80" s="51"/>
      <c r="T80" s="51"/>
      <c r="U80" s="51"/>
      <c r="V80" s="51"/>
      <c r="W80" s="51"/>
      <c r="X80" s="8"/>
      <c r="Y80" s="51"/>
      <c r="Z80" s="51"/>
      <c r="AA80" s="51"/>
      <c r="AB80" s="51"/>
      <c r="AC80" s="51"/>
    </row>
    <row r="81" spans="1:29" outlineLevel="1">
      <c r="A81" s="3" t="s">
        <v>88</v>
      </c>
      <c r="B81" s="57"/>
      <c r="C81" s="57"/>
      <c r="D81" s="8"/>
      <c r="E81" s="51"/>
      <c r="F81" s="51"/>
      <c r="G81" s="51"/>
      <c r="H81" s="48"/>
      <c r="I81" s="54"/>
      <c r="J81" s="55"/>
      <c r="K81" s="56"/>
      <c r="L81" s="54"/>
      <c r="M81" s="55"/>
      <c r="N81" s="56"/>
      <c r="O81" s="54"/>
      <c r="P81" s="55"/>
      <c r="Q81" s="56"/>
      <c r="R81" s="51"/>
      <c r="S81" s="51"/>
      <c r="T81" s="51"/>
      <c r="U81" s="51"/>
      <c r="V81" s="51"/>
      <c r="W81" s="51"/>
      <c r="X81" s="8"/>
      <c r="Y81" s="51"/>
      <c r="Z81" s="51"/>
      <c r="AA81" s="51"/>
      <c r="AB81" s="51"/>
      <c r="AC81" s="51"/>
    </row>
    <row r="82" spans="1:29" outlineLevel="1">
      <c r="A82" s="3" t="s">
        <v>89</v>
      </c>
      <c r="B82" s="57"/>
      <c r="C82" s="57"/>
      <c r="D82" s="8"/>
      <c r="E82" s="51"/>
      <c r="F82" s="51"/>
      <c r="G82" s="51"/>
      <c r="H82" s="48"/>
      <c r="I82" s="54"/>
      <c r="J82" s="55"/>
      <c r="K82" s="56"/>
      <c r="L82" s="54"/>
      <c r="M82" s="55"/>
      <c r="N82" s="56"/>
      <c r="O82" s="54"/>
      <c r="P82" s="55"/>
      <c r="Q82" s="56"/>
      <c r="R82" s="51"/>
      <c r="S82" s="51"/>
      <c r="T82" s="51"/>
      <c r="U82" s="51"/>
      <c r="V82" s="8"/>
      <c r="W82" s="8"/>
      <c r="X82" s="8"/>
      <c r="Y82" s="51"/>
      <c r="Z82" s="51"/>
      <c r="AA82" s="51"/>
      <c r="AB82" s="51"/>
      <c r="AC82" s="51"/>
    </row>
    <row r="83" spans="1:29" outlineLevel="1">
      <c r="A83" s="3" t="s">
        <v>90</v>
      </c>
      <c r="B83" s="57"/>
      <c r="C83" s="57"/>
      <c r="D83" s="8"/>
      <c r="E83" s="8"/>
      <c r="F83" s="8"/>
      <c r="G83" s="8"/>
      <c r="H83" s="48"/>
      <c r="I83" s="49"/>
      <c r="J83" s="8"/>
      <c r="K83" s="50"/>
      <c r="L83" s="49"/>
      <c r="M83" s="8"/>
      <c r="N83" s="50"/>
      <c r="O83" s="49"/>
      <c r="P83" s="8"/>
      <c r="Q83" s="50"/>
      <c r="R83" s="8"/>
      <c r="S83" s="8"/>
      <c r="T83" s="8"/>
      <c r="U83" s="8"/>
      <c r="V83" s="51"/>
      <c r="W83" s="51"/>
      <c r="X83" s="8"/>
      <c r="Y83" s="8"/>
      <c r="Z83" s="8"/>
      <c r="AA83" s="8"/>
      <c r="AB83" s="8"/>
      <c r="AC83" s="8"/>
    </row>
    <row r="84" spans="1:29" outlineLevel="1">
      <c r="A84" s="3" t="s">
        <v>91</v>
      </c>
      <c r="B84" s="57"/>
      <c r="C84" s="57"/>
      <c r="D84" s="8"/>
      <c r="E84" s="51"/>
      <c r="F84" s="51"/>
      <c r="G84" s="51"/>
      <c r="H84" s="48"/>
      <c r="I84" s="54"/>
      <c r="J84" s="55"/>
      <c r="K84" s="56"/>
      <c r="L84" s="54"/>
      <c r="M84" s="55"/>
      <c r="N84" s="56"/>
      <c r="O84" s="54"/>
      <c r="P84" s="55"/>
      <c r="Q84" s="56"/>
      <c r="R84" s="51"/>
      <c r="S84" s="51"/>
      <c r="T84" s="51"/>
      <c r="U84" s="51"/>
      <c r="V84" s="8"/>
      <c r="W84" s="8"/>
      <c r="X84" s="8"/>
      <c r="Y84" s="51"/>
      <c r="Z84" s="51"/>
      <c r="AA84" s="51"/>
      <c r="AB84" s="51"/>
      <c r="AC84" s="51"/>
    </row>
    <row r="85" spans="1:29" outlineLevel="1">
      <c r="A85" s="3" t="s">
        <v>92</v>
      </c>
      <c r="B85" s="57"/>
      <c r="C85" s="57"/>
      <c r="D85" s="8"/>
      <c r="E85" s="51"/>
      <c r="F85" s="51"/>
      <c r="G85" s="51"/>
      <c r="H85" s="48"/>
      <c r="I85" s="54"/>
      <c r="J85" s="55"/>
      <c r="K85" s="56"/>
      <c r="L85" s="54"/>
      <c r="M85" s="55"/>
      <c r="N85" s="56"/>
      <c r="O85" s="54"/>
      <c r="P85" s="55"/>
      <c r="Q85" s="56"/>
      <c r="R85" s="51"/>
      <c r="S85" s="51"/>
      <c r="T85" s="51"/>
      <c r="U85" s="51"/>
      <c r="V85" s="8"/>
      <c r="W85" s="8"/>
      <c r="X85" s="8"/>
      <c r="Y85" s="51"/>
      <c r="Z85" s="51"/>
      <c r="AA85" s="51"/>
      <c r="AB85" s="51"/>
      <c r="AC85" s="51"/>
    </row>
    <row r="86" spans="1:29" outlineLevel="1">
      <c r="A86" s="3" t="s">
        <v>93</v>
      </c>
      <c r="B86" s="57"/>
      <c r="C86" s="57"/>
      <c r="D86" s="8"/>
      <c r="E86" s="51"/>
      <c r="F86" s="51"/>
      <c r="G86" s="51"/>
      <c r="H86" s="48"/>
      <c r="I86" s="54"/>
      <c r="J86" s="55"/>
      <c r="K86" s="56"/>
      <c r="L86" s="54"/>
      <c r="M86" s="55"/>
      <c r="N86" s="56"/>
      <c r="O86" s="54"/>
      <c r="P86" s="55"/>
      <c r="Q86" s="56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outlineLevel="1">
      <c r="A87" s="3" t="s">
        <v>94</v>
      </c>
      <c r="B87" s="57"/>
      <c r="C87" s="57"/>
      <c r="D87" s="8"/>
      <c r="E87" s="51"/>
      <c r="F87" s="51"/>
      <c r="G87" s="51"/>
      <c r="H87" s="48"/>
      <c r="I87" s="54"/>
      <c r="J87" s="55"/>
      <c r="K87" s="56"/>
      <c r="L87" s="54"/>
      <c r="M87" s="55"/>
      <c r="N87" s="56"/>
      <c r="O87" s="54"/>
      <c r="P87" s="55"/>
      <c r="Q87" s="56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outlineLevel="1">
      <c r="A88" s="3" t="s">
        <v>95</v>
      </c>
      <c r="B88" s="57"/>
      <c r="C88" s="57"/>
      <c r="D88" s="8"/>
      <c r="E88" s="51"/>
      <c r="F88" s="51"/>
      <c r="G88" s="51"/>
      <c r="H88" s="48"/>
      <c r="I88" s="54"/>
      <c r="J88" s="55"/>
      <c r="K88" s="56"/>
      <c r="L88" s="54"/>
      <c r="M88" s="55"/>
      <c r="N88" s="56"/>
      <c r="O88" s="54"/>
      <c r="P88" s="55"/>
      <c r="Q88" s="56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spans="1:29" outlineLevel="1">
      <c r="A89" s="3" t="s">
        <v>96</v>
      </c>
      <c r="B89" s="57"/>
      <c r="C89" s="57"/>
      <c r="D89" s="8"/>
      <c r="E89" s="8"/>
      <c r="F89" s="8"/>
      <c r="G89" s="8"/>
      <c r="H89" s="48"/>
      <c r="I89" s="49"/>
      <c r="J89" s="8"/>
      <c r="K89" s="50"/>
      <c r="L89" s="49"/>
      <c r="M89" s="8"/>
      <c r="N89" s="50"/>
      <c r="O89" s="49"/>
      <c r="P89" s="8"/>
      <c r="Q89" s="50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.5" outlineLevel="1" thickBot="1">
      <c r="A90" s="35" t="s">
        <v>0</v>
      </c>
      <c r="B90" s="36">
        <f t="shared" ref="B90:C90" si="0">COUNT(B5:B89)</f>
        <v>0</v>
      </c>
      <c r="C90" s="36">
        <f t="shared" si="0"/>
        <v>0</v>
      </c>
      <c r="D90" s="36">
        <f>COUNT(D5:D89)</f>
        <v>0</v>
      </c>
      <c r="E90" s="36">
        <f t="shared" ref="E90:AC90" si="1">COUNT(E5:E89)</f>
        <v>0</v>
      </c>
      <c r="F90" s="36">
        <f t="shared" si="1"/>
        <v>0</v>
      </c>
      <c r="G90" s="36">
        <f t="shared" si="1"/>
        <v>0</v>
      </c>
      <c r="H90" s="36">
        <f>COUNTIF(H5:H89,"y")+COUNTIF(H5:H89,"n")</f>
        <v>0</v>
      </c>
      <c r="I90" s="44">
        <f>COUNT(I5:I89)</f>
        <v>0</v>
      </c>
      <c r="J90" s="45">
        <f t="shared" si="1"/>
        <v>0</v>
      </c>
      <c r="K90" s="45">
        <f t="shared" si="1"/>
        <v>0</v>
      </c>
      <c r="L90" s="44">
        <f t="shared" si="1"/>
        <v>0</v>
      </c>
      <c r="M90" s="45">
        <f t="shared" si="1"/>
        <v>0</v>
      </c>
      <c r="N90" s="45">
        <f t="shared" si="1"/>
        <v>0</v>
      </c>
      <c r="O90" s="44">
        <f t="shared" si="1"/>
        <v>0</v>
      </c>
      <c r="P90" s="45">
        <f t="shared" si="1"/>
        <v>0</v>
      </c>
      <c r="Q90" s="46">
        <f>COUNT(Q5:Q89)</f>
        <v>0</v>
      </c>
      <c r="R90" s="36">
        <f t="shared" si="1"/>
        <v>0</v>
      </c>
      <c r="S90" s="36">
        <f t="shared" si="1"/>
        <v>0</v>
      </c>
      <c r="T90" s="36">
        <f t="shared" si="1"/>
        <v>0</v>
      </c>
      <c r="U90" s="36">
        <f t="shared" si="1"/>
        <v>0</v>
      </c>
      <c r="V90" s="36">
        <f t="shared" si="1"/>
        <v>0</v>
      </c>
      <c r="W90" s="36">
        <f t="shared" si="1"/>
        <v>0</v>
      </c>
      <c r="X90" s="36">
        <f t="shared" si="1"/>
        <v>0</v>
      </c>
      <c r="Y90" s="36">
        <f t="shared" si="1"/>
        <v>0</v>
      </c>
      <c r="Z90" s="36">
        <f t="shared" si="1"/>
        <v>0</v>
      </c>
      <c r="AA90" s="36">
        <f t="shared" si="1"/>
        <v>0</v>
      </c>
      <c r="AB90" s="36">
        <f t="shared" si="1"/>
        <v>0</v>
      </c>
      <c r="AC90" s="36">
        <f t="shared" si="1"/>
        <v>0</v>
      </c>
    </row>
    <row r="91" spans="1:29" outlineLevel="1">
      <c r="C91" s="3"/>
    </row>
    <row r="92" spans="1:29" s="62" customFormat="1" ht="13.5" outlineLevel="1" thickBot="1">
      <c r="C92" s="63"/>
    </row>
    <row r="93" spans="1:29" ht="19.5">
      <c r="A93" s="20" t="s">
        <v>17</v>
      </c>
      <c r="C93" s="3"/>
    </row>
    <row r="94" spans="1:29" ht="15">
      <c r="A94" s="21" t="s">
        <v>190</v>
      </c>
      <c r="C94" s="3"/>
    </row>
    <row r="95" spans="1:29">
      <c r="A95" s="22" t="s">
        <v>100</v>
      </c>
      <c r="C95" s="3"/>
    </row>
    <row r="96" spans="1:29">
      <c r="C96" s="3"/>
    </row>
    <row r="97" spans="1:8">
      <c r="A97" s="9"/>
      <c r="C97" s="3"/>
    </row>
    <row r="98" spans="1:8">
      <c r="A98" s="1" t="s">
        <v>191</v>
      </c>
      <c r="C98" s="3"/>
    </row>
    <row r="100" spans="1:8" ht="27" customHeight="1">
      <c r="A100" s="2"/>
      <c r="B100" s="14" t="s">
        <v>101</v>
      </c>
      <c r="C100" s="14"/>
      <c r="D100" s="14"/>
      <c r="E100" s="14"/>
      <c r="F100" s="15" t="s">
        <v>148</v>
      </c>
      <c r="G100" s="16" t="s">
        <v>122</v>
      </c>
      <c r="H100" s="15" t="s">
        <v>29</v>
      </c>
    </row>
    <row r="101" spans="1:8" ht="18.75" customHeight="1">
      <c r="A101" s="5"/>
      <c r="B101" s="16">
        <v>1</v>
      </c>
      <c r="C101" s="16">
        <v>2</v>
      </c>
      <c r="D101" s="16">
        <v>3</v>
      </c>
      <c r="E101" s="16">
        <v>4</v>
      </c>
      <c r="F101" s="16">
        <v>5</v>
      </c>
      <c r="G101" s="16"/>
      <c r="H101" s="16"/>
    </row>
    <row r="102" spans="1:8" ht="18.75" customHeight="1">
      <c r="A102" s="18" t="s">
        <v>200</v>
      </c>
      <c r="B102" s="23">
        <f>COUNTIFS($B$5:$B$89,$A102,$D$5:$D$89,B101)</f>
        <v>0</v>
      </c>
      <c r="C102" s="23">
        <f>COUNTIFS($B$5:$B$89,$A102,$D$5:$D$89,C101)</f>
        <v>0</v>
      </c>
      <c r="D102" s="23">
        <f>COUNTIFS($B$5:$B$89,$A102,$D$5:$D$89,D101)</f>
        <v>0</v>
      </c>
      <c r="E102" s="23">
        <f>COUNTIFS($B$5:$B$89,$A102,$D$5:$D$89,E101)</f>
        <v>0</v>
      </c>
      <c r="F102" s="23">
        <f>COUNTIFS($B$5:$B$89,$A102,$D$5:$D$89,F101)</f>
        <v>0</v>
      </c>
      <c r="G102" s="12" t="e">
        <f>($B101*B102+C101*C102+D101*D102+E101*E102+F101*F102)/H102</f>
        <v>#DIV/0!</v>
      </c>
      <c r="H102" s="11">
        <f>SUM(B102:F102)</f>
        <v>0</v>
      </c>
    </row>
    <row r="103" spans="1:8" ht="18.75" customHeight="1">
      <c r="A103" s="11" t="s">
        <v>201</v>
      </c>
      <c r="B103" s="23">
        <f>COUNTIFS($B$5:$B$89,$A103,$D$5:$D$89,B101)</f>
        <v>0</v>
      </c>
      <c r="C103" s="23">
        <f>COUNTIFS($B$5:$B$89,$A103,$D$5:$D$89,C101)</f>
        <v>0</v>
      </c>
      <c r="D103" s="23">
        <f>COUNTIFS($B$5:$B$89,$A103,$D$5:$D$89,D101)</f>
        <v>0</v>
      </c>
      <c r="E103" s="23">
        <f>COUNTIFS($B$5:$B$89,$A103,$D$5:$D$89,E101)</f>
        <v>0</v>
      </c>
      <c r="F103" s="23">
        <f>COUNTIFS($B$5:$B$89,$A103,$D$5:$D$89,F101)</f>
        <v>0</v>
      </c>
      <c r="G103" s="12" t="e">
        <f>(B101*B103+C101*C103+D101*D103+E101*E103+F101*F103)/H103</f>
        <v>#DIV/0!</v>
      </c>
      <c r="H103" s="11">
        <f>SUM(B103:F103)</f>
        <v>0</v>
      </c>
    </row>
    <row r="104" spans="1:8" ht="18.75" customHeight="1">
      <c r="A104" s="18" t="s">
        <v>202</v>
      </c>
      <c r="B104" s="23">
        <f>COUNTIFS($B$5:$B$89,$A104,$D$5:$D$89,B101)</f>
        <v>0</v>
      </c>
      <c r="C104" s="23">
        <f>COUNTIFS($B$5:$B$89,$A104,$D$5:$D$89,C101)</f>
        <v>0</v>
      </c>
      <c r="D104" s="23">
        <f>COUNTIFS($B$5:$B$89,$A104,$D$5:$D$89,D101)</f>
        <v>0</v>
      </c>
      <c r="E104" s="23">
        <f>COUNTIFS($B$5:$B$89,$A104,$D$5:$D$89,E101)</f>
        <v>0</v>
      </c>
      <c r="F104" s="23">
        <f>COUNTIFS($B$5:$B$89,$A104,$D$5:$D$89,F101)</f>
        <v>0</v>
      </c>
      <c r="G104" s="12" t="e">
        <f>(B101*B104+C101*C104+D101*D104+E101*E104+F101*F104)/H104</f>
        <v>#DIV/0!</v>
      </c>
      <c r="H104" s="11">
        <f>SUM(B104:F104)</f>
        <v>0</v>
      </c>
    </row>
    <row r="105" spans="1:8" ht="18.75" customHeight="1">
      <c r="A105" s="11" t="s">
        <v>203</v>
      </c>
      <c r="B105" s="23">
        <f>COUNTIFS($B$5:$B$89,$A105,$D$5:$D$89,B101)</f>
        <v>0</v>
      </c>
      <c r="C105" s="23">
        <f>COUNTIFS($B$5:$B$89,$A105,$D$5:$D$89,C101)</f>
        <v>0</v>
      </c>
      <c r="D105" s="23">
        <f>COUNTIFS($B$5:$B$89,$A105,$D$5:$D$89,D101)</f>
        <v>0</v>
      </c>
      <c r="E105" s="23">
        <f>COUNTIFS($B$5:$B$89,$A105,$D$5:$D$89,E101)</f>
        <v>0</v>
      </c>
      <c r="F105" s="23">
        <f>COUNTIFS($B$5:$B$89,$A105,$D$5:$D$89,F101)</f>
        <v>0</v>
      </c>
      <c r="G105" s="12" t="e">
        <f>(B101*B105+C101*C105+D101*D105+E101*E105+F101*F105)/H105</f>
        <v>#DIV/0!</v>
      </c>
      <c r="H105" s="11">
        <f>SUM(B105:F105)</f>
        <v>0</v>
      </c>
    </row>
    <row r="106" spans="1:8" ht="18.75" customHeight="1">
      <c r="A106" s="18" t="s">
        <v>204</v>
      </c>
      <c r="B106" s="23">
        <f>COUNTIFS($B$5:$B$89,$A106,$D$5:$D$89,B101)</f>
        <v>0</v>
      </c>
      <c r="C106" s="23">
        <f>COUNTIFS($B$5:$B$89,$A106,$D$5:$D$89,C101)</f>
        <v>0</v>
      </c>
      <c r="D106" s="23">
        <f>COUNTIFS($B$5:$B$89,$A106,$D$5:$D$89,D101)</f>
        <v>0</v>
      </c>
      <c r="E106" s="23">
        <f>COUNTIFS($B$5:$B$89,$A106,$D$5:$D$89,E101)</f>
        <v>0</v>
      </c>
      <c r="F106" s="23">
        <f>COUNTIFS($B$5:$B$89,$A106,$D$5:$D$89,F101)</f>
        <v>0</v>
      </c>
      <c r="G106" s="12" t="e">
        <f>(B101*B106+C101*C106+D101*D106+E101*E106+F101*F106)/H106</f>
        <v>#DIV/0!</v>
      </c>
      <c r="H106" s="11">
        <f>SUM(B106:F106)</f>
        <v>0</v>
      </c>
    </row>
    <row r="107" spans="1:8" ht="18.75" customHeight="1">
      <c r="A107" s="11" t="s">
        <v>0</v>
      </c>
      <c r="B107" s="17">
        <f>SUM(B102:B106)</f>
        <v>0</v>
      </c>
      <c r="C107" s="17">
        <f>SUM(C102:C106)</f>
        <v>0</v>
      </c>
      <c r="D107" s="17">
        <f>SUM(D102:D106)</f>
        <v>0</v>
      </c>
      <c r="E107" s="17">
        <f>SUM(E102:E106)</f>
        <v>0</v>
      </c>
      <c r="F107" s="17">
        <f>SUM(F102:F106)</f>
        <v>0</v>
      </c>
      <c r="G107" s="12" t="e">
        <f>(B107*B101+C101*C107+D101*D107+E101*E107+F101*F107)/H107</f>
        <v>#DIV/0!</v>
      </c>
      <c r="H107" s="11">
        <f>SUM(H102:H106)</f>
        <v>0</v>
      </c>
    </row>
    <row r="108" spans="1:8" ht="17.25" hidden="1" customHeight="1" outlineLevel="1">
      <c r="A108" s="19" t="s">
        <v>98</v>
      </c>
      <c r="B108" s="24" t="str">
        <f>IF(COUNTIF($D$5:$D$89,B101)=B107,"","ERROR")</f>
        <v/>
      </c>
      <c r="C108" s="24" t="str">
        <f>IF(COUNTIF($D$5:$D$89,C101)=C107,"","ERROR")</f>
        <v/>
      </c>
      <c r="D108" s="24" t="str">
        <f>IF(COUNTIF($D$5:$D$89,D101)=D107,"","ERROR")</f>
        <v/>
      </c>
      <c r="E108" s="24" t="str">
        <f>IF(COUNTIF($D$5:$D$89,E101)=E107,"","ERROR")</f>
        <v/>
      </c>
      <c r="F108" s="24" t="str">
        <f>IF(COUNTIF($D$5:$D$89,F101)=F107,"","ERROR")</f>
        <v/>
      </c>
      <c r="G108" s="2"/>
      <c r="H108" s="24" t="str">
        <f>IF(H107=D$90,"","ERROR")</f>
        <v/>
      </c>
    </row>
    <row r="109" spans="1:8" collapsed="1"/>
    <row r="111" spans="1:8">
      <c r="A111" s="1" t="s">
        <v>143</v>
      </c>
    </row>
    <row r="113" spans="1:8">
      <c r="A113" s="2"/>
      <c r="B113" s="14" t="s">
        <v>101</v>
      </c>
      <c r="C113" s="14"/>
      <c r="D113" s="14"/>
      <c r="E113" s="14"/>
      <c r="F113" s="15" t="s">
        <v>148</v>
      </c>
      <c r="G113" s="16" t="s">
        <v>122</v>
      </c>
      <c r="H113" s="15" t="s">
        <v>29</v>
      </c>
    </row>
    <row r="114" spans="1:8" ht="18" customHeight="1">
      <c r="A114" s="5"/>
      <c r="B114" s="16">
        <v>1</v>
      </c>
      <c r="C114" s="16">
        <v>2</v>
      </c>
      <c r="D114" s="16">
        <v>3</v>
      </c>
      <c r="E114" s="16">
        <v>4</v>
      </c>
      <c r="F114" s="16">
        <v>5</v>
      </c>
      <c r="G114" s="16"/>
      <c r="H114" s="16"/>
    </row>
    <row r="115" spans="1:8" ht="18.75" customHeight="1">
      <c r="A115" s="18" t="s">
        <v>200</v>
      </c>
      <c r="B115" s="23">
        <f>COUNTIFS($B$5:$B$89,$A115,$E$5:$E$89,B114)</f>
        <v>0</v>
      </c>
      <c r="C115" s="23">
        <f>COUNTIFS($B$5:$B$89,$A115,$E$5:$E$89,C114)</f>
        <v>0</v>
      </c>
      <c r="D115" s="23">
        <f>COUNTIFS($B$5:$B$89,$A115,$E$5:$E$89,D114)</f>
        <v>0</v>
      </c>
      <c r="E115" s="23">
        <f>COUNTIFS($B$5:$B$89,$A115,$E$5:$E$89,E114)</f>
        <v>0</v>
      </c>
      <c r="F115" s="23">
        <f>COUNTIFS($B$5:$B$89,$A115,$E$5:$E$89,F114)</f>
        <v>0</v>
      </c>
      <c r="G115" s="12" t="e">
        <f>($B114*B115+C114*C115+D114*D115+E114*E115+F114*F115)/H115</f>
        <v>#DIV/0!</v>
      </c>
      <c r="H115" s="11">
        <f>SUM(B115:F115)</f>
        <v>0</v>
      </c>
    </row>
    <row r="116" spans="1:8" ht="18.75" customHeight="1">
      <c r="A116" s="11" t="s">
        <v>201</v>
      </c>
      <c r="B116" s="23">
        <f>COUNTIFS($B$5:$B$89,$A116,$E$5:$E$89,B114)</f>
        <v>0</v>
      </c>
      <c r="C116" s="23">
        <f>COUNTIFS($B$5:$B$89,$A116,$E$5:$E$89,C114)</f>
        <v>0</v>
      </c>
      <c r="D116" s="23">
        <f>COUNTIFS($B$5:$B$89,$A116,$E$5:$E$89,D114)</f>
        <v>0</v>
      </c>
      <c r="E116" s="23">
        <f>COUNTIFS($B$5:$B$89,$A116,$E$5:$E$89,E114)</f>
        <v>0</v>
      </c>
      <c r="F116" s="23">
        <f>COUNTIFS($B$5:$B$89,$A116,$E$5:$E$89,F114)</f>
        <v>0</v>
      </c>
      <c r="G116" s="12" t="e">
        <f>(B114*B116+C114*C116+D114*D116+E114*E116+F114*F116)/H116</f>
        <v>#DIV/0!</v>
      </c>
      <c r="H116" s="11">
        <f>SUM(B116:F116)</f>
        <v>0</v>
      </c>
    </row>
    <row r="117" spans="1:8" ht="18.75" customHeight="1">
      <c r="A117" s="18" t="s">
        <v>202</v>
      </c>
      <c r="B117" s="23">
        <f>COUNTIFS($B$5:$B$89,$A117,$E$5:$E$89,B114)</f>
        <v>0</v>
      </c>
      <c r="C117" s="23">
        <f>COUNTIFS($B$5:$B$89,$A117,$E$5:$E$89,C114)</f>
        <v>0</v>
      </c>
      <c r="D117" s="23">
        <f>COUNTIFS($B$5:$B$89,$A117,$E$5:$E$89,D114)</f>
        <v>0</v>
      </c>
      <c r="E117" s="23">
        <f>COUNTIFS($B$5:$B$89,$A117,$E$5:$E$89,E114)</f>
        <v>0</v>
      </c>
      <c r="F117" s="23">
        <f>COUNTIFS($B$5:$B$89,$A117,$E$5:$E$89,F114)</f>
        <v>0</v>
      </c>
      <c r="G117" s="12" t="e">
        <f>(B114*B117+C114*C117+D114*D117+E114*E117+F114*F117)/H117</f>
        <v>#DIV/0!</v>
      </c>
      <c r="H117" s="11">
        <f>SUM(B117:F117)</f>
        <v>0</v>
      </c>
    </row>
    <row r="118" spans="1:8" ht="18.75" customHeight="1">
      <c r="A118" s="11" t="s">
        <v>203</v>
      </c>
      <c r="B118" s="23">
        <f>COUNTIFS($B$5:$B$89,$A118,$E$5:$E$89,B114)</f>
        <v>0</v>
      </c>
      <c r="C118" s="23">
        <f>COUNTIFS($B$5:$B$89,$A118,$E$5:$E$89,C114)</f>
        <v>0</v>
      </c>
      <c r="D118" s="23">
        <f>COUNTIFS($B$5:$B$89,$A118,$E$5:$E$89,D114)</f>
        <v>0</v>
      </c>
      <c r="E118" s="23">
        <f>COUNTIFS($B$5:$B$89,$A118,$E$5:$E$89,E114)</f>
        <v>0</v>
      </c>
      <c r="F118" s="23">
        <f>COUNTIFS($B$5:$B$89,$A118,$E$5:$E$89,F114)</f>
        <v>0</v>
      </c>
      <c r="G118" s="12" t="e">
        <f>(B114*B118+C114*C118+D114*D118+E114*E118+F114*F118)/H118</f>
        <v>#DIV/0!</v>
      </c>
      <c r="H118" s="11">
        <f>SUM(B118:F118)</f>
        <v>0</v>
      </c>
    </row>
    <row r="119" spans="1:8" ht="18.75" customHeight="1">
      <c r="A119" s="18" t="s">
        <v>204</v>
      </c>
      <c r="B119" s="23">
        <f>COUNTIFS($B$5:$B$89,$A119,$E$5:$E$89,B114)</f>
        <v>0</v>
      </c>
      <c r="C119" s="23">
        <f>COUNTIFS($B$5:$B$89,$A119,$E$5:$E$89,C114)</f>
        <v>0</v>
      </c>
      <c r="D119" s="23">
        <f>COUNTIFS($B$5:$B$89,$A119,$E$5:$E$89,D114)</f>
        <v>0</v>
      </c>
      <c r="E119" s="23">
        <f>COUNTIFS($B$5:$B$89,$A119,$E$5:$E$89,E114)</f>
        <v>0</v>
      </c>
      <c r="F119" s="23">
        <f>COUNTIFS($B$5:$B$89,$A119,$E$5:$E$89,F114)</f>
        <v>0</v>
      </c>
      <c r="G119" s="12" t="e">
        <f>(B114*B119+C114*C119+D114*D119+E114*E119+F114*F119)/H119</f>
        <v>#DIV/0!</v>
      </c>
      <c r="H119" s="11">
        <f>SUM(B119:F119)</f>
        <v>0</v>
      </c>
    </row>
    <row r="120" spans="1:8" ht="18.75" customHeight="1">
      <c r="A120" s="11" t="s">
        <v>0</v>
      </c>
      <c r="B120" s="17">
        <f>SUM(B115:B119)</f>
        <v>0</v>
      </c>
      <c r="C120" s="17">
        <f>SUM(C115:C119)</f>
        <v>0</v>
      </c>
      <c r="D120" s="17">
        <f>SUM(D115:D119)</f>
        <v>0</v>
      </c>
      <c r="E120" s="17">
        <f>SUM(E115:E119)</f>
        <v>0</v>
      </c>
      <c r="F120" s="17">
        <f>SUM(F115:F119)</f>
        <v>0</v>
      </c>
      <c r="G120" s="12" t="e">
        <f>(B120*B114+C114*C120+D114*D120+E114*E120+F114*F120)/H120</f>
        <v>#DIV/0!</v>
      </c>
      <c r="H120" s="11">
        <f>SUM(H115:H119)</f>
        <v>0</v>
      </c>
    </row>
    <row r="121" spans="1:8" ht="19.5" hidden="1" customHeight="1" outlineLevel="1">
      <c r="A121" s="19" t="s">
        <v>98</v>
      </c>
      <c r="B121" s="24" t="str">
        <f>IF(COUNTIF($E$5:$E$89,B114)=B120,"","ERROR")</f>
        <v/>
      </c>
      <c r="C121" s="24" t="str">
        <f>IF(COUNTIF($E$5:$E$89,C114)=C120,"","ERROR")</f>
        <v/>
      </c>
      <c r="D121" s="24" t="str">
        <f>IF(COUNTIF($E$5:$E$89,D114)=D120,"","ERROR")</f>
        <v/>
      </c>
      <c r="E121" s="24" t="str">
        <f>IF(COUNTIF($E$5:$E$89,E114)=E120,"","ERROR")</f>
        <v/>
      </c>
      <c r="F121" s="24" t="str">
        <f>IF(COUNTIF($E$5:$E$89,F114)=F120,"","ERROR")</f>
        <v/>
      </c>
      <c r="G121" s="2"/>
      <c r="H121" s="24" t="str">
        <f>IF(H120=E$90,"","ERROR")</f>
        <v/>
      </c>
    </row>
    <row r="122" spans="1:8" collapsed="1"/>
    <row r="124" spans="1:8">
      <c r="A124" s="1" t="s">
        <v>144</v>
      </c>
    </row>
    <row r="126" spans="1:8">
      <c r="A126" s="2"/>
      <c r="B126" s="14" t="s">
        <v>101</v>
      </c>
      <c r="C126" s="14"/>
      <c r="D126" s="14"/>
      <c r="E126" s="14"/>
      <c r="F126" s="15" t="s">
        <v>148</v>
      </c>
      <c r="G126" s="16" t="s">
        <v>122</v>
      </c>
      <c r="H126" s="15" t="s">
        <v>29</v>
      </c>
    </row>
    <row r="127" spans="1:8" ht="18" customHeight="1">
      <c r="A127" s="5"/>
      <c r="B127" s="16">
        <v>1</v>
      </c>
      <c r="C127" s="16">
        <v>2</v>
      </c>
      <c r="D127" s="16">
        <v>3</v>
      </c>
      <c r="E127" s="16">
        <v>4</v>
      </c>
      <c r="F127" s="16">
        <v>5</v>
      </c>
      <c r="G127" s="16"/>
      <c r="H127" s="16"/>
    </row>
    <row r="128" spans="1:8" ht="18.75" customHeight="1">
      <c r="A128" s="18" t="s">
        <v>200</v>
      </c>
      <c r="B128" s="23">
        <f>COUNTIFS($B$5:$B$89,$A128,$F$5:$F$89,B127)</f>
        <v>0</v>
      </c>
      <c r="C128" s="23">
        <f>COUNTIFS($B$5:$B$89,$A128,$F$5:$F$89,C127)</f>
        <v>0</v>
      </c>
      <c r="D128" s="23">
        <f>COUNTIFS($B$5:$B$89,$A128,$F$5:$F$89,D127)</f>
        <v>0</v>
      </c>
      <c r="E128" s="23">
        <f>COUNTIFS($B$5:$B$89,$A128,$F$5:$F$89,E127)</f>
        <v>0</v>
      </c>
      <c r="F128" s="23">
        <f>COUNTIFS($B$5:$B$89,$A128,$F$5:$F$89,F127)</f>
        <v>0</v>
      </c>
      <c r="G128" s="12" t="e">
        <f>($B127*B128+C127*C128+D127*D128+E127*E128+F127*F128)/H128</f>
        <v>#DIV/0!</v>
      </c>
      <c r="H128" s="11">
        <f>SUM(B128:F128)</f>
        <v>0</v>
      </c>
    </row>
    <row r="129" spans="1:8" ht="18.75" customHeight="1">
      <c r="A129" s="11" t="s">
        <v>201</v>
      </c>
      <c r="B129" s="23">
        <f>COUNTIFS($B$5:$B$89,$A129,$F$5:$F$89,B127)</f>
        <v>0</v>
      </c>
      <c r="C129" s="23">
        <f>COUNTIFS($B$5:$B$89,$A129,$F$5:$F$89,C127)</f>
        <v>0</v>
      </c>
      <c r="D129" s="23">
        <f>COUNTIFS($B$5:$B$89,$A129,$F$5:$F$89,D127)</f>
        <v>0</v>
      </c>
      <c r="E129" s="23">
        <f>COUNTIFS($B$5:$B$89,$A129,$F$5:$F$89,E127)</f>
        <v>0</v>
      </c>
      <c r="F129" s="23">
        <f>COUNTIFS($B$5:$B$89,$A129,$F$5:$F$89,F127)</f>
        <v>0</v>
      </c>
      <c r="G129" s="12" t="e">
        <f>(B127*B129+C127*C129+D127*D129+E127*E129+F127*F129)/H129</f>
        <v>#DIV/0!</v>
      </c>
      <c r="H129" s="11">
        <f>SUM(B129:F129)</f>
        <v>0</v>
      </c>
    </row>
    <row r="130" spans="1:8" ht="18.75" customHeight="1">
      <c r="A130" s="18" t="s">
        <v>202</v>
      </c>
      <c r="B130" s="23">
        <f>COUNTIFS($B$5:$B$89,$A130,$F$5:$F$89,B127)</f>
        <v>0</v>
      </c>
      <c r="C130" s="23">
        <f>COUNTIFS($B$5:$B$89,$A130,$F$5:$F$89,C127)</f>
        <v>0</v>
      </c>
      <c r="D130" s="23">
        <f>COUNTIFS($B$5:$B$89,$A130,$F$5:$F$89,D127)</f>
        <v>0</v>
      </c>
      <c r="E130" s="23">
        <f>COUNTIFS($B$5:$B$89,$A130,$F$5:$F$89,E127)</f>
        <v>0</v>
      </c>
      <c r="F130" s="23">
        <f>COUNTIFS($B$5:$B$89,$A130,$F$5:$F$89,F127)</f>
        <v>0</v>
      </c>
      <c r="G130" s="12" t="e">
        <f>(B127*B130+C127*C130+D127*D130+E127*E130+F127*F130)/H130</f>
        <v>#DIV/0!</v>
      </c>
      <c r="H130" s="11">
        <f>SUM(B130:F130)</f>
        <v>0</v>
      </c>
    </row>
    <row r="131" spans="1:8" ht="18.75" customHeight="1">
      <c r="A131" s="11" t="s">
        <v>203</v>
      </c>
      <c r="B131" s="23">
        <f>COUNTIFS($B$5:$B$89,$A131,$F$5:$F$89,B127)</f>
        <v>0</v>
      </c>
      <c r="C131" s="23">
        <f>COUNTIFS($B$5:$B$89,$A131,$F$5:$F$89,C127)</f>
        <v>0</v>
      </c>
      <c r="D131" s="23">
        <f>COUNTIFS($B$5:$B$89,$A131,$F$5:$F$89,D127)</f>
        <v>0</v>
      </c>
      <c r="E131" s="23">
        <f>COUNTIFS($B$5:$B$89,$A131,$F$5:$F$89,E127)</f>
        <v>0</v>
      </c>
      <c r="F131" s="23">
        <f>COUNTIFS($B$5:$B$89,$A131,$F$5:$F$89,F127)</f>
        <v>0</v>
      </c>
      <c r="G131" s="12" t="e">
        <f>(B127*B131+C127*C131+D127*D131+E127*E131+F127*F131)/H131</f>
        <v>#DIV/0!</v>
      </c>
      <c r="H131" s="11">
        <f>SUM(B131:F131)</f>
        <v>0</v>
      </c>
    </row>
    <row r="132" spans="1:8" ht="18.75" customHeight="1">
      <c r="A132" s="18" t="s">
        <v>204</v>
      </c>
      <c r="B132" s="23">
        <f>COUNTIFS($B$5:$B$89,$A132,$F$5:$F$89,B127)</f>
        <v>0</v>
      </c>
      <c r="C132" s="23">
        <f>COUNTIFS($B$5:$B$89,$A132,$F$5:$F$89,C127)</f>
        <v>0</v>
      </c>
      <c r="D132" s="23">
        <f>COUNTIFS($B$5:$B$89,$A132,$F$5:$F$89,D127)</f>
        <v>0</v>
      </c>
      <c r="E132" s="23">
        <f>COUNTIFS($B$5:$B$89,$A132,$F$5:$F$89,E127)</f>
        <v>0</v>
      </c>
      <c r="F132" s="23">
        <f>COUNTIFS($B$5:$B$89,$A132,$F$5:$F$89,F127)</f>
        <v>0</v>
      </c>
      <c r="G132" s="12" t="e">
        <f>(B127*B132+C127*C132+D127*D132+E127*E132+F127*F132)/H132</f>
        <v>#DIV/0!</v>
      </c>
      <c r="H132" s="11">
        <f>SUM(B132:F132)</f>
        <v>0</v>
      </c>
    </row>
    <row r="133" spans="1:8" ht="18.75" customHeight="1">
      <c r="A133" s="11" t="s">
        <v>0</v>
      </c>
      <c r="B133" s="17">
        <f>SUM(B128:B132)</f>
        <v>0</v>
      </c>
      <c r="C133" s="17">
        <f>SUM(C128:C132)</f>
        <v>0</v>
      </c>
      <c r="D133" s="17">
        <f>SUM(D128:D132)</f>
        <v>0</v>
      </c>
      <c r="E133" s="17">
        <f>SUM(E128:E132)</f>
        <v>0</v>
      </c>
      <c r="F133" s="17">
        <f>SUM(F128:F132)</f>
        <v>0</v>
      </c>
      <c r="G133" s="12" t="e">
        <f>(B133*B127+C127*C133+D127*D133+E127*E133+F127*F133)/H133</f>
        <v>#DIV/0!</v>
      </c>
      <c r="H133" s="11">
        <f>SUM(H128:H132)</f>
        <v>0</v>
      </c>
    </row>
    <row r="134" spans="1:8" ht="19.5" hidden="1" customHeight="1" outlineLevel="1">
      <c r="A134" s="19" t="s">
        <v>98</v>
      </c>
      <c r="B134" s="24" t="str">
        <f>IF(COUNTIF($F$5:$F$89,B127)=B133,"","ERROR")</f>
        <v/>
      </c>
      <c r="C134" s="24" t="str">
        <f>IF(COUNTIF($F$5:$F$89,C127)=C133,"","ERROR")</f>
        <v/>
      </c>
      <c r="D134" s="24" t="str">
        <f>IF(COUNTIF($F$5:$F$89,D127)=D133,"","ERROR")</f>
        <v/>
      </c>
      <c r="E134" s="24" t="str">
        <f>IF(COUNTIF($F$5:$F$89,E127)=E133,"","ERROR")</f>
        <v/>
      </c>
      <c r="F134" s="24" t="str">
        <f>IF(COUNTIF($F$5:$F$89,F127)=F133,"","ERROR")</f>
        <v/>
      </c>
      <c r="G134" s="2"/>
      <c r="H134" s="24" t="str">
        <f>IF(H133=F$90,"","ERROR")</f>
        <v/>
      </c>
    </row>
    <row r="135" spans="1:8" collapsed="1"/>
    <row r="137" spans="1:8">
      <c r="A137" s="1" t="s">
        <v>192</v>
      </c>
    </row>
    <row r="139" spans="1:8">
      <c r="A139" s="2"/>
      <c r="B139" s="14"/>
      <c r="C139" s="14"/>
      <c r="D139" s="15" t="s">
        <v>29</v>
      </c>
      <c r="E139" s="14" t="s">
        <v>103</v>
      </c>
      <c r="F139" s="15" t="s">
        <v>104</v>
      </c>
      <c r="G139" s="31"/>
      <c r="H139" s="32"/>
    </row>
    <row r="140" spans="1:8" ht="18" customHeight="1">
      <c r="A140" s="5"/>
      <c r="B140" s="14" t="s">
        <v>102</v>
      </c>
      <c r="C140" s="14" t="s">
        <v>27</v>
      </c>
      <c r="D140" s="14"/>
      <c r="E140" s="14" t="s">
        <v>105</v>
      </c>
      <c r="F140" s="14" t="s">
        <v>105</v>
      </c>
      <c r="G140" s="31"/>
      <c r="H140" s="31"/>
    </row>
    <row r="141" spans="1:8" ht="18.75" customHeight="1">
      <c r="A141" s="18" t="s">
        <v>200</v>
      </c>
      <c r="B141" s="23">
        <f>COUNTIFS($B$5:$B$89,$A141,$H$5:$H$89,B140)</f>
        <v>0</v>
      </c>
      <c r="C141" s="23">
        <f>COUNTIFS($B$5:$B$89,$A141,$H$5:$H$89,C140)</f>
        <v>0</v>
      </c>
      <c r="D141" s="23">
        <f>SUM(B141:C141)</f>
        <v>0</v>
      </c>
      <c r="E141" s="27" t="e">
        <f>B141/D141</f>
        <v>#DIV/0!</v>
      </c>
      <c r="F141" s="27" t="e">
        <f>C141/D141</f>
        <v>#DIV/0!</v>
      </c>
      <c r="G141" s="33"/>
      <c r="H141" s="26"/>
    </row>
    <row r="142" spans="1:8" ht="18.75" customHeight="1">
      <c r="A142" s="11" t="s">
        <v>201</v>
      </c>
      <c r="B142" s="23">
        <f>COUNTIFS($B$5:$B$89,$A142,$H$5:$H$89,B140)</f>
        <v>0</v>
      </c>
      <c r="C142" s="23">
        <f>COUNTIFS($B$5:$B$89,$A142,$H$5:$H$89,C140)</f>
        <v>0</v>
      </c>
      <c r="D142" s="23">
        <f t="shared" ref="D142:D145" si="2">SUM(B142:C142)</f>
        <v>0</v>
      </c>
      <c r="E142" s="27" t="e">
        <f t="shared" ref="E142:E145" si="3">B142/D142</f>
        <v>#DIV/0!</v>
      </c>
      <c r="F142" s="27" t="e">
        <f t="shared" ref="F142:F146" si="4">C142/D142</f>
        <v>#DIV/0!</v>
      </c>
      <c r="G142" s="33"/>
      <c r="H142" s="26"/>
    </row>
    <row r="143" spans="1:8" ht="18.75" customHeight="1">
      <c r="A143" s="18" t="s">
        <v>202</v>
      </c>
      <c r="B143" s="23">
        <f>COUNTIFS($B$5:$B$89,$A143,$H$5:$H$89,B140)</f>
        <v>0</v>
      </c>
      <c r="C143" s="23">
        <f>COUNTIFS($B$5:$B$89,$A143,$H$5:$H$89,C140)</f>
        <v>0</v>
      </c>
      <c r="D143" s="23">
        <f t="shared" si="2"/>
        <v>0</v>
      </c>
      <c r="E143" s="27" t="e">
        <f t="shared" si="3"/>
        <v>#DIV/0!</v>
      </c>
      <c r="F143" s="27" t="e">
        <f t="shared" si="4"/>
        <v>#DIV/0!</v>
      </c>
      <c r="G143" s="33"/>
      <c r="H143" s="26"/>
    </row>
    <row r="144" spans="1:8" ht="18.75" customHeight="1">
      <c r="A144" s="11" t="s">
        <v>203</v>
      </c>
      <c r="B144" s="23">
        <f>COUNTIFS($B$5:$B$89,$A144,$H$5:$H$89,B140)</f>
        <v>0</v>
      </c>
      <c r="C144" s="23">
        <f>COUNTIFS($B$5:$B$89,$A144,$H$5:$H$89,C140)</f>
        <v>0</v>
      </c>
      <c r="D144" s="23">
        <f t="shared" si="2"/>
        <v>0</v>
      </c>
      <c r="E144" s="27" t="e">
        <f t="shared" si="3"/>
        <v>#DIV/0!</v>
      </c>
      <c r="F144" s="27" t="e">
        <f t="shared" si="4"/>
        <v>#DIV/0!</v>
      </c>
      <c r="G144" s="33"/>
      <c r="H144" s="26"/>
    </row>
    <row r="145" spans="1:13" ht="18.75" customHeight="1">
      <c r="A145" s="18" t="s">
        <v>204</v>
      </c>
      <c r="B145" s="23">
        <f>COUNTIFS($B$5:$B$89,$A145,$H$5:$H$89,B140)</f>
        <v>0</v>
      </c>
      <c r="C145" s="23">
        <f>COUNTIFS($B$5:$B$89,$A145,$H$5:$H$89,C140)</f>
        <v>0</v>
      </c>
      <c r="D145" s="23">
        <f t="shared" si="2"/>
        <v>0</v>
      </c>
      <c r="E145" s="27" t="e">
        <f t="shared" si="3"/>
        <v>#DIV/0!</v>
      </c>
      <c r="F145" s="27" t="e">
        <f t="shared" si="4"/>
        <v>#DIV/0!</v>
      </c>
      <c r="G145" s="33"/>
      <c r="H145" s="26"/>
    </row>
    <row r="146" spans="1:13" ht="18.75" customHeight="1">
      <c r="A146" s="11" t="s">
        <v>0</v>
      </c>
      <c r="B146" s="17">
        <f>SUM(B141:B145)</f>
        <v>0</v>
      </c>
      <c r="C146" s="17">
        <f>SUM(C141:C145)</f>
        <v>0</v>
      </c>
      <c r="D146" s="17">
        <f>SUM(D141:D145)</f>
        <v>0</v>
      </c>
      <c r="E146" s="28" t="e">
        <f>B146/D146</f>
        <v>#DIV/0!</v>
      </c>
      <c r="F146" s="29" t="e">
        <f t="shared" si="4"/>
        <v>#DIV/0!</v>
      </c>
      <c r="G146" s="33"/>
      <c r="H146" s="26"/>
    </row>
    <row r="147" spans="1:13" ht="19.5" hidden="1" customHeight="1" outlineLevel="1">
      <c r="A147" s="19" t="s">
        <v>98</v>
      </c>
      <c r="B147" s="24" t="str">
        <f>IF(COUNTIF($H$5:$H$89,"y")=B146,"","ERROR")</f>
        <v/>
      </c>
      <c r="C147" s="24" t="str">
        <f>IF(COUNTIF($H$5:$H$89,"n")=C146,"","ERROR")</f>
        <v/>
      </c>
      <c r="D147" s="30"/>
      <c r="E147" s="30"/>
      <c r="F147" s="30"/>
      <c r="G147" s="2"/>
      <c r="H147" s="26"/>
    </row>
    <row r="148" spans="1:13" collapsed="1"/>
    <row r="150" spans="1:13">
      <c r="A150" s="1" t="s">
        <v>129</v>
      </c>
    </row>
    <row r="152" spans="1:13" ht="51">
      <c r="A152" s="2"/>
      <c r="B152" s="15" t="s">
        <v>184</v>
      </c>
      <c r="C152" s="15" t="s">
        <v>149</v>
      </c>
      <c r="D152" s="15" t="s">
        <v>134</v>
      </c>
      <c r="E152" s="15" t="s">
        <v>151</v>
      </c>
      <c r="F152" s="15" t="s">
        <v>135</v>
      </c>
      <c r="G152" s="15" t="s">
        <v>150</v>
      </c>
      <c r="H152" s="15" t="s">
        <v>133</v>
      </c>
      <c r="I152" s="15" t="s">
        <v>152</v>
      </c>
      <c r="J152" s="15" t="s">
        <v>97</v>
      </c>
      <c r="L152" s="32"/>
      <c r="M152" s="32"/>
    </row>
    <row r="153" spans="1:13" ht="18" customHeight="1">
      <c r="A153" s="5"/>
      <c r="B153" s="16">
        <v>1</v>
      </c>
      <c r="C153" s="16">
        <v>2</v>
      </c>
      <c r="D153" s="16">
        <v>3</v>
      </c>
      <c r="E153" s="16">
        <v>4</v>
      </c>
      <c r="F153" s="16">
        <v>5</v>
      </c>
      <c r="G153" s="16">
        <v>6</v>
      </c>
      <c r="H153" s="16">
        <v>7</v>
      </c>
      <c r="I153" s="16">
        <v>8</v>
      </c>
      <c r="J153" s="16">
        <v>9</v>
      </c>
      <c r="L153" s="32"/>
      <c r="M153" s="32"/>
    </row>
    <row r="154" spans="1:13" ht="18.75" customHeight="1">
      <c r="A154" s="18" t="s">
        <v>200</v>
      </c>
      <c r="B154" s="23">
        <f>COUNTIFS($B$5:$B$89,$A154,$I$5:$I$89,B$153)+COUNTIFS($B$5:$B$89,$A154,$J$5:$J$89,B$153)+COUNTIFS($B$5:$B$89,$A154,$K$5:$K$89,B$153)</f>
        <v>0</v>
      </c>
      <c r="C154" s="23">
        <f>COUNTIFS($B$5:$B$89,$A154,$I$5:$I$89,C$153)+COUNTIFS($B$5:$B$89,$A154,$J$5:$J$89,C$153)+COUNTIFS($B$5:$B$89,$A154,$K$5:$K$89,C$153)</f>
        <v>0</v>
      </c>
      <c r="D154" s="23">
        <f>COUNTIFS($B$5:$B$89,$A154,$I$5:$I$89,D$153)+COUNTIFS($B$5:$B$89,$A154,$J$5:$J$89,D$153)+COUNTIFS($B$5:$B$89,$A154,$K$5:$K$89,D$153)</f>
        <v>0</v>
      </c>
      <c r="E154" s="23">
        <f>COUNTIFS($B$5:$B$89,$A154,$I$5:$I$89,E$153)+COUNTIFS($B$5:$B$89,$A154,$J$5:$J$89,E$153)+COUNTIFS($B$5:$B$89,$A154,$K$5:$K$89,E$153)</f>
        <v>0</v>
      </c>
      <c r="F154" s="23">
        <f>COUNTIFS($B$5:$B$89,$A154,$I$5:$I$89,F$153)+COUNTIFS($B$5:$B$89,$A154,$J$5:$J$89,F$153)+COUNTIFS($B$5:$B$89,$A154,$K$5:$K$89,F$153)</f>
        <v>0</v>
      </c>
      <c r="G154" s="23">
        <f>COUNTIFS($B$5:$B$89,$A154,$I$5:$I$89,G$153)+COUNTIFS($B$5:$B$89,$A154,$J$5:$J$89,G$153)+COUNTIFS($B$5:$B$89,$A154,$K$5:$K$89,G$153)</f>
        <v>0</v>
      </c>
      <c r="H154" s="23">
        <f>COUNTIFS($B$5:$B$89,$A154,$I$5:$I$89,H$153)+COUNTIFS($B$5:$B$89,$A154,$J$5:$J$89,H$153)+COUNTIFS($B$5:$B$89,$A154,$K$5:$K$89,H$153)</f>
        <v>0</v>
      </c>
      <c r="I154" s="23">
        <f>COUNTIFS($B$5:$B$89,$A154,$I$5:$I$89,I$153)+COUNTIFS($B$5:$B$89,$A154,$J$5:$J$89,I$153)+COUNTIFS($B$5:$B$89,$A154,$K$5:$K$89,I$153)</f>
        <v>0</v>
      </c>
      <c r="J154" s="23">
        <f>COUNTIFS($B$5:$B$89,$A154,$I$5:$I$89,J$153)+COUNTIFS($B$5:$B$89,$A154,$J$5:$J$89,J$153)+COUNTIFS($B$5:$B$89,$A154,$K$5:$K$89,J$153)</f>
        <v>0</v>
      </c>
      <c r="L154" s="32"/>
      <c r="M154" s="32"/>
    </row>
    <row r="155" spans="1:13" ht="18.75" customHeight="1">
      <c r="A155" s="11" t="s">
        <v>201</v>
      </c>
      <c r="B155" s="23">
        <f>COUNTIFS($B$5:$B$89,$A155,$I$5:$I$89,B$153)+COUNTIFS($B$5:$B$89,$A155,$J$5:$J$89,B$153)+COUNTIFS($B$5:$B$89,$A155,$K$5:$K$89,B$153)</f>
        <v>0</v>
      </c>
      <c r="C155" s="23">
        <f>COUNTIFS($B$5:$B$89,$A155,$I$5:$I$89,C$153)+COUNTIFS($B$5:$B$89,$A155,$J$5:$J$89,C$153)+COUNTIFS($B$5:$B$89,$A155,$K$5:$K$89,C$153)</f>
        <v>0</v>
      </c>
      <c r="D155" s="23">
        <f>COUNTIFS($B$5:$B$89,$A155,$I$5:$I$89,D$153)+COUNTIFS($B$5:$B$89,$A155,$J$5:$J$89,D$153)+COUNTIFS($B$5:$B$89,$A155,$K$5:$K$89,D$153)</f>
        <v>0</v>
      </c>
      <c r="E155" s="23">
        <f>COUNTIFS($B$5:$B$89,$A155,$I$5:$I$89,E$153)+COUNTIFS($B$5:$B$89,$A155,$J$5:$J$89,E$153)+COUNTIFS($B$5:$B$89,$A155,$K$5:$K$89,E$153)</f>
        <v>0</v>
      </c>
      <c r="F155" s="23">
        <f>COUNTIFS($B$5:$B$89,$A155,$I$5:$I$89,F$153)+COUNTIFS($B$5:$B$89,$A155,$J$5:$J$89,F$153)+COUNTIFS($B$5:$B$89,$A155,$K$5:$K$89,F$153)</f>
        <v>0</v>
      </c>
      <c r="G155" s="23">
        <f>COUNTIFS($B$5:$B$89,$A155,$I$5:$I$89,G$153)+COUNTIFS($B$5:$B$89,$A155,$J$5:$J$89,G$153)+COUNTIFS($B$5:$B$89,$A155,$K$5:$K$89,G$153)</f>
        <v>0</v>
      </c>
      <c r="H155" s="23">
        <f>COUNTIFS($B$5:$B$89,$A155,$I$5:$I$89,H$153)+COUNTIFS($B$5:$B$89,$A155,$J$5:$J$89,H$153)+COUNTIFS($B$5:$B$89,$A155,$K$5:$K$89,H$153)</f>
        <v>0</v>
      </c>
      <c r="I155" s="23">
        <f>COUNTIFS($B$5:$B$89,$A155,$I$5:$I$89,I$153)+COUNTIFS($B$5:$B$89,$A155,$J$5:$J$89,I$153)+COUNTIFS($B$5:$B$89,$A155,$K$5:$K$89,I$153)</f>
        <v>0</v>
      </c>
      <c r="J155" s="23">
        <f>COUNTIFS($B$5:$B$89,$A155,$I$5:$I$89,J$153)+COUNTIFS($B$5:$B$89,$A155,$J$5:$J$89,J$153)+COUNTIFS($B$5:$B$89,$A155,$K$5:$K$89,J$153)</f>
        <v>0</v>
      </c>
      <c r="L155" s="32"/>
      <c r="M155" s="32"/>
    </row>
    <row r="156" spans="1:13" ht="18.75" customHeight="1">
      <c r="A156" s="18" t="s">
        <v>202</v>
      </c>
      <c r="B156" s="23">
        <f>COUNTIFS($B$5:$B$89,$A156,$I$5:$I$89,B$153)+COUNTIFS($B$5:$B$89,$A156,$J$5:$J$89,B$153)+COUNTIFS($B$5:$B$89,$A156,$K$5:$K$89,B$153)</f>
        <v>0</v>
      </c>
      <c r="C156" s="23">
        <f>COUNTIFS($B$5:$B$89,$A156,$I$5:$I$89,C$153)+COUNTIFS($B$5:$B$89,$A156,$J$5:$J$89,C$153)+COUNTIFS($B$5:$B$89,$A156,$K$5:$K$89,C$153)</f>
        <v>0</v>
      </c>
      <c r="D156" s="23">
        <f>COUNTIFS($B$5:$B$89,$A156,$I$5:$I$89,D$153)+COUNTIFS($B$5:$B$89,$A156,$J$5:$J$89,D$153)+COUNTIFS($B$5:$B$89,$A156,$K$5:$K$89,D$153)</f>
        <v>0</v>
      </c>
      <c r="E156" s="23">
        <f>COUNTIFS($B$5:$B$89,$A156,$I$5:$I$89,E$153)+COUNTIFS($B$5:$B$89,$A156,$J$5:$J$89,E$153)+COUNTIFS($B$5:$B$89,$A156,$K$5:$K$89,E$153)</f>
        <v>0</v>
      </c>
      <c r="F156" s="23">
        <f>COUNTIFS($B$5:$B$89,$A156,$I$5:$I$89,F$153)+COUNTIFS($B$5:$B$89,$A156,$J$5:$J$89,F$153)+COUNTIFS($B$5:$B$89,$A156,$K$5:$K$89,F$153)</f>
        <v>0</v>
      </c>
      <c r="G156" s="23">
        <f>COUNTIFS($B$5:$B$89,$A156,$I$5:$I$89,G$153)+COUNTIFS($B$5:$B$89,$A156,$J$5:$J$89,G$153)+COUNTIFS($B$5:$B$89,$A156,$K$5:$K$89,G$153)</f>
        <v>0</v>
      </c>
      <c r="H156" s="23">
        <f>COUNTIFS($B$5:$B$89,$A156,$I$5:$I$89,H$153)+COUNTIFS($B$5:$B$89,$A156,$J$5:$J$89,H$153)+COUNTIFS($B$5:$B$89,$A156,$K$5:$K$89,H$153)</f>
        <v>0</v>
      </c>
      <c r="I156" s="23">
        <f>COUNTIFS($B$5:$B$89,$A156,$I$5:$I$89,I$153)+COUNTIFS($B$5:$B$89,$A156,$J$5:$J$89,I$153)+COUNTIFS($B$5:$B$89,$A156,$K$5:$K$89,I$153)</f>
        <v>0</v>
      </c>
      <c r="J156" s="23">
        <f>COUNTIFS($B$5:$B$89,$A156,$I$5:$I$89,J$153)+COUNTIFS($B$5:$B$89,$A156,$J$5:$J$89,J$153)+COUNTIFS($B$5:$B$89,$A156,$K$5:$K$89,J$153)</f>
        <v>0</v>
      </c>
      <c r="L156" s="32"/>
      <c r="M156" s="32"/>
    </row>
    <row r="157" spans="1:13" ht="18.75" customHeight="1">
      <c r="A157" s="11" t="s">
        <v>203</v>
      </c>
      <c r="B157" s="23">
        <f>COUNTIFS($B$5:$B$89,$A157,$I$5:$I$89,B$153)+COUNTIFS($B$5:$B$89,$A157,$J$5:$J$89,B$153)+COUNTIFS($B$5:$B$89,$A157,$K$5:$K$89,B$153)</f>
        <v>0</v>
      </c>
      <c r="C157" s="23">
        <f>COUNTIFS($B$5:$B$89,$A157,$I$5:$I$89,C$153)+COUNTIFS($B$5:$B$89,$A157,$J$5:$J$89,C$153)+COUNTIFS($B$5:$B$89,$A157,$K$5:$K$89,C$153)</f>
        <v>0</v>
      </c>
      <c r="D157" s="23">
        <f>COUNTIFS($B$5:$B$89,$A157,$I$5:$I$89,D$153)+COUNTIFS($B$5:$B$89,$A157,$J$5:$J$89,D$153)+COUNTIFS($B$5:$B$89,$A157,$K$5:$K$89,D$153)</f>
        <v>0</v>
      </c>
      <c r="E157" s="23">
        <f>COUNTIFS($B$5:$B$89,$A157,$I$5:$I$89,E$153)+COUNTIFS($B$5:$B$89,$A157,$J$5:$J$89,E$153)+COUNTIFS($B$5:$B$89,$A157,$K$5:$K$89,E$153)</f>
        <v>0</v>
      </c>
      <c r="F157" s="23">
        <f>COUNTIFS($B$5:$B$89,$A157,$I$5:$I$89,F$153)+COUNTIFS($B$5:$B$89,$A157,$J$5:$J$89,F$153)+COUNTIFS($B$5:$B$89,$A157,$K$5:$K$89,F$153)</f>
        <v>0</v>
      </c>
      <c r="G157" s="23">
        <f>COUNTIFS($B$5:$B$89,$A157,$I$5:$I$89,G$153)+COUNTIFS($B$5:$B$89,$A157,$J$5:$J$89,G$153)+COUNTIFS($B$5:$B$89,$A157,$K$5:$K$89,G$153)</f>
        <v>0</v>
      </c>
      <c r="H157" s="23">
        <f>COUNTIFS($B$5:$B$89,$A157,$I$5:$I$89,H$153)+COUNTIFS($B$5:$B$89,$A157,$J$5:$J$89,H$153)+COUNTIFS($B$5:$B$89,$A157,$K$5:$K$89,H$153)</f>
        <v>0</v>
      </c>
      <c r="I157" s="23">
        <f>COUNTIFS($B$5:$B$89,$A157,$I$5:$I$89,I$153)+COUNTIFS($B$5:$B$89,$A157,$J$5:$J$89,I$153)+COUNTIFS($B$5:$B$89,$A157,$K$5:$K$89,I$153)</f>
        <v>0</v>
      </c>
      <c r="J157" s="23">
        <f>COUNTIFS($B$5:$B$89,$A157,$I$5:$I$89,J$153)+COUNTIFS($B$5:$B$89,$A157,$J$5:$J$89,J$153)+COUNTIFS($B$5:$B$89,$A157,$K$5:$K$89,J$153)</f>
        <v>0</v>
      </c>
      <c r="L157" s="32"/>
      <c r="M157" s="32"/>
    </row>
    <row r="158" spans="1:13" ht="18.75" customHeight="1">
      <c r="A158" s="18" t="s">
        <v>204</v>
      </c>
      <c r="B158" s="23">
        <f>COUNTIFS($B$5:$B$89,$A158,$I$5:$I$89,B$153)+COUNTIFS($B$5:$B$89,$A158,$J$5:$J$89,B$153)+COUNTIFS($B$5:$B$89,$A158,$K$5:$K$89,B$153)</f>
        <v>0</v>
      </c>
      <c r="C158" s="23">
        <f>COUNTIFS($B$5:$B$89,$A158,$I$5:$I$89,C$153)+COUNTIFS($B$5:$B$89,$A158,$J$5:$J$89,C$153)+COUNTIFS($B$5:$B$89,$A158,$K$5:$K$89,C$153)</f>
        <v>0</v>
      </c>
      <c r="D158" s="23">
        <f>COUNTIFS($B$5:$B$89,$A158,$I$5:$I$89,D$153)+COUNTIFS($B$5:$B$89,$A158,$J$5:$J$89,D$153)+COUNTIFS($B$5:$B$89,$A158,$K$5:$K$89,D$153)</f>
        <v>0</v>
      </c>
      <c r="E158" s="23">
        <f>COUNTIFS($B$5:$B$89,$A158,$I$5:$I$89,E$153)+COUNTIFS($B$5:$B$89,$A158,$J$5:$J$89,E$153)+COUNTIFS($B$5:$B$89,$A158,$K$5:$K$89,E$153)</f>
        <v>0</v>
      </c>
      <c r="F158" s="23">
        <f>COUNTIFS($B$5:$B$89,$A158,$I$5:$I$89,F$153)+COUNTIFS($B$5:$B$89,$A158,$J$5:$J$89,F$153)+COUNTIFS($B$5:$B$89,$A158,$K$5:$K$89,F$153)</f>
        <v>0</v>
      </c>
      <c r="G158" s="23">
        <f>COUNTIFS($B$5:$B$89,$A158,$I$5:$I$89,G$153)+COUNTIFS($B$5:$B$89,$A158,$J$5:$J$89,G$153)+COUNTIFS($B$5:$B$89,$A158,$K$5:$K$89,G$153)</f>
        <v>0</v>
      </c>
      <c r="H158" s="23">
        <f>COUNTIFS($B$5:$B$89,$A158,$I$5:$I$89,H$153)+COUNTIFS($B$5:$B$89,$A158,$J$5:$J$89,H$153)+COUNTIFS($B$5:$B$89,$A158,$K$5:$K$89,H$153)</f>
        <v>0</v>
      </c>
      <c r="I158" s="23">
        <f>COUNTIFS($B$5:$B$89,$A158,$I$5:$I$89,I$153)+COUNTIFS($B$5:$B$89,$A158,$J$5:$J$89,I$153)+COUNTIFS($B$5:$B$89,$A158,$K$5:$K$89,I$153)</f>
        <v>0</v>
      </c>
      <c r="J158" s="23">
        <f>COUNTIFS($B$5:$B$89,$A158,$I$5:$I$89,J$153)+COUNTIFS($B$5:$B$89,$A158,$J$5:$J$89,J$153)+COUNTIFS($B$5:$B$89,$A158,$K$5:$K$89,J$153)</f>
        <v>0</v>
      </c>
      <c r="L158" s="32"/>
      <c r="M158" s="32"/>
    </row>
    <row r="159" spans="1:13" ht="18.75" customHeight="1">
      <c r="A159" s="11" t="s">
        <v>0</v>
      </c>
      <c r="B159" s="17">
        <f t="shared" ref="B159:H159" si="5">SUM(B154:B158)</f>
        <v>0</v>
      </c>
      <c r="C159" s="17">
        <f t="shared" si="5"/>
        <v>0</v>
      </c>
      <c r="D159" s="17">
        <f t="shared" si="5"/>
        <v>0</v>
      </c>
      <c r="E159" s="17">
        <f t="shared" si="5"/>
        <v>0</v>
      </c>
      <c r="F159" s="17">
        <f t="shared" si="5"/>
        <v>0</v>
      </c>
      <c r="G159" s="17">
        <f t="shared" si="5"/>
        <v>0</v>
      </c>
      <c r="H159" s="17">
        <f t="shared" si="5"/>
        <v>0</v>
      </c>
      <c r="I159" s="17">
        <f t="shared" ref="I159:J159" si="6">SUM(I154:I158)</f>
        <v>0</v>
      </c>
      <c r="J159" s="17">
        <f t="shared" si="6"/>
        <v>0</v>
      </c>
      <c r="M159" s="32"/>
    </row>
    <row r="160" spans="1:13" ht="19.5" hidden="1" customHeight="1" outlineLevel="1">
      <c r="A160" s="19" t="s">
        <v>98</v>
      </c>
      <c r="B160" s="24" t="str">
        <f>IF((COUNTIF($I$5:$I$89,B$153)+COUNTIF($J$5:$J$89,B$153)+COUNTIF($K$5:$K$89,B$153))=B159,"","ERROR")</f>
        <v/>
      </c>
      <c r="C160" s="24" t="str">
        <f>IF((COUNTIF($I$5:$I$89,C$153)+COUNTIF($J$5:$J$89,C$153)+COUNTIF($K$5:$K$89,C$153))=C159,"","ERROR")</f>
        <v/>
      </c>
      <c r="D160" s="24" t="str">
        <f>IF((COUNTIF($I$5:$I$89,D$153)+COUNTIF($J$5:$J$89,D$153)+COUNTIF($K$5:$K$89,D$153))=D159,"","ERROR")</f>
        <v/>
      </c>
      <c r="E160" s="24" t="str">
        <f>IF((COUNTIF($I$5:$I$89,E$153)+COUNTIF($J$5:$J$89,E$153)+COUNTIF($K$5:$K$89,E$153))=E159,"","ERROR")</f>
        <v/>
      </c>
      <c r="F160" s="24" t="str">
        <f>IF((COUNTIF($I$5:$I$89,F$153)+COUNTIF($J$5:$J$89,F$153)+COUNTIF($K$5:$K$89,F$153))=F159,"","ERROR")</f>
        <v/>
      </c>
      <c r="G160" s="24" t="str">
        <f>IF((COUNTIF($I$5:$I$89,G$153)+COUNTIF($J$5:$J$89,G$153)+COUNTIF($K$5:$K$89,G$153))=G159,"","ERROR")</f>
        <v/>
      </c>
      <c r="H160" s="24" t="str">
        <f>IF((COUNTIF($I$5:$I$89,H$153)+COUNTIF($J$5:$J$89,H$153)+COUNTIF($K$5:$K$89,H$153))=H159,"","ERROR")</f>
        <v/>
      </c>
      <c r="I160" s="24" t="str">
        <f>IF((COUNTIF($I$5:$I$89,I$153)+COUNTIF($J$5:$J$89,I$153)+COUNTIF($K$5:$K$89,I$153))=I159,"","ERROR")</f>
        <v/>
      </c>
      <c r="J160" s="24" t="str">
        <f>IF((COUNTIF($I$5:$I$89,J$153)+COUNTIF($J$5:$J$89,J$153)+COUNTIF($K$5:$K$89,J$153))=J159,"","ERROR")</f>
        <v/>
      </c>
      <c r="M160" s="32"/>
    </row>
    <row r="161" spans="1:11" hidden="1" outlineLevel="1"/>
    <row r="162" spans="1:11" hidden="1" outlineLevel="1">
      <c r="A162" s="40" t="s">
        <v>188</v>
      </c>
    </row>
    <row r="163" spans="1:11" collapsed="1">
      <c r="A163" s="40"/>
    </row>
    <row r="165" spans="1:11" ht="25.5">
      <c r="A165" s="15" t="s">
        <v>20</v>
      </c>
      <c r="B165" s="15" t="s">
        <v>21</v>
      </c>
      <c r="C165" s="15" t="s">
        <v>154</v>
      </c>
      <c r="D165" s="15" t="s">
        <v>22</v>
      </c>
      <c r="E165" s="15" t="s">
        <v>97</v>
      </c>
    </row>
    <row r="166" spans="1:11" ht="18.75" customHeight="1">
      <c r="A166" s="39"/>
      <c r="B166" s="39"/>
      <c r="C166" s="39"/>
      <c r="D166" s="39"/>
      <c r="E166" s="39"/>
    </row>
    <row r="167" spans="1:11" ht="18.75" customHeight="1">
      <c r="A167" s="39"/>
      <c r="B167" s="39"/>
      <c r="C167" s="39"/>
      <c r="D167" s="39"/>
      <c r="E167" s="39"/>
    </row>
    <row r="168" spans="1:11" ht="18.75" customHeight="1">
      <c r="A168" s="39"/>
      <c r="B168" s="39"/>
      <c r="C168" s="39"/>
      <c r="D168" s="39"/>
      <c r="E168" s="39"/>
    </row>
    <row r="171" spans="1:11">
      <c r="A171" s="1" t="s">
        <v>130</v>
      </c>
    </row>
    <row r="173" spans="1:11" ht="51">
      <c r="A173" s="2"/>
      <c r="B173" s="15" t="s">
        <v>139</v>
      </c>
      <c r="C173" s="15" t="s">
        <v>185</v>
      </c>
      <c r="D173" s="15" t="s">
        <v>141</v>
      </c>
      <c r="E173" s="15" t="s">
        <v>140</v>
      </c>
      <c r="F173" s="15" t="s">
        <v>186</v>
      </c>
      <c r="G173" s="15" t="s">
        <v>142</v>
      </c>
      <c r="H173" s="15" t="s">
        <v>97</v>
      </c>
      <c r="K173" s="32"/>
    </row>
    <row r="174" spans="1:11" ht="18" customHeight="1">
      <c r="A174" s="5"/>
      <c r="B174" s="16">
        <v>1</v>
      </c>
      <c r="C174" s="16">
        <v>2</v>
      </c>
      <c r="D174" s="16">
        <v>3</v>
      </c>
      <c r="E174" s="16">
        <v>4</v>
      </c>
      <c r="F174" s="16">
        <v>5</v>
      </c>
      <c r="G174" s="16">
        <v>6</v>
      </c>
      <c r="H174" s="16">
        <v>7</v>
      </c>
      <c r="K174" s="32"/>
    </row>
    <row r="175" spans="1:11" ht="18.75" customHeight="1">
      <c r="A175" s="18" t="s">
        <v>200</v>
      </c>
      <c r="B175" s="23">
        <f>COUNTIFS($B$5:$B$89,$A175,$L$5:$L$89,B$153)+COUNTIFS($B$5:$B$89,$A175,$M$5:$M$89,B$153)+COUNTIFS($B$5:$B$89,$A175,$N$5:$N$89,B$153)</f>
        <v>0</v>
      </c>
      <c r="C175" s="23">
        <f>COUNTIFS($B$5:$B$89,$A175,$L$5:$L$89,C$153)+COUNTIFS($B$5:$B$89,$A175,$M$5:$M$89,C$153)+COUNTIFS($B$5:$B$89,$A175,$N$5:$N$89,C$153)</f>
        <v>0</v>
      </c>
      <c r="D175" s="23">
        <f>COUNTIFS($B$5:$B$89,$A175,$L$5:$L$89,D$153)+COUNTIFS($B$5:$B$89,$A175,$M$5:$M$89,D$153)+COUNTIFS($B$5:$B$89,$A175,$N$5:$N$89,D$153)</f>
        <v>0</v>
      </c>
      <c r="E175" s="23">
        <f>COUNTIFS($B$5:$B$89,$A175,$L$5:$L$89,E$153)+COUNTIFS($B$5:$B$89,$A175,$M$5:$M$89,E$153)+COUNTIFS($B$5:$B$89,$A175,$N$5:$N$89,E$153)</f>
        <v>0</v>
      </c>
      <c r="F175" s="23">
        <f>COUNTIFS($B$5:$B$89,$A175,$L$5:$L$89,F$153)+COUNTIFS($B$5:$B$89,$A175,$M$5:$M$89,F$153)+COUNTIFS($B$5:$B$89,$A175,$N$5:$N$89,F$153)</f>
        <v>0</v>
      </c>
      <c r="G175" s="23">
        <f>COUNTIFS($B$5:$B$89,$A175,$L$5:$L$89,G$153)+COUNTIFS($B$5:$B$89,$A175,$M$5:$M$89,G$153)+COUNTIFS($B$5:$B$89,$A175,$N$5:$N$89,G$153)</f>
        <v>0</v>
      </c>
      <c r="H175" s="23">
        <f>COUNTIFS($B$5:$B$89,$A175,$L$5:$L$89,H$153)+COUNTIFS($B$5:$B$89,$A175,$M$5:$M$89,H$153)+COUNTIFS($B$5:$B$89,$A175,$N$5:$N$89,H$153)</f>
        <v>0</v>
      </c>
      <c r="K175" s="32"/>
    </row>
    <row r="176" spans="1:11" ht="18.75" customHeight="1">
      <c r="A176" s="11" t="s">
        <v>201</v>
      </c>
      <c r="B176" s="23">
        <f>COUNTIFS($B$5:$B$89,$A176,$L$5:$L$89,B$153)+COUNTIFS($B$5:$B$89,$A176,$M$5:$M$89,B$153)+COUNTIFS($B$5:$B$89,$A176,$N$5:$N$89,B$153)</f>
        <v>0</v>
      </c>
      <c r="C176" s="23">
        <f>COUNTIFS($B$5:$B$89,$A176,$L$5:$L$89,C$153)+COUNTIFS($B$5:$B$89,$A176,$M$5:$M$89,C$153)+COUNTIFS($B$5:$B$89,$A176,$N$5:$N$89,C$153)</f>
        <v>0</v>
      </c>
      <c r="D176" s="23">
        <f>COUNTIFS($B$5:$B$89,$A176,$L$5:$L$89,D$153)+COUNTIFS($B$5:$B$89,$A176,$M$5:$M$89,D$153)+COUNTIFS($B$5:$B$89,$A176,$N$5:$N$89,D$153)</f>
        <v>0</v>
      </c>
      <c r="E176" s="23">
        <f>COUNTIFS($B$5:$B$89,$A176,$L$5:$L$89,E$153)+COUNTIFS($B$5:$B$89,$A176,$M$5:$M$89,E$153)+COUNTIFS($B$5:$B$89,$A176,$N$5:$N$89,E$153)</f>
        <v>0</v>
      </c>
      <c r="F176" s="23">
        <f>COUNTIFS($B$5:$B$89,$A176,$L$5:$L$89,F$153)+COUNTIFS($B$5:$B$89,$A176,$M$5:$M$89,F$153)+COUNTIFS($B$5:$B$89,$A176,$N$5:$N$89,F$153)</f>
        <v>0</v>
      </c>
      <c r="G176" s="23">
        <f>COUNTIFS($B$5:$B$89,$A176,$L$5:$L$89,G$153)+COUNTIFS($B$5:$B$89,$A176,$M$5:$M$89,G$153)+COUNTIFS($B$5:$B$89,$A176,$N$5:$N$89,G$153)</f>
        <v>0</v>
      </c>
      <c r="H176" s="23">
        <f>COUNTIFS($B$5:$B$89,$A176,$L$5:$L$89,H$153)+COUNTIFS($B$5:$B$89,$A176,$M$5:$M$89,H$153)+COUNTIFS($B$5:$B$89,$A176,$N$5:$N$89,H$153)</f>
        <v>0</v>
      </c>
      <c r="K176" s="32"/>
    </row>
    <row r="177" spans="1:11" ht="18.75" customHeight="1">
      <c r="A177" s="18" t="s">
        <v>202</v>
      </c>
      <c r="B177" s="23">
        <f>COUNTIFS($B$5:$B$89,$A177,$L$5:$L$89,B$153)+COUNTIFS($B$5:$B$89,$A177,$M$5:$M$89,B$153)+COUNTIFS($B$5:$B$89,$A177,$N$5:$N$89,B$153)</f>
        <v>0</v>
      </c>
      <c r="C177" s="23">
        <f>COUNTIFS($B$5:$B$89,$A177,$L$5:$L$89,C$153)+COUNTIFS($B$5:$B$89,$A177,$M$5:$M$89,C$153)+COUNTIFS($B$5:$B$89,$A177,$N$5:$N$89,C$153)</f>
        <v>0</v>
      </c>
      <c r="D177" s="23">
        <f>COUNTIFS($B$5:$B$89,$A177,$L$5:$L$89,D$153)+COUNTIFS($B$5:$B$89,$A177,$M$5:$M$89,D$153)+COUNTIFS($B$5:$B$89,$A177,$N$5:$N$89,D$153)</f>
        <v>0</v>
      </c>
      <c r="E177" s="23">
        <f>COUNTIFS($B$5:$B$89,$A177,$L$5:$L$89,E$153)+COUNTIFS($B$5:$B$89,$A177,$M$5:$M$89,E$153)+COUNTIFS($B$5:$B$89,$A177,$N$5:$N$89,E$153)</f>
        <v>0</v>
      </c>
      <c r="F177" s="23">
        <f>COUNTIFS($B$5:$B$89,$A177,$L$5:$L$89,F$153)+COUNTIFS($B$5:$B$89,$A177,$M$5:$M$89,F$153)+COUNTIFS($B$5:$B$89,$A177,$N$5:$N$89,F$153)</f>
        <v>0</v>
      </c>
      <c r="G177" s="23">
        <f>COUNTIFS($B$5:$B$89,$A177,$L$5:$L$89,G$153)+COUNTIFS($B$5:$B$89,$A177,$M$5:$M$89,G$153)+COUNTIFS($B$5:$B$89,$A177,$N$5:$N$89,G$153)</f>
        <v>0</v>
      </c>
      <c r="H177" s="23">
        <f>COUNTIFS($B$5:$B$89,$A177,$L$5:$L$89,H$153)+COUNTIFS($B$5:$B$89,$A177,$M$5:$M$89,H$153)+COUNTIFS($B$5:$B$89,$A177,$N$5:$N$89,H$153)</f>
        <v>0</v>
      </c>
      <c r="K177" s="32"/>
    </row>
    <row r="178" spans="1:11" ht="18.75" customHeight="1">
      <c r="A178" s="11" t="s">
        <v>203</v>
      </c>
      <c r="B178" s="23">
        <f>COUNTIFS($B$5:$B$89,$A178,$L$5:$L$89,B$153)+COUNTIFS($B$5:$B$89,$A178,$M$5:$M$89,B$153)+COUNTIFS($B$5:$B$89,$A178,$N$5:$N$89,B$153)</f>
        <v>0</v>
      </c>
      <c r="C178" s="23">
        <f>COUNTIFS($B$5:$B$89,$A178,$L$5:$L$89,C$153)+COUNTIFS($B$5:$B$89,$A178,$M$5:$M$89,C$153)+COUNTIFS($B$5:$B$89,$A178,$N$5:$N$89,C$153)</f>
        <v>0</v>
      </c>
      <c r="D178" s="23">
        <f>COUNTIFS($B$5:$B$89,$A178,$L$5:$L$89,D$153)+COUNTIFS($B$5:$B$89,$A178,$M$5:$M$89,D$153)+COUNTIFS($B$5:$B$89,$A178,$N$5:$N$89,D$153)</f>
        <v>0</v>
      </c>
      <c r="E178" s="23">
        <f>COUNTIFS($B$5:$B$89,$A178,$L$5:$L$89,E$153)+COUNTIFS($B$5:$B$89,$A178,$M$5:$M$89,E$153)+COUNTIFS($B$5:$B$89,$A178,$N$5:$N$89,E$153)</f>
        <v>0</v>
      </c>
      <c r="F178" s="23">
        <f>COUNTIFS($B$5:$B$89,$A178,$L$5:$L$89,F$153)+COUNTIFS($B$5:$B$89,$A178,$M$5:$M$89,F$153)+COUNTIFS($B$5:$B$89,$A178,$N$5:$N$89,F$153)</f>
        <v>0</v>
      </c>
      <c r="G178" s="23">
        <f>COUNTIFS($B$5:$B$89,$A178,$L$5:$L$89,G$153)+COUNTIFS($B$5:$B$89,$A178,$M$5:$M$89,G$153)+COUNTIFS($B$5:$B$89,$A178,$N$5:$N$89,G$153)</f>
        <v>0</v>
      </c>
      <c r="H178" s="23">
        <f>COUNTIFS($B$5:$B$89,$A178,$L$5:$L$89,H$153)+COUNTIFS($B$5:$B$89,$A178,$M$5:$M$89,H$153)+COUNTIFS($B$5:$B$89,$A178,$N$5:$N$89,H$153)</f>
        <v>0</v>
      </c>
      <c r="K178" s="32"/>
    </row>
    <row r="179" spans="1:11" ht="18.75" customHeight="1">
      <c r="A179" s="18" t="s">
        <v>204</v>
      </c>
      <c r="B179" s="23">
        <f>COUNTIFS($B$5:$B$89,$A179,$L$5:$L$89,B$153)+COUNTIFS($B$5:$B$89,$A179,$M$5:$M$89,B$153)+COUNTIFS($B$5:$B$89,$A179,$N$5:$N$89,B$153)</f>
        <v>0</v>
      </c>
      <c r="C179" s="23">
        <f>COUNTIFS($B$5:$B$89,$A179,$L$5:$L$89,C$153)+COUNTIFS($B$5:$B$89,$A179,$M$5:$M$89,C$153)+COUNTIFS($B$5:$B$89,$A179,$N$5:$N$89,C$153)</f>
        <v>0</v>
      </c>
      <c r="D179" s="23">
        <f>COUNTIFS($B$5:$B$89,$A179,$L$5:$L$89,D$153)+COUNTIFS($B$5:$B$89,$A179,$M$5:$M$89,D$153)+COUNTIFS($B$5:$B$89,$A179,$N$5:$N$89,D$153)</f>
        <v>0</v>
      </c>
      <c r="E179" s="23">
        <f>COUNTIFS($B$5:$B$89,$A179,$L$5:$L$89,E$153)+COUNTIFS($B$5:$B$89,$A179,$M$5:$M$89,E$153)+COUNTIFS($B$5:$B$89,$A179,$N$5:$N$89,E$153)</f>
        <v>0</v>
      </c>
      <c r="F179" s="23">
        <f>COUNTIFS($B$5:$B$89,$A179,$L$5:$L$89,F$153)+COUNTIFS($B$5:$B$89,$A179,$M$5:$M$89,F$153)+COUNTIFS($B$5:$B$89,$A179,$N$5:$N$89,F$153)</f>
        <v>0</v>
      </c>
      <c r="G179" s="23">
        <f>COUNTIFS($B$5:$B$89,$A179,$L$5:$L$89,G$153)+COUNTIFS($B$5:$B$89,$A179,$M$5:$M$89,G$153)+COUNTIFS($B$5:$B$89,$A179,$N$5:$N$89,G$153)</f>
        <v>0</v>
      </c>
      <c r="H179" s="23">
        <f>COUNTIFS($B$5:$B$89,$A179,$L$5:$L$89,H$153)+COUNTIFS($B$5:$B$89,$A179,$M$5:$M$89,H$153)+COUNTIFS($B$5:$B$89,$A179,$N$5:$N$89,H$153)</f>
        <v>0</v>
      </c>
    </row>
    <row r="180" spans="1:11" ht="18.75" customHeight="1">
      <c r="A180" s="11" t="s">
        <v>0</v>
      </c>
      <c r="B180" s="17">
        <f t="shared" ref="B180:G180" si="7">SUM(B175:B179)</f>
        <v>0</v>
      </c>
      <c r="C180" s="17">
        <f t="shared" si="7"/>
        <v>0</v>
      </c>
      <c r="D180" s="17">
        <f t="shared" si="7"/>
        <v>0</v>
      </c>
      <c r="E180" s="17">
        <f t="shared" si="7"/>
        <v>0</v>
      </c>
      <c r="F180" s="17">
        <f t="shared" si="7"/>
        <v>0</v>
      </c>
      <c r="G180" s="17">
        <f t="shared" si="7"/>
        <v>0</v>
      </c>
      <c r="H180" s="17">
        <f t="shared" ref="H180" si="8">SUM(H175:H179)</f>
        <v>0</v>
      </c>
    </row>
    <row r="181" spans="1:11" ht="19.5" hidden="1" customHeight="1" outlineLevel="1">
      <c r="A181" s="19" t="s">
        <v>98</v>
      </c>
      <c r="B181" s="24" t="str">
        <f>IF((COUNTIF($L$5:$L$89,B$153)+COUNTIF($M$5:$M$89,B$153)+COUNTIF($N$5:$N$89,B$153))=B180,"","ERROR")</f>
        <v/>
      </c>
      <c r="C181" s="24" t="str">
        <f>IF((COUNTIF($L$5:$L$89,C$153)+COUNTIF($M$5:$M$89,C$153)+COUNTIF($N$5:$N$89,C$153))=C180,"","ERROR")</f>
        <v/>
      </c>
      <c r="D181" s="24" t="str">
        <f>IF((COUNTIF($L$5:$L$89,D$153)+COUNTIF($M$5:$M$89,D$153)+COUNTIF($N$5:$N$89,D$153))=D180,"","ERROR")</f>
        <v/>
      </c>
      <c r="E181" s="24" t="str">
        <f>IF((COUNTIF($L$5:$L$89,E$153)+COUNTIF($M$5:$M$89,E$153)+COUNTIF($N$5:$N$89,E$153))=E180,"","ERROR")</f>
        <v/>
      </c>
      <c r="F181" s="24" t="str">
        <f>IF((COUNTIF($L$5:$L$89,F$153)+COUNTIF($M$5:$M$89,F$153)+COUNTIF($N$5:$N$89,F$153))=F180,"","ERROR")</f>
        <v/>
      </c>
      <c r="G181" s="24" t="str">
        <f>IF((COUNTIF($L$5:$L$89,G$153)+COUNTIF($M$5:$M$89,G$153)+COUNTIF($N$5:$N$89,G$153))=G180,"","ERROR")</f>
        <v/>
      </c>
      <c r="H181" s="24" t="str">
        <f>IF((COUNTIF($L$5:$L$89,H$153)+COUNTIF($M$5:$M$89,H$153)+COUNTIF($N$5:$N$89,H$153))=H180,"","ERROR")</f>
        <v/>
      </c>
    </row>
    <row r="182" spans="1:11" hidden="1" outlineLevel="1"/>
    <row r="183" spans="1:11" hidden="1" outlineLevel="1">
      <c r="A183" s="40" t="s">
        <v>189</v>
      </c>
    </row>
    <row r="184" spans="1:11" collapsed="1">
      <c r="A184" s="40"/>
    </row>
    <row r="186" spans="1:11" ht="25.5">
      <c r="A186" s="15" t="s">
        <v>20</v>
      </c>
      <c r="B186" s="15" t="s">
        <v>21</v>
      </c>
      <c r="C186" s="15" t="s">
        <v>154</v>
      </c>
      <c r="D186" s="15" t="s">
        <v>22</v>
      </c>
      <c r="E186" s="15" t="s">
        <v>97</v>
      </c>
    </row>
    <row r="187" spans="1:11" ht="18.75" customHeight="1">
      <c r="A187" s="39"/>
      <c r="B187" s="39"/>
      <c r="C187" s="39"/>
      <c r="D187" s="39"/>
      <c r="E187" s="39"/>
    </row>
    <row r="188" spans="1:11" ht="18.75" customHeight="1">
      <c r="A188" s="39"/>
      <c r="B188" s="39"/>
      <c r="C188" s="39"/>
      <c r="D188" s="39"/>
      <c r="E188" s="39"/>
    </row>
    <row r="189" spans="1:11" ht="18.75" customHeight="1">
      <c r="A189" s="39"/>
      <c r="B189" s="39"/>
      <c r="C189" s="39"/>
      <c r="D189" s="39"/>
      <c r="E189" s="39"/>
    </row>
    <row r="192" spans="1:11">
      <c r="A192" s="1" t="s">
        <v>131</v>
      </c>
    </row>
    <row r="193" spans="1:10">
      <c r="A193" s="1" t="s">
        <v>132</v>
      </c>
    </row>
    <row r="195" spans="1:10" ht="38.25">
      <c r="A195" s="2"/>
      <c r="B195" s="15" t="s">
        <v>138</v>
      </c>
      <c r="C195" s="15" t="s">
        <v>153</v>
      </c>
      <c r="D195" s="15" t="s">
        <v>187</v>
      </c>
      <c r="E195" s="15" t="s">
        <v>137</v>
      </c>
      <c r="F195" s="15" t="s">
        <v>136</v>
      </c>
      <c r="G195" s="15" t="s">
        <v>97</v>
      </c>
      <c r="J195" s="32"/>
    </row>
    <row r="196" spans="1:10" ht="18" customHeight="1">
      <c r="A196" s="5"/>
      <c r="B196" s="16">
        <v>1</v>
      </c>
      <c r="C196" s="16">
        <v>2</v>
      </c>
      <c r="D196" s="16">
        <v>3</v>
      </c>
      <c r="E196" s="16">
        <v>4</v>
      </c>
      <c r="F196" s="16">
        <v>5</v>
      </c>
      <c r="G196" s="16">
        <v>6</v>
      </c>
      <c r="J196" s="32"/>
    </row>
    <row r="197" spans="1:10" ht="18.75" customHeight="1">
      <c r="A197" s="18" t="s">
        <v>200</v>
      </c>
      <c r="B197" s="23">
        <f>COUNTIFS($B$5:$B$89,$A197,$O$5:$O$89,B$153)+COUNTIFS($B$5:$B$89,$A197,$P$5:$P$89,B$153)+COUNTIFS($B$5:$B$89,$A197,$Q$5:$Q$89,B$153)</f>
        <v>0</v>
      </c>
      <c r="C197" s="23">
        <f>COUNTIFS($B$5:$B$89,$A197,$O$5:$O$89,C$153)+COUNTIFS($B$5:$B$89,$A197,$P$5:$P$89,C$153)+COUNTIFS($B$5:$B$89,$A197,$Q$5:$Q$89,C$153)</f>
        <v>0</v>
      </c>
      <c r="D197" s="23">
        <f>COUNTIFS($B$5:$B$89,$A197,$O$5:$O$89,D$153)+COUNTIFS($B$5:$B$89,$A197,$P$5:$P$89,D$153)+COUNTIFS($B$5:$B$89,$A197,$Q$5:$Q$89,D$153)</f>
        <v>0</v>
      </c>
      <c r="E197" s="23">
        <f>COUNTIFS($B$5:$B$89,$A197,$O$5:$O$89,E$153)+COUNTIFS($B$5:$B$89,$A197,$P$5:$P$89,E$153)+COUNTIFS($B$5:$B$89,$A197,$Q$5:$Q$89,E$153)</f>
        <v>0</v>
      </c>
      <c r="F197" s="23">
        <f>COUNTIFS($B$5:$B$89,$A197,$O$5:$O$89,F$153)+COUNTIFS($B$5:$B$89,$A197,$P$5:$P$89,F$153)+COUNTIFS($B$5:$B$89,$A197,$Q$5:$Q$89,F$153)</f>
        <v>0</v>
      </c>
      <c r="G197" s="23">
        <f>COUNTIFS($B$5:$B$89,$A197,$O$5:$O$89,G$153)+COUNTIFS($B$5:$B$89,$A197,$P$5:$P$89,G$153)+COUNTIFS($B$5:$B$89,$A197,$Q$5:$Q$89,G$153)</f>
        <v>0</v>
      </c>
      <c r="J197" s="32"/>
    </row>
    <row r="198" spans="1:10" ht="18.75" customHeight="1">
      <c r="A198" s="11" t="s">
        <v>201</v>
      </c>
      <c r="B198" s="23">
        <f>COUNTIFS($B$5:$B$89,$A198,$O$5:$O$89,B$153)+COUNTIFS($B$5:$B$89,$A198,$P$5:$P$89,B$153)+COUNTIFS($B$5:$B$89,$A198,$Q$5:$Q$89,B$153)</f>
        <v>0</v>
      </c>
      <c r="C198" s="23">
        <f>COUNTIFS($B$5:$B$89,$A198,$O$5:$O$89,C$153)+COUNTIFS($B$5:$B$89,$A198,$P$5:$P$89,C$153)+COUNTIFS($B$5:$B$89,$A198,$Q$5:$Q$89,C$153)</f>
        <v>0</v>
      </c>
      <c r="D198" s="23">
        <f>COUNTIFS($B$5:$B$89,$A198,$O$5:$O$89,D$153)+COUNTIFS($B$5:$B$89,$A198,$P$5:$P$89,D$153)+COUNTIFS($B$5:$B$89,$A198,$Q$5:$Q$89,D$153)</f>
        <v>0</v>
      </c>
      <c r="E198" s="23">
        <f>COUNTIFS($B$5:$B$89,$A198,$O$5:$O$89,E$153)+COUNTIFS($B$5:$B$89,$A198,$P$5:$P$89,E$153)+COUNTIFS($B$5:$B$89,$A198,$Q$5:$Q$89,E$153)</f>
        <v>0</v>
      </c>
      <c r="F198" s="23">
        <f>COUNTIFS($B$5:$B$89,$A198,$O$5:$O$89,F$153)+COUNTIFS($B$5:$B$89,$A198,$P$5:$P$89,F$153)+COUNTIFS($B$5:$B$89,$A198,$Q$5:$Q$89,F$153)</f>
        <v>0</v>
      </c>
      <c r="G198" s="23">
        <f>COUNTIFS($B$5:$B$89,$A198,$O$5:$O$89,G$153)+COUNTIFS($B$5:$B$89,$A198,$P$5:$P$89,G$153)+COUNTIFS($B$5:$B$89,$A198,$Q$5:$Q$89,G$153)</f>
        <v>0</v>
      </c>
      <c r="J198" s="32"/>
    </row>
    <row r="199" spans="1:10" ht="18.75" customHeight="1">
      <c r="A199" s="18" t="s">
        <v>202</v>
      </c>
      <c r="B199" s="23">
        <f>COUNTIFS($B$5:$B$89,$A199,$O$5:$O$89,B$153)+COUNTIFS($B$5:$B$89,$A199,$P$5:$P$89,B$153)+COUNTIFS($B$5:$B$89,$A199,$Q$5:$Q$89,B$153)</f>
        <v>0</v>
      </c>
      <c r="C199" s="23">
        <f>COUNTIFS($B$5:$B$89,$A199,$O$5:$O$89,C$153)+COUNTIFS($B$5:$B$89,$A199,$P$5:$P$89,C$153)+COUNTIFS($B$5:$B$89,$A199,$Q$5:$Q$89,C$153)</f>
        <v>0</v>
      </c>
      <c r="D199" s="23">
        <f>COUNTIFS($B$5:$B$89,$A199,$O$5:$O$89,D$153)+COUNTIFS($B$5:$B$89,$A199,$P$5:$P$89,D$153)+COUNTIFS($B$5:$B$89,$A199,$Q$5:$Q$89,D$153)</f>
        <v>0</v>
      </c>
      <c r="E199" s="23">
        <f>COUNTIFS($B$5:$B$89,$A199,$O$5:$O$89,E$153)+COUNTIFS($B$5:$B$89,$A199,$P$5:$P$89,E$153)+COUNTIFS($B$5:$B$89,$A199,$Q$5:$Q$89,E$153)</f>
        <v>0</v>
      </c>
      <c r="F199" s="23">
        <f>COUNTIFS($B$5:$B$89,$A199,$O$5:$O$89,F$153)+COUNTIFS($B$5:$B$89,$A199,$P$5:$P$89,F$153)+COUNTIFS($B$5:$B$89,$A199,$Q$5:$Q$89,F$153)</f>
        <v>0</v>
      </c>
      <c r="G199" s="23">
        <f>COUNTIFS($B$5:$B$89,$A199,$O$5:$O$89,G$153)+COUNTIFS($B$5:$B$89,$A199,$P$5:$P$89,G$153)+COUNTIFS($B$5:$B$89,$A199,$Q$5:$Q$89,G$153)</f>
        <v>0</v>
      </c>
      <c r="J199" s="32"/>
    </row>
    <row r="200" spans="1:10" ht="18.75" customHeight="1">
      <c r="A200" s="11" t="s">
        <v>203</v>
      </c>
      <c r="B200" s="23">
        <f>COUNTIFS($B$5:$B$89,$A200,$O$5:$O$89,B$153)+COUNTIFS($B$5:$B$89,$A200,$P$5:$P$89,B$153)+COUNTIFS($B$5:$B$89,$A200,$Q$5:$Q$89,B$153)</f>
        <v>0</v>
      </c>
      <c r="C200" s="23">
        <f>COUNTIFS($B$5:$B$89,$A200,$O$5:$O$89,C$153)+COUNTIFS($B$5:$B$89,$A200,$P$5:$P$89,C$153)+COUNTIFS($B$5:$B$89,$A200,$Q$5:$Q$89,C$153)</f>
        <v>0</v>
      </c>
      <c r="D200" s="23">
        <f>COUNTIFS($B$5:$B$89,$A200,$O$5:$O$89,D$153)+COUNTIFS($B$5:$B$89,$A200,$P$5:$P$89,D$153)+COUNTIFS($B$5:$B$89,$A200,$Q$5:$Q$89,D$153)</f>
        <v>0</v>
      </c>
      <c r="E200" s="23">
        <f>COUNTIFS($B$5:$B$89,$A200,$O$5:$O$89,E$153)+COUNTIFS($B$5:$B$89,$A200,$P$5:$P$89,E$153)+COUNTIFS($B$5:$B$89,$A200,$Q$5:$Q$89,E$153)</f>
        <v>0</v>
      </c>
      <c r="F200" s="23">
        <f>COUNTIFS($B$5:$B$89,$A200,$O$5:$O$89,F$153)+COUNTIFS($B$5:$B$89,$A200,$P$5:$P$89,F$153)+COUNTIFS($B$5:$B$89,$A200,$Q$5:$Q$89,F$153)</f>
        <v>0</v>
      </c>
      <c r="G200" s="23">
        <f>COUNTIFS($B$5:$B$89,$A200,$O$5:$O$89,G$153)+COUNTIFS($B$5:$B$89,$A200,$P$5:$P$89,G$153)+COUNTIFS($B$5:$B$89,$A200,$Q$5:$Q$89,G$153)</f>
        <v>0</v>
      </c>
    </row>
    <row r="201" spans="1:10" ht="18.75" customHeight="1">
      <c r="A201" s="18" t="s">
        <v>204</v>
      </c>
      <c r="B201" s="23">
        <f>COUNTIFS($B$5:$B$89,$A201,$O$5:$O$89,B$153)+COUNTIFS($B$5:$B$89,$A201,$P$5:$P$89,B$153)+COUNTIFS($B$5:$B$89,$A201,$Q$5:$Q$89,B$153)</f>
        <v>0</v>
      </c>
      <c r="C201" s="23">
        <f>COUNTIFS($B$5:$B$89,$A201,$O$5:$O$89,C$153)+COUNTIFS($B$5:$B$89,$A201,$P$5:$P$89,C$153)+COUNTIFS($B$5:$B$89,$A201,$Q$5:$Q$89,C$153)</f>
        <v>0</v>
      </c>
      <c r="D201" s="23">
        <f>COUNTIFS($B$5:$B$89,$A201,$O$5:$O$89,D$153)+COUNTIFS($B$5:$B$89,$A201,$P$5:$P$89,D$153)+COUNTIFS($B$5:$B$89,$A201,$Q$5:$Q$89,D$153)</f>
        <v>0</v>
      </c>
      <c r="E201" s="23">
        <f>COUNTIFS($B$5:$B$89,$A201,$O$5:$O$89,E$153)+COUNTIFS($B$5:$B$89,$A201,$P$5:$P$89,E$153)+COUNTIFS($B$5:$B$89,$A201,$Q$5:$Q$89,E$153)</f>
        <v>0</v>
      </c>
      <c r="F201" s="23">
        <f>COUNTIFS($B$5:$B$89,$A201,$O$5:$O$89,F$153)+COUNTIFS($B$5:$B$89,$A201,$P$5:$P$89,F$153)+COUNTIFS($B$5:$B$89,$A201,$Q$5:$Q$89,F$153)</f>
        <v>0</v>
      </c>
      <c r="G201" s="23">
        <f>COUNTIFS($B$5:$B$89,$A201,$O$5:$O$89,G$153)+COUNTIFS($B$5:$B$89,$A201,$P$5:$P$89,G$153)+COUNTIFS($B$5:$B$89,$A201,$Q$5:$Q$89,G$153)</f>
        <v>0</v>
      </c>
    </row>
    <row r="202" spans="1:10" ht="18.75" customHeight="1">
      <c r="A202" s="11" t="s">
        <v>0</v>
      </c>
      <c r="B202" s="17">
        <f t="shared" ref="B202:F202" si="9">SUM(B197:B201)</f>
        <v>0</v>
      </c>
      <c r="C202" s="17">
        <f t="shared" si="9"/>
        <v>0</v>
      </c>
      <c r="D202" s="17">
        <f t="shared" si="9"/>
        <v>0</v>
      </c>
      <c r="E202" s="17">
        <f t="shared" si="9"/>
        <v>0</v>
      </c>
      <c r="F202" s="17">
        <f t="shared" si="9"/>
        <v>0</v>
      </c>
      <c r="G202" s="17">
        <f t="shared" ref="G202" si="10">SUM(G197:G201)</f>
        <v>0</v>
      </c>
    </row>
    <row r="203" spans="1:10" ht="19.5" hidden="1" customHeight="1" outlineLevel="1">
      <c r="A203" s="19" t="s">
        <v>98</v>
      </c>
      <c r="B203" s="24" t="str">
        <f>IF((COUNTIF($O$5:$O$89,B$153)+COUNTIF($P$5:$P$89,B$153)+COUNTIF($Q$5:$Q$89,B$153))=B202,"","ERROR")</f>
        <v/>
      </c>
      <c r="C203" s="24" t="str">
        <f>IF((COUNTIF($O$5:$O$89,C$153)+COUNTIF($P$5:$P$89,C$153)+COUNTIF($Q$5:$Q$89,C$153))=C202,"","ERROR")</f>
        <v/>
      </c>
      <c r="D203" s="24" t="str">
        <f>IF((COUNTIF($O$5:$O$89,D$153)+COUNTIF($P$5:$P$89,D$153)+COUNTIF($Q$5:$Q$89,D$153))=D202,"","ERROR")</f>
        <v/>
      </c>
      <c r="E203" s="24" t="str">
        <f>IF((COUNTIF($O$5:$O$89,E$153)+COUNTIF($P$5:$P$89,E$153)+COUNTIF($Q$5:$Q$89,E$153))=E202,"","ERROR")</f>
        <v/>
      </c>
      <c r="F203" s="24" t="str">
        <f>IF((COUNTIF($O$5:$O$89,F$153)+COUNTIF($P$5:$P$89,F$153)+COUNTIF($Q$5:$Q$89,F$153))=F202,"","ERROR")</f>
        <v/>
      </c>
      <c r="G203" s="24" t="str">
        <f>IF((COUNTIF($O$5:$O$89,G$153)+COUNTIF($P$5:$P$89,G$153)+COUNTIF($Q$5:$Q$89,G$153))=G202,"","ERROR")</f>
        <v/>
      </c>
    </row>
    <row r="204" spans="1:10" hidden="1" outlineLevel="1"/>
    <row r="205" spans="1:10" hidden="1" outlineLevel="1">
      <c r="A205" s="40" t="s">
        <v>189</v>
      </c>
    </row>
    <row r="206" spans="1:10" collapsed="1">
      <c r="A206" s="40"/>
    </row>
    <row r="208" spans="1:10" ht="25.5">
      <c r="A208" s="15" t="s">
        <v>20</v>
      </c>
      <c r="B208" s="15" t="s">
        <v>21</v>
      </c>
      <c r="C208" s="15" t="s">
        <v>154</v>
      </c>
      <c r="D208" s="15" t="s">
        <v>22</v>
      </c>
      <c r="E208" s="15" t="s">
        <v>97</v>
      </c>
    </row>
    <row r="209" spans="1:8" ht="18.75" customHeight="1">
      <c r="A209" s="39"/>
      <c r="B209" s="39"/>
      <c r="C209" s="39"/>
      <c r="D209" s="39"/>
      <c r="E209" s="39"/>
    </row>
    <row r="210" spans="1:8" ht="18.75" customHeight="1">
      <c r="A210" s="39"/>
      <c r="B210" s="39"/>
      <c r="C210" s="39"/>
      <c r="D210" s="39"/>
      <c r="E210" s="39"/>
    </row>
    <row r="211" spans="1:8" ht="18.75" customHeight="1">
      <c r="A211" s="39"/>
      <c r="B211" s="39"/>
      <c r="C211" s="39"/>
      <c r="D211" s="39"/>
      <c r="E211" s="39"/>
    </row>
    <row r="213" spans="1:8">
      <c r="A213" s="1" t="s">
        <v>106</v>
      </c>
    </row>
    <row r="215" spans="1:8">
      <c r="A215" s="2"/>
      <c r="B215" s="14" t="s">
        <v>23</v>
      </c>
      <c r="C215" s="14" t="s">
        <v>24</v>
      </c>
      <c r="D215" s="14" t="s">
        <v>25</v>
      </c>
      <c r="E215" s="14" t="s">
        <v>26</v>
      </c>
      <c r="F215" s="15" t="s">
        <v>28</v>
      </c>
      <c r="G215" s="16" t="s">
        <v>122</v>
      </c>
      <c r="H215" s="15" t="s">
        <v>29</v>
      </c>
    </row>
    <row r="216" spans="1:8" ht="18" customHeight="1">
      <c r="A216" s="5"/>
      <c r="B216" s="16">
        <v>1</v>
      </c>
      <c r="C216" s="16">
        <v>2</v>
      </c>
      <c r="D216" s="16">
        <v>3</v>
      </c>
      <c r="E216" s="16">
        <v>4</v>
      </c>
      <c r="F216" s="16">
        <v>5</v>
      </c>
      <c r="G216" s="16"/>
      <c r="H216" s="16"/>
    </row>
    <row r="217" spans="1:8" ht="18.75" customHeight="1">
      <c r="A217" s="18" t="s">
        <v>200</v>
      </c>
      <c r="B217" s="23">
        <f>COUNTIFS($B$5:$B$89,$A217,$R$5:$R$89,B216)</f>
        <v>0</v>
      </c>
      <c r="C217" s="23">
        <f>COUNTIFS($B$5:$B$89,$A217,$R$5:$R$89,C216)</f>
        <v>0</v>
      </c>
      <c r="D217" s="23">
        <f>COUNTIFS($B$5:$B$89,$A217,$R$5:$R$89,D216)</f>
        <v>0</v>
      </c>
      <c r="E217" s="23">
        <f>COUNTIFS($B$5:$B$89,$A217,$R$5:$R$89,E216)</f>
        <v>0</v>
      </c>
      <c r="F217" s="23">
        <f>COUNTIFS($B$5:$B$89,$A217,$R$5:$R$89,F216)</f>
        <v>0</v>
      </c>
      <c r="G217" s="12" t="e">
        <f>($B216*B217+C216*C217+D216*D217+E216*E217+F216*F217)/H217</f>
        <v>#DIV/0!</v>
      </c>
      <c r="H217" s="11">
        <f>SUM(B217:F217)</f>
        <v>0</v>
      </c>
    </row>
    <row r="218" spans="1:8" ht="18.75" customHeight="1">
      <c r="A218" s="11" t="s">
        <v>201</v>
      </c>
      <c r="B218" s="23">
        <f>COUNTIFS($B$5:$B$89,$A218,$R$5:$R$89,B216)</f>
        <v>0</v>
      </c>
      <c r="C218" s="23">
        <f>COUNTIFS($B$5:$B$89,$A218,$R$5:$R$89,C216)</f>
        <v>0</v>
      </c>
      <c r="D218" s="23">
        <f>COUNTIFS($B$5:$B$89,$A218,$R$5:$R$89,D216)</f>
        <v>0</v>
      </c>
      <c r="E218" s="23">
        <f>COUNTIFS($B$5:$B$89,$A218,$R$5:$R$89,E216)</f>
        <v>0</v>
      </c>
      <c r="F218" s="23">
        <f>COUNTIFS($B$5:$B$89,$A218,$R$5:$R$89,F216)</f>
        <v>0</v>
      </c>
      <c r="G218" s="12" t="e">
        <f>(B216*B218+C216*C218+D216*D218+E216*E218+F216*F218)/H218</f>
        <v>#DIV/0!</v>
      </c>
      <c r="H218" s="11">
        <f>SUM(B218:F218)</f>
        <v>0</v>
      </c>
    </row>
    <row r="219" spans="1:8" ht="18.75" customHeight="1">
      <c r="A219" s="18" t="s">
        <v>202</v>
      </c>
      <c r="B219" s="23">
        <f>COUNTIFS($B$5:$B$89,$A219,$R$5:$R$89,B216)</f>
        <v>0</v>
      </c>
      <c r="C219" s="23">
        <f>COUNTIFS($B$5:$B$89,$A219,$R$5:$R$89,C216)</f>
        <v>0</v>
      </c>
      <c r="D219" s="23">
        <f>COUNTIFS($B$5:$B$89,$A219,$R$5:$R$89,D216)</f>
        <v>0</v>
      </c>
      <c r="E219" s="23">
        <f>COUNTIFS($B$5:$B$89,$A219,$R$5:$R$89,E216)</f>
        <v>0</v>
      </c>
      <c r="F219" s="23">
        <f>COUNTIFS($B$5:$B$89,$A219,$R$5:$R$89,F216)</f>
        <v>0</v>
      </c>
      <c r="G219" s="12" t="e">
        <f>(B216*B219+C216*C219+D216*D219+E216*E219+F216*F219)/H219</f>
        <v>#DIV/0!</v>
      </c>
      <c r="H219" s="11">
        <f>SUM(B219:F219)</f>
        <v>0</v>
      </c>
    </row>
    <row r="220" spans="1:8" ht="18.75" customHeight="1">
      <c r="A220" s="11" t="s">
        <v>203</v>
      </c>
      <c r="B220" s="23">
        <f>COUNTIFS($B$5:$B$89,$A220,$R$5:$R$89,B216)</f>
        <v>0</v>
      </c>
      <c r="C220" s="23">
        <f>COUNTIFS($B$5:$B$89,$A220,$R$5:$R$89,C216)</f>
        <v>0</v>
      </c>
      <c r="D220" s="23">
        <f>COUNTIFS($B$5:$B$89,$A220,$R$5:$R$89,D216)</f>
        <v>0</v>
      </c>
      <c r="E220" s="23">
        <f>COUNTIFS($B$5:$B$89,$A220,$R$5:$R$89,E216)</f>
        <v>0</v>
      </c>
      <c r="F220" s="23">
        <f>COUNTIFS($B$5:$B$89,$A220,$R$5:$R$89,F216)</f>
        <v>0</v>
      </c>
      <c r="G220" s="12" t="e">
        <f>(B216*B220+C216*C220+D216*D220+E216*E220+F216*F220)/H220</f>
        <v>#DIV/0!</v>
      </c>
      <c r="H220" s="11">
        <f>SUM(B220:F220)</f>
        <v>0</v>
      </c>
    </row>
    <row r="221" spans="1:8" ht="18.75" customHeight="1">
      <c r="A221" s="18" t="s">
        <v>204</v>
      </c>
      <c r="B221" s="23">
        <f>COUNTIFS($B$5:$B$89,$A221,$R$5:$R$89,B216)</f>
        <v>0</v>
      </c>
      <c r="C221" s="23">
        <f>COUNTIFS($B$5:$B$89,$A221,$R$5:$R$89,C216)</f>
        <v>0</v>
      </c>
      <c r="D221" s="23">
        <f>COUNTIFS($B$5:$B$89,$A221,$R$5:$R$89,D216)</f>
        <v>0</v>
      </c>
      <c r="E221" s="23">
        <f>COUNTIFS($B$5:$B$89,$A221,$R$5:$R$89,E216)</f>
        <v>0</v>
      </c>
      <c r="F221" s="23">
        <f>COUNTIFS($B$5:$B$89,$A221,$R$5:$R$89,F216)</f>
        <v>0</v>
      </c>
      <c r="G221" s="12" t="e">
        <f>(B216*B221+C216*C221+D216*D221+E216*E221+F216*F221)/H221</f>
        <v>#DIV/0!</v>
      </c>
      <c r="H221" s="11">
        <f>SUM(B221:F221)</f>
        <v>0</v>
      </c>
    </row>
    <row r="222" spans="1:8" ht="18.75" customHeight="1">
      <c r="A222" s="11" t="s">
        <v>0</v>
      </c>
      <c r="B222" s="17">
        <f>SUM(B217:B221)</f>
        <v>0</v>
      </c>
      <c r="C222" s="17">
        <f>SUM(C217:C221)</f>
        <v>0</v>
      </c>
      <c r="D222" s="17">
        <f>SUM(D217:D221)</f>
        <v>0</v>
      </c>
      <c r="E222" s="17">
        <f>SUM(E217:E221)</f>
        <v>0</v>
      </c>
      <c r="F222" s="17">
        <f>SUM(F217:F221)</f>
        <v>0</v>
      </c>
      <c r="G222" s="12" t="e">
        <f>(B222*B216+C216*C222+D216*D222+E216*E222+F216*F222)/H222</f>
        <v>#DIV/0!</v>
      </c>
      <c r="H222" s="11">
        <f>SUM(H217:H221)</f>
        <v>0</v>
      </c>
    </row>
    <row r="223" spans="1:8" ht="19.5" hidden="1" customHeight="1" outlineLevel="1">
      <c r="A223" s="19" t="s">
        <v>98</v>
      </c>
      <c r="B223" s="24" t="str">
        <f>IF(COUNTIF($R$5:$R$89,B216)=B222,"","ERROR")</f>
        <v/>
      </c>
      <c r="C223" s="24" t="str">
        <f>IF(COUNTIF($R$5:$R$89,C216)=C222,"","ERROR")</f>
        <v/>
      </c>
      <c r="D223" s="24" t="str">
        <f>IF(COUNTIF($R$5:$R$89,D216)=D222,"","ERROR")</f>
        <v/>
      </c>
      <c r="E223" s="24" t="str">
        <f>IF(COUNTIF($R$5:$R$89,E216)=E222,"","ERROR")</f>
        <v/>
      </c>
      <c r="F223" s="24" t="str">
        <f>IF(COUNTIF($R$5:$R$89,F216)=F222,"","ERROR")</f>
        <v/>
      </c>
      <c r="G223" s="2"/>
      <c r="H223" s="24" t="str">
        <f>IF(H222=$R$90,"","ERROR")</f>
        <v/>
      </c>
    </row>
    <row r="224" spans="1:8" collapsed="1"/>
    <row r="226" spans="1:8">
      <c r="A226" s="1" t="s">
        <v>107</v>
      </c>
    </row>
    <row r="228" spans="1:8">
      <c r="A228" s="2"/>
      <c r="B228" s="14" t="s">
        <v>23</v>
      </c>
      <c r="C228" s="14" t="s">
        <v>24</v>
      </c>
      <c r="D228" s="14" t="s">
        <v>25</v>
      </c>
      <c r="E228" s="14" t="s">
        <v>26</v>
      </c>
      <c r="F228" s="15" t="s">
        <v>28</v>
      </c>
      <c r="G228" s="16" t="s">
        <v>122</v>
      </c>
      <c r="H228" s="15" t="s">
        <v>29</v>
      </c>
    </row>
    <row r="229" spans="1:8" ht="18" customHeight="1">
      <c r="A229" s="5"/>
      <c r="B229" s="16">
        <v>1</v>
      </c>
      <c r="C229" s="16">
        <v>2</v>
      </c>
      <c r="D229" s="16">
        <v>3</v>
      </c>
      <c r="E229" s="16">
        <v>4</v>
      </c>
      <c r="F229" s="16">
        <v>5</v>
      </c>
      <c r="G229" s="16"/>
      <c r="H229" s="16"/>
    </row>
    <row r="230" spans="1:8" ht="18.75" customHeight="1">
      <c r="A230" s="18" t="s">
        <v>200</v>
      </c>
      <c r="B230" s="23">
        <f>COUNTIFS($B$5:$B$89,$A230,$S$5:$S$89,B229)</f>
        <v>0</v>
      </c>
      <c r="C230" s="23">
        <f>COUNTIFS($B$5:$B$89,$A230,$S$5:$S$89,C229)</f>
        <v>0</v>
      </c>
      <c r="D230" s="23">
        <f>COUNTIFS($B$5:$B$89,$A230,$S$5:$S$89,D229)</f>
        <v>0</v>
      </c>
      <c r="E230" s="23">
        <f>COUNTIFS($B$5:$B$89,$A230,$S$5:$S$89,E229)</f>
        <v>0</v>
      </c>
      <c r="F230" s="23">
        <f>COUNTIFS($B$5:$B$89,$A230,$S$5:$S$89,F229)</f>
        <v>0</v>
      </c>
      <c r="G230" s="12" t="e">
        <f>($B229*B230+C229*C230+D229*D230+E229*E230+F229*F230)/H230</f>
        <v>#DIV/0!</v>
      </c>
      <c r="H230" s="11">
        <f>SUM(B230:F230)</f>
        <v>0</v>
      </c>
    </row>
    <row r="231" spans="1:8" ht="18.75" customHeight="1">
      <c r="A231" s="11" t="s">
        <v>201</v>
      </c>
      <c r="B231" s="23">
        <f>COUNTIFS($B$5:$B$89,$A231,$S$5:$S$89,B229)</f>
        <v>0</v>
      </c>
      <c r="C231" s="23">
        <f>COUNTIFS($B$5:$B$89,$A231,$S$5:$S$89,C229)</f>
        <v>0</v>
      </c>
      <c r="D231" s="23">
        <f>COUNTIFS($B$5:$B$89,$A231,$S$5:$S$89,D229)</f>
        <v>0</v>
      </c>
      <c r="E231" s="23">
        <f>COUNTIFS($B$5:$B$89,$A231,$S$5:$S$89,E229)</f>
        <v>0</v>
      </c>
      <c r="F231" s="23">
        <f>COUNTIFS($B$5:$B$89,$A231,$S$5:$S$89,F229)</f>
        <v>0</v>
      </c>
      <c r="G231" s="12" t="e">
        <f>(B229*B231+C229*C231+D229*D231+E229*E231+F229*F231)/H231</f>
        <v>#DIV/0!</v>
      </c>
      <c r="H231" s="11">
        <f>SUM(B231:F231)</f>
        <v>0</v>
      </c>
    </row>
    <row r="232" spans="1:8" ht="18.75" customHeight="1">
      <c r="A232" s="18" t="s">
        <v>202</v>
      </c>
      <c r="B232" s="23">
        <f>COUNTIFS($B$5:$B$89,$A232,$S$5:$S$89,B229)</f>
        <v>0</v>
      </c>
      <c r="C232" s="23">
        <f>COUNTIFS($B$5:$B$89,$A232,$S$5:$S$89,C229)</f>
        <v>0</v>
      </c>
      <c r="D232" s="23">
        <f>COUNTIFS($B$5:$B$89,$A232,$S$5:$S$89,D229)</f>
        <v>0</v>
      </c>
      <c r="E232" s="23">
        <f>COUNTIFS($B$5:$B$89,$A232,$S$5:$S$89,E229)</f>
        <v>0</v>
      </c>
      <c r="F232" s="23">
        <f>COUNTIFS($B$5:$B$89,$A232,$S$5:$S$89,F229)</f>
        <v>0</v>
      </c>
      <c r="G232" s="12" t="e">
        <f>(B229*B232+C229*C232+D229*D232+E229*E232+F229*F232)/H232</f>
        <v>#DIV/0!</v>
      </c>
      <c r="H232" s="11">
        <f>SUM(B232:F232)</f>
        <v>0</v>
      </c>
    </row>
    <row r="233" spans="1:8" ht="18.75" customHeight="1">
      <c r="A233" s="11" t="s">
        <v>203</v>
      </c>
      <c r="B233" s="23">
        <f>COUNTIFS($B$5:$B$89,$A233,$S$5:$S$89,B229)</f>
        <v>0</v>
      </c>
      <c r="C233" s="23">
        <f>COUNTIFS($B$5:$B$89,$A233,$S$5:$S$89,C229)</f>
        <v>0</v>
      </c>
      <c r="D233" s="23">
        <f>COUNTIFS($B$5:$B$89,$A233,$S$5:$S$89,D229)</f>
        <v>0</v>
      </c>
      <c r="E233" s="23">
        <f>COUNTIFS($B$5:$B$89,$A233,$S$5:$S$89,E229)</f>
        <v>0</v>
      </c>
      <c r="F233" s="23">
        <f>COUNTIFS($B$5:$B$89,$A233,$S$5:$S$89,F229)</f>
        <v>0</v>
      </c>
      <c r="G233" s="12" t="e">
        <f>(B229*B233+C229*C233+D229*D233+E229*E233+F229*F233)/H233</f>
        <v>#DIV/0!</v>
      </c>
      <c r="H233" s="11">
        <f>SUM(B233:F233)</f>
        <v>0</v>
      </c>
    </row>
    <row r="234" spans="1:8" ht="18.75" customHeight="1">
      <c r="A234" s="18" t="s">
        <v>204</v>
      </c>
      <c r="B234" s="23">
        <f>COUNTIFS($B$5:$B$89,$A234,$S$5:$S$89,B229)</f>
        <v>0</v>
      </c>
      <c r="C234" s="23">
        <f>COUNTIFS($B$5:$B$89,$A234,$S$5:$S$89,C229)</f>
        <v>0</v>
      </c>
      <c r="D234" s="23">
        <f>COUNTIFS($B$5:$B$89,$A234,$S$5:$S$89,D229)</f>
        <v>0</v>
      </c>
      <c r="E234" s="23">
        <f>COUNTIFS($B$5:$B$89,$A234,$S$5:$S$89,E229)</f>
        <v>0</v>
      </c>
      <c r="F234" s="23">
        <f>COUNTIFS($B$5:$B$89,$A234,$S$5:$S$89,F229)</f>
        <v>0</v>
      </c>
      <c r="G234" s="12" t="e">
        <f>(B229*B234+C229*C234+D229*D234+E229*E234+F229*F234)/H234</f>
        <v>#DIV/0!</v>
      </c>
      <c r="H234" s="11">
        <f>SUM(B234:F234)</f>
        <v>0</v>
      </c>
    </row>
    <row r="235" spans="1:8" ht="18.75" customHeight="1">
      <c r="A235" s="11" t="s">
        <v>0</v>
      </c>
      <c r="B235" s="17">
        <f>SUM(B230:B234)</f>
        <v>0</v>
      </c>
      <c r="C235" s="17">
        <f>SUM(C230:C234)</f>
        <v>0</v>
      </c>
      <c r="D235" s="17">
        <f>SUM(D230:D234)</f>
        <v>0</v>
      </c>
      <c r="E235" s="17">
        <f>SUM(E230:E234)</f>
        <v>0</v>
      </c>
      <c r="F235" s="17">
        <f>SUM(F230:F234)</f>
        <v>0</v>
      </c>
      <c r="G235" s="12" t="e">
        <f>(B235*B229+C229*C235+D229*D235+E229*E235+F229*F235)/H235</f>
        <v>#DIV/0!</v>
      </c>
      <c r="H235" s="11">
        <f>SUM(H230:H234)</f>
        <v>0</v>
      </c>
    </row>
    <row r="236" spans="1:8" ht="19.5" hidden="1" customHeight="1" outlineLevel="1">
      <c r="A236" s="19" t="s">
        <v>98</v>
      </c>
      <c r="B236" s="24" t="str">
        <f>IF(COUNTIF($S$5:$S$89,B229)=B235,"","ERROR")</f>
        <v/>
      </c>
      <c r="C236" s="24" t="str">
        <f>IF(COUNTIF($S$5:$S$89,C229)=C235,"","ERROR")</f>
        <v/>
      </c>
      <c r="D236" s="24" t="str">
        <f>IF(COUNTIF($S$5:$S$89,D229)=D235,"","ERROR")</f>
        <v/>
      </c>
      <c r="E236" s="24" t="str">
        <f>IF(COUNTIF($S$5:$S$89,E229)=E235,"","ERROR")</f>
        <v/>
      </c>
      <c r="F236" s="24" t="str">
        <f>IF(COUNTIF($S$5:$S$89,F229)=F235,"","ERROR")</f>
        <v/>
      </c>
      <c r="G236" s="2"/>
      <c r="H236" s="25" t="str">
        <f>IF(H235=$S$90,"","ERROR")</f>
        <v/>
      </c>
    </row>
    <row r="237" spans="1:8" collapsed="1"/>
    <row r="239" spans="1:8">
      <c r="A239" s="1" t="s">
        <v>108</v>
      </c>
    </row>
    <row r="240" spans="1:8">
      <c r="A240" s="34" t="s">
        <v>114</v>
      </c>
    </row>
    <row r="242" spans="1:8">
      <c r="A242" s="2"/>
      <c r="B242" s="14" t="s">
        <v>109</v>
      </c>
      <c r="C242" s="14" t="s">
        <v>110</v>
      </c>
      <c r="D242" s="14" t="s">
        <v>111</v>
      </c>
      <c r="E242" s="14" t="s">
        <v>112</v>
      </c>
      <c r="F242" s="15" t="s">
        <v>113</v>
      </c>
      <c r="G242" s="16" t="s">
        <v>122</v>
      </c>
      <c r="H242" s="15" t="s">
        <v>29</v>
      </c>
    </row>
    <row r="243" spans="1:8" ht="18" customHeight="1">
      <c r="A243" s="5"/>
      <c r="B243" s="16">
        <v>1</v>
      </c>
      <c r="C243" s="16">
        <v>2</v>
      </c>
      <c r="D243" s="16">
        <v>3</v>
      </c>
      <c r="E243" s="16">
        <v>4</v>
      </c>
      <c r="F243" s="16">
        <v>5</v>
      </c>
      <c r="G243" s="16"/>
      <c r="H243" s="16"/>
    </row>
    <row r="244" spans="1:8" ht="18.75" customHeight="1">
      <c r="A244" s="18" t="s">
        <v>200</v>
      </c>
      <c r="B244" s="23">
        <f>COUNTIFS($B$5:$B$89,$A244,$T$5:$T$89,B243)</f>
        <v>0</v>
      </c>
      <c r="C244" s="23">
        <f>COUNTIFS($B$5:$B$89,$A244,$T$5:$T$89,C243)</f>
        <v>0</v>
      </c>
      <c r="D244" s="23">
        <f>COUNTIFS($B$5:$B$89,$A244,$T$5:$T$89,D243)</f>
        <v>0</v>
      </c>
      <c r="E244" s="23">
        <f>COUNTIFS($B$5:$B$89,$A244,$T$5:$T$89,E243)</f>
        <v>0</v>
      </c>
      <c r="F244" s="23">
        <f>COUNTIFS($B$5:$B$89,$A244,$T$5:$T$89,F243)</f>
        <v>0</v>
      </c>
      <c r="G244" s="12" t="e">
        <f>($B243*B244+C243*C244+D243*D244+E243*E244+F243*F244)/H244</f>
        <v>#DIV/0!</v>
      </c>
      <c r="H244" s="11">
        <f>SUM(B244:F244)</f>
        <v>0</v>
      </c>
    </row>
    <row r="245" spans="1:8" ht="18.75" customHeight="1">
      <c r="A245" s="11" t="s">
        <v>201</v>
      </c>
      <c r="B245" s="23">
        <f>COUNTIFS($B$5:$B$89,$A245,$T$5:$T$89,B243)</f>
        <v>0</v>
      </c>
      <c r="C245" s="23">
        <f>COUNTIFS($B$5:$B$89,$A245,$T$5:$T$89,C243)</f>
        <v>0</v>
      </c>
      <c r="D245" s="23">
        <f>COUNTIFS($B$5:$B$89,$A245,$T$5:$T$89,D243)</f>
        <v>0</v>
      </c>
      <c r="E245" s="23">
        <f>COUNTIFS($B$5:$B$89,$A245,$T$5:$T$89,E243)</f>
        <v>0</v>
      </c>
      <c r="F245" s="23">
        <f>COUNTIFS($B$5:$B$89,$A245,$T$5:$T$89,F243)</f>
        <v>0</v>
      </c>
      <c r="G245" s="12" t="e">
        <f>(B243*B245+C243*C245+D243*D245+E243*E245+F243*F245)/H245</f>
        <v>#DIV/0!</v>
      </c>
      <c r="H245" s="11">
        <f>SUM(B245:F245)</f>
        <v>0</v>
      </c>
    </row>
    <row r="246" spans="1:8" ht="18.75" customHeight="1">
      <c r="A246" s="18" t="s">
        <v>202</v>
      </c>
      <c r="B246" s="23">
        <f>COUNTIFS($B$5:$B$89,$A246,$T$5:$T$89,B243)</f>
        <v>0</v>
      </c>
      <c r="C246" s="23">
        <f>COUNTIFS($B$5:$B$89,$A246,$T$5:$T$89,C243)</f>
        <v>0</v>
      </c>
      <c r="D246" s="23">
        <f>COUNTIFS($B$5:$B$89,$A246,$T$5:$T$89,D243)</f>
        <v>0</v>
      </c>
      <c r="E246" s="23">
        <f>COUNTIFS($B$5:$B$89,$A246,$T$5:$T$89,E243)</f>
        <v>0</v>
      </c>
      <c r="F246" s="23">
        <f>COUNTIFS($B$5:$B$89,$A246,$T$5:$T$89,F243)</f>
        <v>0</v>
      </c>
      <c r="G246" s="12" t="e">
        <f>(B243*B246+C243*C246+D243*D246+E243*E246+F243*F246)/H246</f>
        <v>#DIV/0!</v>
      </c>
      <c r="H246" s="11">
        <f>SUM(B246:F246)</f>
        <v>0</v>
      </c>
    </row>
    <row r="247" spans="1:8" ht="18.75" customHeight="1">
      <c r="A247" s="11" t="s">
        <v>203</v>
      </c>
      <c r="B247" s="23">
        <f>COUNTIFS($B$5:$B$89,$A247,$T$5:$T$89,B243)</f>
        <v>0</v>
      </c>
      <c r="C247" s="23">
        <f>COUNTIFS($B$5:$B$89,$A247,$T$5:$T$89,C243)</f>
        <v>0</v>
      </c>
      <c r="D247" s="23">
        <f>COUNTIFS($B$5:$B$89,$A247,$T$5:$T$89,D243)</f>
        <v>0</v>
      </c>
      <c r="E247" s="23">
        <f>COUNTIFS($B$5:$B$89,$A247,$T$5:$T$89,E243)</f>
        <v>0</v>
      </c>
      <c r="F247" s="23">
        <f>COUNTIFS($B$5:$B$89,$A247,$T$5:$T$89,F243)</f>
        <v>0</v>
      </c>
      <c r="G247" s="12" t="e">
        <f>(B243*B247+C243*C247+D243*D247+E243*E247+F243*F247)/H247</f>
        <v>#DIV/0!</v>
      </c>
      <c r="H247" s="11">
        <f>SUM(B247:F247)</f>
        <v>0</v>
      </c>
    </row>
    <row r="248" spans="1:8" ht="18.75" customHeight="1">
      <c r="A248" s="18" t="s">
        <v>204</v>
      </c>
      <c r="B248" s="23">
        <f>COUNTIFS($B$5:$B$89,$A248,$T$5:$T$89,B243)</f>
        <v>0</v>
      </c>
      <c r="C248" s="23">
        <f>COUNTIFS($B$5:$B$89,$A248,$T$5:$T$89,C243)</f>
        <v>0</v>
      </c>
      <c r="D248" s="23">
        <f>COUNTIFS($B$5:$B$89,$A248,$T$5:$T$89,D243)</f>
        <v>0</v>
      </c>
      <c r="E248" s="23">
        <f>COUNTIFS($B$5:$B$89,$A248,$T$5:$T$89,E243)</f>
        <v>0</v>
      </c>
      <c r="F248" s="23">
        <f>COUNTIFS($B$5:$B$89,$A248,$T$5:$T$89,F243)</f>
        <v>0</v>
      </c>
      <c r="G248" s="12" t="e">
        <f>(B243*B248+C243*C248+D243*D248+E243*E248+F243*F248)/H248</f>
        <v>#DIV/0!</v>
      </c>
      <c r="H248" s="11">
        <f>SUM(B248:F248)</f>
        <v>0</v>
      </c>
    </row>
    <row r="249" spans="1:8" ht="18.75" customHeight="1">
      <c r="A249" s="11" t="s">
        <v>0</v>
      </c>
      <c r="B249" s="17">
        <f>SUM(B244:B248)</f>
        <v>0</v>
      </c>
      <c r="C249" s="17">
        <f>SUM(C244:C248)</f>
        <v>0</v>
      </c>
      <c r="D249" s="17">
        <f>SUM(D244:D248)</f>
        <v>0</v>
      </c>
      <c r="E249" s="17">
        <f>SUM(E244:E248)</f>
        <v>0</v>
      </c>
      <c r="F249" s="17">
        <f>SUM(F244:F248)</f>
        <v>0</v>
      </c>
      <c r="G249" s="12" t="e">
        <f>(B249*B243+C243*C249+D243*D249+E243*E249+F243*F249)/H249</f>
        <v>#DIV/0!</v>
      </c>
      <c r="H249" s="11">
        <f>SUM(H244:H248)</f>
        <v>0</v>
      </c>
    </row>
    <row r="250" spans="1:8" ht="19.5" hidden="1" customHeight="1" outlineLevel="1">
      <c r="A250" s="19" t="s">
        <v>98</v>
      </c>
      <c r="B250" s="24" t="str">
        <f>IF(COUNTIF($T$5:$T$89,B243)=B249,"","ERROR")</f>
        <v/>
      </c>
      <c r="C250" s="24" t="str">
        <f>IF(COUNTIF($T$5:$T$89,C243)=C249,"","ERROR")</f>
        <v/>
      </c>
      <c r="D250" s="24" t="str">
        <f>IF(COUNTIF($T$5:$T$89,D243)=D249,"","ERROR")</f>
        <v/>
      </c>
      <c r="E250" s="24" t="str">
        <f>IF(COUNTIF($T$5:$T$89,E243)=E249,"","ERROR")</f>
        <v/>
      </c>
      <c r="F250" s="24" t="str">
        <f>IF(COUNTIF($T$5:$T$89,F243)=F249,"","ERROR")</f>
        <v/>
      </c>
      <c r="G250" s="2"/>
      <c r="H250" s="24" t="str">
        <f>IF(H249=$T$90,"","ERROR")</f>
        <v/>
      </c>
    </row>
    <row r="251" spans="1:8" collapsed="1"/>
    <row r="253" spans="1:8">
      <c r="A253" s="4" t="s">
        <v>115</v>
      </c>
    </row>
    <row r="255" spans="1:8">
      <c r="A255" s="2"/>
      <c r="B255" s="14" t="s">
        <v>116</v>
      </c>
      <c r="C255" s="14" t="s">
        <v>117</v>
      </c>
      <c r="D255" s="14" t="s">
        <v>118</v>
      </c>
      <c r="E255" s="14" t="s">
        <v>119</v>
      </c>
      <c r="F255" s="15" t="s">
        <v>120</v>
      </c>
      <c r="G255" s="16" t="s">
        <v>122</v>
      </c>
      <c r="H255" s="15" t="s">
        <v>29</v>
      </c>
    </row>
    <row r="256" spans="1:8" ht="18" customHeight="1">
      <c r="A256" s="5"/>
      <c r="B256" s="16">
        <v>1</v>
      </c>
      <c r="C256" s="16">
        <v>2</v>
      </c>
      <c r="D256" s="16">
        <v>3</v>
      </c>
      <c r="E256" s="16">
        <v>4</v>
      </c>
      <c r="F256" s="16">
        <v>5</v>
      </c>
      <c r="G256" s="16"/>
      <c r="H256" s="16"/>
    </row>
    <row r="257" spans="1:8" ht="18.75" customHeight="1">
      <c r="A257" s="18" t="s">
        <v>200</v>
      </c>
      <c r="B257" s="23">
        <f>COUNTIFS($B$5:$B$89,$A257,$U$5:$U$89,B256)</f>
        <v>0</v>
      </c>
      <c r="C257" s="23">
        <f>COUNTIFS($B$5:$B$89,$A257,$U$5:$U$89,C256)</f>
        <v>0</v>
      </c>
      <c r="D257" s="23">
        <f>COUNTIFS($B$5:$B$89,$A257,$U$5:$U$89,D256)</f>
        <v>0</v>
      </c>
      <c r="E257" s="23">
        <f>COUNTIFS($B$5:$B$89,$A257,$U$5:$U$89,E256)</f>
        <v>0</v>
      </c>
      <c r="F257" s="23">
        <f>COUNTIFS($B$5:$B$89,$A257,$U$5:$U$89,F256)</f>
        <v>0</v>
      </c>
      <c r="G257" s="12" t="e">
        <f>($B256*B257+C256*C257+D256*D257+E256*E257+F256*F257)/H257</f>
        <v>#DIV/0!</v>
      </c>
      <c r="H257" s="11">
        <f>SUM(B257:F257)</f>
        <v>0</v>
      </c>
    </row>
    <row r="258" spans="1:8" ht="18.75" customHeight="1">
      <c r="A258" s="11" t="s">
        <v>201</v>
      </c>
      <c r="B258" s="23">
        <f>COUNTIFS($B$5:$B$89,$A258,$U$5:$U$89,B256)</f>
        <v>0</v>
      </c>
      <c r="C258" s="23">
        <f>COUNTIFS($B$5:$B$89,$A258,$U$5:$U$89,C256)</f>
        <v>0</v>
      </c>
      <c r="D258" s="23">
        <f>COUNTIFS($B$5:$B$89,$A258,$U$5:$U$89,D256)</f>
        <v>0</v>
      </c>
      <c r="E258" s="23">
        <f>COUNTIFS($B$5:$B$89,$A258,$U$5:$U$89,E256)</f>
        <v>0</v>
      </c>
      <c r="F258" s="23">
        <f>COUNTIFS($B$5:$B$89,$A258,$U$5:$U$89,F256)</f>
        <v>0</v>
      </c>
      <c r="G258" s="12" t="e">
        <f>(B256*B258+C256*C258+D256*D258+E256*E258+F256*F258)/H258</f>
        <v>#DIV/0!</v>
      </c>
      <c r="H258" s="11">
        <f>SUM(B258:F258)</f>
        <v>0</v>
      </c>
    </row>
    <row r="259" spans="1:8" ht="18.75" customHeight="1">
      <c r="A259" s="18" t="s">
        <v>202</v>
      </c>
      <c r="B259" s="23">
        <f>COUNTIFS($B$5:$B$89,$A259,$U$5:$U$89,B256)</f>
        <v>0</v>
      </c>
      <c r="C259" s="23">
        <f>COUNTIFS($B$5:$B$89,$A259,$U$5:$U$89,C256)</f>
        <v>0</v>
      </c>
      <c r="D259" s="23">
        <f>COUNTIFS($B$5:$B$89,$A259,$U$5:$U$89,D256)</f>
        <v>0</v>
      </c>
      <c r="E259" s="23">
        <f>COUNTIFS($B$5:$B$89,$A259,$U$5:$U$89,E256)</f>
        <v>0</v>
      </c>
      <c r="F259" s="23">
        <f>COUNTIFS($B$5:$B$89,$A259,$U$5:$U$89,F256)</f>
        <v>0</v>
      </c>
      <c r="G259" s="12" t="e">
        <f>(B256*B259+C256*C259+D256*D259+E256*E259+F256*F259)/H259</f>
        <v>#DIV/0!</v>
      </c>
      <c r="H259" s="11">
        <f>SUM(B259:F259)</f>
        <v>0</v>
      </c>
    </row>
    <row r="260" spans="1:8" ht="18.75" customHeight="1">
      <c r="A260" s="11" t="s">
        <v>203</v>
      </c>
      <c r="B260" s="23">
        <f>COUNTIFS($B$5:$B$89,$A260,$U$5:$U$89,B256)</f>
        <v>0</v>
      </c>
      <c r="C260" s="23">
        <f>COUNTIFS($B$5:$B$89,$A260,$U$5:$U$89,C256)</f>
        <v>0</v>
      </c>
      <c r="D260" s="23">
        <f>COUNTIFS($B$5:$B$89,$A260,$U$5:$U$89,D256)</f>
        <v>0</v>
      </c>
      <c r="E260" s="23">
        <f>COUNTIFS($B$5:$B$89,$A260,$U$5:$U$89,E256)</f>
        <v>0</v>
      </c>
      <c r="F260" s="23">
        <f>COUNTIFS($B$5:$B$89,$A260,$U$5:$U$89,F256)</f>
        <v>0</v>
      </c>
      <c r="G260" s="12" t="e">
        <f>(B256*B260+C256*C260+D256*D260+E256*E260+F256*F260)/H260</f>
        <v>#DIV/0!</v>
      </c>
      <c r="H260" s="11">
        <f>SUM(B260:F260)</f>
        <v>0</v>
      </c>
    </row>
    <row r="261" spans="1:8" ht="18.75" customHeight="1">
      <c r="A261" s="18" t="s">
        <v>204</v>
      </c>
      <c r="B261" s="23">
        <f>COUNTIFS($B$5:$B$89,$A261,$U$5:$U$89,B256)</f>
        <v>0</v>
      </c>
      <c r="C261" s="23">
        <f>COUNTIFS($B$5:$B$89,$A261,$U$5:$U$89,C256)</f>
        <v>0</v>
      </c>
      <c r="D261" s="23">
        <f>COUNTIFS($B$5:$B$89,$A261,$U$5:$U$89,D256)</f>
        <v>0</v>
      </c>
      <c r="E261" s="23">
        <f>COUNTIFS($B$5:$B$89,$A261,$U$5:$U$89,E256)</f>
        <v>0</v>
      </c>
      <c r="F261" s="23">
        <f>COUNTIFS($B$5:$B$89,$A261,$U$5:$U$89,F256)</f>
        <v>0</v>
      </c>
      <c r="G261" s="12" t="e">
        <f>(B256*B261+C256*C261+D256*D261+E256*E261+F256*F261)/H261</f>
        <v>#DIV/0!</v>
      </c>
      <c r="H261" s="11">
        <f>SUM(B261:F261)</f>
        <v>0</v>
      </c>
    </row>
    <row r="262" spans="1:8" ht="18.75" customHeight="1">
      <c r="A262" s="11" t="s">
        <v>0</v>
      </c>
      <c r="B262" s="17">
        <f>SUM(B257:B261)</f>
        <v>0</v>
      </c>
      <c r="C262" s="17">
        <f>SUM(C257:C261)</f>
        <v>0</v>
      </c>
      <c r="D262" s="17">
        <f>SUM(D257:D261)</f>
        <v>0</v>
      </c>
      <c r="E262" s="17">
        <f>SUM(E257:E261)</f>
        <v>0</v>
      </c>
      <c r="F262" s="17">
        <f>SUM(F257:F261)</f>
        <v>0</v>
      </c>
      <c r="G262" s="12" t="e">
        <f>(B262*B256+C256*C262+D256*D262+E256*E262+F256*F262)/H262</f>
        <v>#DIV/0!</v>
      </c>
      <c r="H262" s="11">
        <f>SUM(H257:H261)</f>
        <v>0</v>
      </c>
    </row>
    <row r="263" spans="1:8" ht="19.5" hidden="1" customHeight="1" outlineLevel="1">
      <c r="A263" s="19" t="s">
        <v>98</v>
      </c>
      <c r="B263" s="24" t="str">
        <f>IF(COUNTIF($U$5:$U$89,B256)=B262,"","ERROR")</f>
        <v/>
      </c>
      <c r="C263" s="24" t="str">
        <f>IF(COUNTIF($U$5:$U$89,C256)=C262,"","ERROR")</f>
        <v/>
      </c>
      <c r="D263" s="24" t="str">
        <f>IF(COUNTIF($U$5:$U$89,D256)=D262,"","ERROR")</f>
        <v/>
      </c>
      <c r="E263" s="24" t="str">
        <f>IF(COUNTIF($U$5:$U$89,E256)=E262,"","ERROR")</f>
        <v/>
      </c>
      <c r="F263" s="24" t="str">
        <f>IF(COUNTIF($U$5:$U$89,F256)=F262,"","ERROR")</f>
        <v/>
      </c>
      <c r="G263" s="2"/>
      <c r="H263" s="24" t="str">
        <f>IF(H262=$U$90,"","ERROR")</f>
        <v/>
      </c>
    </row>
    <row r="264" spans="1:8" collapsed="1"/>
    <row r="266" spans="1:8">
      <c r="A266" s="4" t="s">
        <v>121</v>
      </c>
    </row>
    <row r="268" spans="1:8" ht="24.75" customHeight="1">
      <c r="A268" s="2"/>
      <c r="B268" s="14" t="s">
        <v>122</v>
      </c>
    </row>
    <row r="269" spans="1:8" ht="18.75" customHeight="1">
      <c r="A269" s="18" t="s">
        <v>200</v>
      </c>
      <c r="B269" s="37" t="e">
        <f>AVERAGEIF($B$5:$B$89,A269,$V$5:$V$89)</f>
        <v>#DIV/0!</v>
      </c>
    </row>
    <row r="270" spans="1:8" ht="18.75" customHeight="1">
      <c r="A270" s="11" t="s">
        <v>201</v>
      </c>
      <c r="B270" s="37" t="e">
        <f>AVERAGEIF($B$5:$B$89,A270,$V$5:$V$89)</f>
        <v>#DIV/0!</v>
      </c>
    </row>
    <row r="271" spans="1:8" ht="18.75" customHeight="1">
      <c r="A271" s="18" t="s">
        <v>202</v>
      </c>
      <c r="B271" s="37" t="e">
        <f>AVERAGEIF($B$5:$B$89,A271,$V$5:$V$89)</f>
        <v>#DIV/0!</v>
      </c>
    </row>
    <row r="272" spans="1:8" ht="18.75" customHeight="1">
      <c r="A272" s="11" t="s">
        <v>203</v>
      </c>
      <c r="B272" s="37" t="e">
        <f>AVERAGEIF($B$5:$B$89,A272,$V$5:$V$89)</f>
        <v>#DIV/0!</v>
      </c>
    </row>
    <row r="273" spans="1:2" ht="18.75" customHeight="1">
      <c r="A273" s="18" t="s">
        <v>204</v>
      </c>
      <c r="B273" s="37" t="e">
        <f>AVERAGEIF($B$5:$B$89,A273,$V$5:$V$89)</f>
        <v>#DIV/0!</v>
      </c>
    </row>
    <row r="274" spans="1:2" ht="18.75" customHeight="1">
      <c r="A274" s="11" t="s">
        <v>0</v>
      </c>
      <c r="B274" s="38" t="e">
        <f>AVERAGE($V$5:$V$89)</f>
        <v>#DIV/0!</v>
      </c>
    </row>
    <row r="275" spans="1:2" ht="19.5" customHeight="1">
      <c r="A275" s="19"/>
      <c r="B275" s="30"/>
    </row>
    <row r="278" spans="1:2">
      <c r="A278" s="4" t="s">
        <v>123</v>
      </c>
    </row>
    <row r="280" spans="1:2" ht="24.75" customHeight="1">
      <c r="A280" s="2"/>
      <c r="B280" s="14" t="s">
        <v>122</v>
      </c>
    </row>
    <row r="281" spans="1:2" ht="18.75" customHeight="1">
      <c r="A281" s="18" t="s">
        <v>200</v>
      </c>
      <c r="B281" s="37" t="e">
        <f>AVERAGEIF($B$5:$B$89,A281,$W$5:$W$89)</f>
        <v>#DIV/0!</v>
      </c>
    </row>
    <row r="282" spans="1:2" ht="18.75" customHeight="1">
      <c r="A282" s="11" t="s">
        <v>201</v>
      </c>
      <c r="B282" s="37" t="e">
        <f>AVERAGEIF($B$5:$B$89,A282,$W$5:$W$89)</f>
        <v>#DIV/0!</v>
      </c>
    </row>
    <row r="283" spans="1:2" ht="18.75" customHeight="1">
      <c r="A283" s="18" t="s">
        <v>202</v>
      </c>
      <c r="B283" s="37" t="e">
        <f>AVERAGEIF($B$5:$B$89,A283,$W$5:$W$89)</f>
        <v>#DIV/0!</v>
      </c>
    </row>
    <row r="284" spans="1:2" ht="18.75" customHeight="1">
      <c r="A284" s="11" t="s">
        <v>203</v>
      </c>
      <c r="B284" s="37" t="e">
        <f>AVERAGEIF($B$5:$B$89,A284,$W$5:$W$89)</f>
        <v>#DIV/0!</v>
      </c>
    </row>
    <row r="285" spans="1:2" ht="18.75" customHeight="1">
      <c r="A285" s="18" t="s">
        <v>204</v>
      </c>
      <c r="B285" s="37" t="e">
        <f>AVERAGEIF($B$5:$B$89,A285,$W$5:$W$89)</f>
        <v>#DIV/0!</v>
      </c>
    </row>
    <row r="286" spans="1:2" ht="18.75" customHeight="1">
      <c r="A286" s="11" t="s">
        <v>0</v>
      </c>
      <c r="B286" s="38" t="e">
        <f>AVERAGE($W$5:$W$89)</f>
        <v>#DIV/0!</v>
      </c>
    </row>
    <row r="287" spans="1:2" ht="19.5" customHeight="1">
      <c r="A287" s="19"/>
      <c r="B287" s="30"/>
    </row>
    <row r="288" spans="1:2">
      <c r="A288" s="19"/>
      <c r="B288" s="30"/>
    </row>
    <row r="290" spans="1:8">
      <c r="A290" s="4" t="s">
        <v>124</v>
      </c>
    </row>
    <row r="292" spans="1:8" ht="24.75" customHeight="1">
      <c r="A292" s="2"/>
      <c r="B292" s="14" t="s">
        <v>122</v>
      </c>
    </row>
    <row r="293" spans="1:8" ht="18.75" customHeight="1">
      <c r="A293" s="18" t="s">
        <v>200</v>
      </c>
      <c r="B293" s="37" t="e">
        <f>AVERAGEIF($B$5:$B$89,A293,$X$5:$X$89)</f>
        <v>#DIV/0!</v>
      </c>
    </row>
    <row r="294" spans="1:8" ht="18.75" customHeight="1">
      <c r="A294" s="11" t="s">
        <v>201</v>
      </c>
      <c r="B294" s="37" t="e">
        <f>AVERAGEIF($B$5:$B$89,A294,$X$5:$X$89)</f>
        <v>#DIV/0!</v>
      </c>
    </row>
    <row r="295" spans="1:8" ht="18.75" customHeight="1">
      <c r="A295" s="18" t="s">
        <v>202</v>
      </c>
      <c r="B295" s="37" t="e">
        <f>AVERAGEIF($B$5:$B$89,A295,$X$5:$X$89)</f>
        <v>#DIV/0!</v>
      </c>
    </row>
    <row r="296" spans="1:8" ht="18.75" customHeight="1">
      <c r="A296" s="11" t="s">
        <v>203</v>
      </c>
      <c r="B296" s="37" t="e">
        <f>AVERAGEIF($B$5:$B$89,A296,$X$5:$X$89)</f>
        <v>#DIV/0!</v>
      </c>
    </row>
    <row r="297" spans="1:8" ht="18.75" customHeight="1">
      <c r="A297" s="18" t="s">
        <v>204</v>
      </c>
      <c r="B297" s="37" t="e">
        <f>AVERAGEIF($B$5:$B$89,A297,$X$5:$X$89)</f>
        <v>#DIV/0!</v>
      </c>
    </row>
    <row r="298" spans="1:8" ht="18.75" customHeight="1">
      <c r="A298" s="11" t="s">
        <v>0</v>
      </c>
      <c r="B298" s="38" t="e">
        <f>AVERAGE($X$5:$X$89)</f>
        <v>#DIV/0!</v>
      </c>
    </row>
    <row r="301" spans="1:8">
      <c r="A301" s="4" t="s">
        <v>125</v>
      </c>
    </row>
    <row r="303" spans="1:8">
      <c r="A303" s="2"/>
      <c r="B303" s="14" t="s">
        <v>116</v>
      </c>
      <c r="C303" s="14" t="s">
        <v>117</v>
      </c>
      <c r="D303" s="14" t="s">
        <v>118</v>
      </c>
      <c r="E303" s="14" t="s">
        <v>119</v>
      </c>
      <c r="F303" s="15" t="s">
        <v>120</v>
      </c>
      <c r="G303" s="16" t="s">
        <v>122</v>
      </c>
      <c r="H303" s="15" t="s">
        <v>29</v>
      </c>
    </row>
    <row r="304" spans="1:8" ht="18" customHeight="1">
      <c r="A304" s="5"/>
      <c r="B304" s="16">
        <v>1</v>
      </c>
      <c r="C304" s="16">
        <v>2</v>
      </c>
      <c r="D304" s="16">
        <v>3</v>
      </c>
      <c r="E304" s="16">
        <v>4</v>
      </c>
      <c r="F304" s="16">
        <v>5</v>
      </c>
      <c r="G304" s="16"/>
      <c r="H304" s="16"/>
    </row>
    <row r="305" spans="1:8" ht="18.75" customHeight="1">
      <c r="A305" s="18" t="s">
        <v>200</v>
      </c>
      <c r="B305" s="23">
        <f>COUNTIFS($B$5:$B$89,$A305,$Y$5:$Y$89,B304)</f>
        <v>0</v>
      </c>
      <c r="C305" s="23">
        <f>COUNTIFS($B$5:$B$89,$A305,$Y$5:$Y$89,C304)</f>
        <v>0</v>
      </c>
      <c r="D305" s="23">
        <f>COUNTIFS($B$5:$B$89,$A305,$Y$5:$Y$89,D304)</f>
        <v>0</v>
      </c>
      <c r="E305" s="23">
        <f>COUNTIFS($B$5:$B$89,$A305,$Y$5:$Y$89,E304)</f>
        <v>0</v>
      </c>
      <c r="F305" s="23">
        <f>COUNTIFS($B$5:$B$89,$A305,$Y$5:$Y$89,F304)</f>
        <v>0</v>
      </c>
      <c r="G305" s="12" t="e">
        <f>($B304*B305+C304*C305+D304*D305+E304*E305+F304*F305)/H305</f>
        <v>#DIV/0!</v>
      </c>
      <c r="H305" s="11">
        <f>SUM(B305:F305)</f>
        <v>0</v>
      </c>
    </row>
    <row r="306" spans="1:8" ht="18.75" customHeight="1">
      <c r="A306" s="11" t="s">
        <v>201</v>
      </c>
      <c r="B306" s="23">
        <f>COUNTIFS($B$5:$B$89,$A306,$Y$5:$Y$89,B304)</f>
        <v>0</v>
      </c>
      <c r="C306" s="23">
        <f>COUNTIFS($B$5:$B$89,$A306,$Y$5:$Y$89,C304)</f>
        <v>0</v>
      </c>
      <c r="D306" s="23">
        <f>COUNTIFS($B$5:$B$89,$A306,$Y$5:$Y$89,D304)</f>
        <v>0</v>
      </c>
      <c r="E306" s="23">
        <f>COUNTIFS($B$5:$B$89,$A306,$Y$5:$Y$89,E304)</f>
        <v>0</v>
      </c>
      <c r="F306" s="23">
        <f>COUNTIFS($B$5:$B$89,$A306,$Y$5:$Y$89,F304)</f>
        <v>0</v>
      </c>
      <c r="G306" s="12" t="e">
        <f>(B304*B306+C304*C306+D304*D306+E304*E306+F304*F306)/H306</f>
        <v>#DIV/0!</v>
      </c>
      <c r="H306" s="11">
        <f>SUM(B306:F306)</f>
        <v>0</v>
      </c>
    </row>
    <row r="307" spans="1:8" ht="18.75" customHeight="1">
      <c r="A307" s="18" t="s">
        <v>202</v>
      </c>
      <c r="B307" s="23">
        <f>COUNTIFS($B$5:$B$89,$A307,$Y$5:$Y$89,B304)</f>
        <v>0</v>
      </c>
      <c r="C307" s="23">
        <f>COUNTIFS($B$5:$B$89,$A307,$Y$5:$Y$89,C304)</f>
        <v>0</v>
      </c>
      <c r="D307" s="23">
        <f>COUNTIFS($B$5:$B$89,$A307,$Y$5:$Y$89,D304)</f>
        <v>0</v>
      </c>
      <c r="E307" s="23">
        <f>COUNTIFS($B$5:$B$89,$A307,$Y$5:$Y$89,E304)</f>
        <v>0</v>
      </c>
      <c r="F307" s="23">
        <f>COUNTIFS($B$5:$B$89,$A307,$Y$5:$Y$89,F304)</f>
        <v>0</v>
      </c>
      <c r="G307" s="12" t="e">
        <f>(B304*B307+C304*C307+D304*D307+E304*E307+F304*F307)/H307</f>
        <v>#DIV/0!</v>
      </c>
      <c r="H307" s="11">
        <f>SUM(B307:F307)</f>
        <v>0</v>
      </c>
    </row>
    <row r="308" spans="1:8" ht="18.75" customHeight="1">
      <c r="A308" s="11" t="s">
        <v>203</v>
      </c>
      <c r="B308" s="23">
        <f>COUNTIFS($B$5:$B$89,$A308,$Y$5:$Y$89,B304)</f>
        <v>0</v>
      </c>
      <c r="C308" s="23">
        <f>COUNTIFS($B$5:$B$89,$A308,$Y$5:$Y$89,C304)</f>
        <v>0</v>
      </c>
      <c r="D308" s="23">
        <f>COUNTIFS($B$5:$B$89,$A308,$Y$5:$Y$89,D304)</f>
        <v>0</v>
      </c>
      <c r="E308" s="23">
        <f>COUNTIFS($B$5:$B$89,$A308,$Y$5:$Y$89,E304)</f>
        <v>0</v>
      </c>
      <c r="F308" s="23">
        <f>COUNTIFS($B$5:$B$89,$A308,$Y$5:$Y$89,F304)</f>
        <v>0</v>
      </c>
      <c r="G308" s="12" t="e">
        <f>(B304*B308+C304*C308+D304*D308+E304*E308+F304*F308)/H308</f>
        <v>#DIV/0!</v>
      </c>
      <c r="H308" s="11">
        <f>SUM(B308:F308)</f>
        <v>0</v>
      </c>
    </row>
    <row r="309" spans="1:8" ht="18.75" customHeight="1">
      <c r="A309" s="18" t="s">
        <v>204</v>
      </c>
      <c r="B309" s="23">
        <f>COUNTIFS($B$5:$B$89,$A309,$Y$5:$Y$89,B304)</f>
        <v>0</v>
      </c>
      <c r="C309" s="23">
        <f>COUNTIFS($B$5:$B$89,$A309,$Y$5:$Y$89,C304)</f>
        <v>0</v>
      </c>
      <c r="D309" s="23">
        <f>COUNTIFS($B$5:$B$89,$A309,$Y$5:$Y$89,D304)</f>
        <v>0</v>
      </c>
      <c r="E309" s="23">
        <f>COUNTIFS($B$5:$B$89,$A309,$Y$5:$Y$89,E304)</f>
        <v>0</v>
      </c>
      <c r="F309" s="23">
        <f>COUNTIFS($B$5:$B$89,$A309,$Y$5:$Y$89,F304)</f>
        <v>0</v>
      </c>
      <c r="G309" s="12" t="e">
        <f>(B304*B309+C304*C309+D304*D309+E304*E309+F304*F309)/H309</f>
        <v>#DIV/0!</v>
      </c>
      <c r="H309" s="11">
        <f>SUM(B309:F309)</f>
        <v>0</v>
      </c>
    </row>
    <row r="310" spans="1:8" ht="18.75" customHeight="1">
      <c r="A310" s="11" t="s">
        <v>0</v>
      </c>
      <c r="B310" s="17">
        <f>SUM(B305:B309)</f>
        <v>0</v>
      </c>
      <c r="C310" s="17">
        <f>SUM(C305:C309)</f>
        <v>0</v>
      </c>
      <c r="D310" s="17">
        <f>SUM(D305:D309)</f>
        <v>0</v>
      </c>
      <c r="E310" s="17">
        <f>SUM(E305:E309)</f>
        <v>0</v>
      </c>
      <c r="F310" s="17">
        <f>SUM(F305:F309)</f>
        <v>0</v>
      </c>
      <c r="G310" s="12" t="e">
        <f>(B310*B304+C304*C310+D304*D310+E304*E310+F304*F310)/H310</f>
        <v>#DIV/0!</v>
      </c>
      <c r="H310" s="11">
        <f>SUM(H305:H309)</f>
        <v>0</v>
      </c>
    </row>
    <row r="311" spans="1:8" ht="19.5" hidden="1" customHeight="1" outlineLevel="1">
      <c r="A311" s="19" t="s">
        <v>98</v>
      </c>
      <c r="B311" s="24" t="str">
        <f>IF(COUNTIF($Y$5:$Y$89,B304)=B310,"","ERROR")</f>
        <v/>
      </c>
      <c r="C311" s="24" t="str">
        <f>IF(COUNTIF($Y$5:$Y$89,C304)=C310,"","ERROR")</f>
        <v/>
      </c>
      <c r="D311" s="24" t="str">
        <f>IF(COUNTIF($Y$5:$Y$89,D304)=D310,"","ERROR")</f>
        <v/>
      </c>
      <c r="E311" s="24" t="str">
        <f>IF(COUNTIF($Y$5:$Y$89,E304)=E310,"","ERROR")</f>
        <v/>
      </c>
      <c r="F311" s="24" t="str">
        <f>IF(COUNTIF($Y$5:$Y$89,F304)=F310,"","ERROR")</f>
        <v/>
      </c>
      <c r="G311" s="2"/>
      <c r="H311" s="24" t="str">
        <f>IF(H310=$Y$90,"","ERROR")</f>
        <v/>
      </c>
    </row>
    <row r="312" spans="1:8" collapsed="1"/>
    <row r="314" spans="1:8">
      <c r="A314" s="4" t="s">
        <v>145</v>
      </c>
    </row>
    <row r="316" spans="1:8">
      <c r="A316" s="2"/>
      <c r="B316" s="14" t="s">
        <v>101</v>
      </c>
      <c r="C316" s="14"/>
      <c r="D316" s="14"/>
      <c r="E316" s="14"/>
      <c r="F316" s="15" t="s">
        <v>148</v>
      </c>
      <c r="G316" s="16" t="s">
        <v>122</v>
      </c>
      <c r="H316" s="15" t="s">
        <v>29</v>
      </c>
    </row>
    <row r="317" spans="1:8" ht="18" customHeight="1">
      <c r="A317" s="5"/>
      <c r="B317" s="16">
        <v>1</v>
      </c>
      <c r="C317" s="16">
        <v>2</v>
      </c>
      <c r="D317" s="16">
        <v>3</v>
      </c>
      <c r="E317" s="16">
        <v>4</v>
      </c>
      <c r="F317" s="16">
        <v>5</v>
      </c>
      <c r="G317" s="16"/>
      <c r="H317" s="16"/>
    </row>
    <row r="318" spans="1:8" ht="18.75" customHeight="1">
      <c r="A318" s="18" t="s">
        <v>200</v>
      </c>
      <c r="B318" s="23">
        <f>COUNTIFS($B$5:$B$89,$A318,$Z$5:$Z$89,B317)</f>
        <v>0</v>
      </c>
      <c r="C318" s="23">
        <f>COUNTIFS($B$5:$B$89,$A318,$Z$5:$Z$89,C317)</f>
        <v>0</v>
      </c>
      <c r="D318" s="23">
        <f>COUNTIFS($B$5:$B$89,$A318,$Z$5:$Z$89,D317)</f>
        <v>0</v>
      </c>
      <c r="E318" s="23">
        <f>COUNTIFS($B$5:$B$89,$A318,$Z$5:$Z$89,E317)</f>
        <v>0</v>
      </c>
      <c r="F318" s="23">
        <f>COUNTIFS($B$5:$B$89,$A318,$Z$5:$Z$89,F317)</f>
        <v>0</v>
      </c>
      <c r="G318" s="12" t="e">
        <f>($B317*B318+C317*C318+D317*D318+E317*E318+F317*F318)/H318</f>
        <v>#DIV/0!</v>
      </c>
      <c r="H318" s="11">
        <f>SUM(B318:F318)</f>
        <v>0</v>
      </c>
    </row>
    <row r="319" spans="1:8" ht="18.75" customHeight="1">
      <c r="A319" s="11" t="s">
        <v>201</v>
      </c>
      <c r="B319" s="23">
        <f>COUNTIFS($B$5:$B$89,$A319,$Z$5:$Z$89,B317)</f>
        <v>0</v>
      </c>
      <c r="C319" s="23">
        <f>COUNTIFS($B$5:$B$89,$A319,$Z$5:$Z$89,C317)</f>
        <v>0</v>
      </c>
      <c r="D319" s="23">
        <f>COUNTIFS($B$5:$B$89,$A319,$Z$5:$Z$89,D317)</f>
        <v>0</v>
      </c>
      <c r="E319" s="23">
        <f>COUNTIFS($B$5:$B$89,$A319,$Z$5:$Z$89,E317)</f>
        <v>0</v>
      </c>
      <c r="F319" s="23">
        <f>COUNTIFS($B$5:$B$89,$A319,$Z$5:$Z$89,F317)</f>
        <v>0</v>
      </c>
      <c r="G319" s="12" t="e">
        <f>(B317*B319+C317*C319+D317*D319+E317*E319+F317*F319)/H319</f>
        <v>#DIV/0!</v>
      </c>
      <c r="H319" s="11">
        <f>SUM(B319:F319)</f>
        <v>0</v>
      </c>
    </row>
    <row r="320" spans="1:8" ht="18.75" customHeight="1">
      <c r="A320" s="18" t="s">
        <v>202</v>
      </c>
      <c r="B320" s="23">
        <f>COUNTIFS($B$5:$B$89,$A320,$Z$5:$Z$89,B317)</f>
        <v>0</v>
      </c>
      <c r="C320" s="23">
        <f>COUNTIFS($B$5:$B$89,$A320,$Z$5:$Z$89,C317)</f>
        <v>0</v>
      </c>
      <c r="D320" s="23">
        <f>COUNTIFS($B$5:$B$89,$A320,$Z$5:$Z$89,D317)</f>
        <v>0</v>
      </c>
      <c r="E320" s="23">
        <f>COUNTIFS($B$5:$B$89,$A320,$Z$5:$Z$89,E317)</f>
        <v>0</v>
      </c>
      <c r="F320" s="23">
        <f>COUNTIFS($B$5:$B$89,$A320,$Z$5:$Z$89,F317)</f>
        <v>0</v>
      </c>
      <c r="G320" s="12" t="e">
        <f>(B317*B320+C317*C320+D317*D320+E317*E320+F317*F320)/H320</f>
        <v>#DIV/0!</v>
      </c>
      <c r="H320" s="11">
        <f>SUM(B320:F320)</f>
        <v>0</v>
      </c>
    </row>
    <row r="321" spans="1:8" ht="18.75" customHeight="1">
      <c r="A321" s="11" t="s">
        <v>203</v>
      </c>
      <c r="B321" s="23">
        <f>COUNTIFS($B$5:$B$89,$A321,$Z$5:$Z$89,B317)</f>
        <v>0</v>
      </c>
      <c r="C321" s="23">
        <f>COUNTIFS($B$5:$B$89,$A321,$Z$5:$Z$89,C317)</f>
        <v>0</v>
      </c>
      <c r="D321" s="23">
        <f>COUNTIFS($B$5:$B$89,$A321,$Z$5:$Z$89,D317)</f>
        <v>0</v>
      </c>
      <c r="E321" s="23">
        <f>COUNTIFS($B$5:$B$89,$A321,$Z$5:$Z$89,E317)</f>
        <v>0</v>
      </c>
      <c r="F321" s="23">
        <f>COUNTIFS($B$5:$B$89,$A321,$Z$5:$Z$89,F317)</f>
        <v>0</v>
      </c>
      <c r="G321" s="12" t="e">
        <f>(B317*B321+C317*C321+D317*D321+E317*E321+F317*F321)/H321</f>
        <v>#DIV/0!</v>
      </c>
      <c r="H321" s="11">
        <f>SUM(B321:F321)</f>
        <v>0</v>
      </c>
    </row>
    <row r="322" spans="1:8" ht="18.75" customHeight="1">
      <c r="A322" s="18" t="s">
        <v>204</v>
      </c>
      <c r="B322" s="23">
        <f>COUNTIFS($B$5:$B$89,$A322,$Z$5:$Z$89,B317)</f>
        <v>0</v>
      </c>
      <c r="C322" s="23">
        <f>COUNTIFS($B$5:$B$89,$A322,$Z$5:$Z$89,C317)</f>
        <v>0</v>
      </c>
      <c r="D322" s="23">
        <f>COUNTIFS($B$5:$B$89,$A322,$Z$5:$Z$89,D317)</f>
        <v>0</v>
      </c>
      <c r="E322" s="23">
        <f>COUNTIFS($B$5:$B$89,$A322,$Z$5:$Z$89,E317)</f>
        <v>0</v>
      </c>
      <c r="F322" s="23">
        <f>COUNTIFS($B$5:$B$89,$A322,$Z$5:$Z$89,F317)</f>
        <v>0</v>
      </c>
      <c r="G322" s="12" t="e">
        <f>(B317*B322+C317*C322+D317*D322+E317*E322+F317*F322)/H322</f>
        <v>#DIV/0!</v>
      </c>
      <c r="H322" s="11">
        <f>SUM(B322:F322)</f>
        <v>0</v>
      </c>
    </row>
    <row r="323" spans="1:8" ht="18.75" customHeight="1">
      <c r="A323" s="11" t="s">
        <v>0</v>
      </c>
      <c r="B323" s="17">
        <f>SUM(B318:B322)</f>
        <v>0</v>
      </c>
      <c r="C323" s="17">
        <f>SUM(C318:C322)</f>
        <v>0</v>
      </c>
      <c r="D323" s="17">
        <f>SUM(D318:D322)</f>
        <v>0</v>
      </c>
      <c r="E323" s="17">
        <f>SUM(E318:E322)</f>
        <v>0</v>
      </c>
      <c r="F323" s="17">
        <f>SUM(F318:F322)</f>
        <v>0</v>
      </c>
      <c r="G323" s="12" t="e">
        <f>(B323*B317+C317*C323+D317*D323+E317*E323+F317*F323)/H323</f>
        <v>#DIV/0!</v>
      </c>
      <c r="H323" s="11">
        <f>SUM(H318:H322)</f>
        <v>0</v>
      </c>
    </row>
    <row r="324" spans="1:8" ht="19.5" hidden="1" customHeight="1" outlineLevel="1">
      <c r="A324" s="19" t="s">
        <v>98</v>
      </c>
      <c r="B324" s="24" t="str">
        <f>IF(COUNTIF($Z$5:$Z$89,B317)=B323,"","ERROR")</f>
        <v/>
      </c>
      <c r="C324" s="24" t="str">
        <f>IF(COUNTIF($Z$5:$Z$89,C317)=C323,"","ERROR")</f>
        <v/>
      </c>
      <c r="D324" s="24" t="str">
        <f>IF(COUNTIF($Z$5:$Z$89,D317)=D323,"","ERROR")</f>
        <v/>
      </c>
      <c r="E324" s="24" t="str">
        <f>IF(COUNTIF($Z$5:$Z$89,E317)=E323,"","ERROR")</f>
        <v/>
      </c>
      <c r="F324" s="24" t="str">
        <f>IF(COUNTIF($Z$5:$Z$89,F317)=F323,"","ERROR")</f>
        <v/>
      </c>
      <c r="G324" s="2"/>
      <c r="H324" s="24" t="str">
        <f>IF(H323=$Z$90,"","ERROR")</f>
        <v/>
      </c>
    </row>
    <row r="325" spans="1:8" collapsed="1"/>
    <row r="327" spans="1:8">
      <c r="A327" s="4" t="s">
        <v>126</v>
      </c>
    </row>
    <row r="328" spans="1:8">
      <c r="A328" s="4" t="s">
        <v>146</v>
      </c>
    </row>
    <row r="330" spans="1:8">
      <c r="A330" s="2"/>
      <c r="B330" s="14" t="s">
        <v>101</v>
      </c>
      <c r="C330" s="14"/>
      <c r="D330" s="14"/>
      <c r="E330" s="14"/>
      <c r="F330" s="15" t="s">
        <v>148</v>
      </c>
      <c r="G330" s="16" t="s">
        <v>122</v>
      </c>
      <c r="H330" s="15" t="s">
        <v>29</v>
      </c>
    </row>
    <row r="331" spans="1:8" ht="18" customHeight="1">
      <c r="A331" s="5"/>
      <c r="B331" s="16">
        <v>1</v>
      </c>
      <c r="C331" s="16">
        <v>2</v>
      </c>
      <c r="D331" s="16">
        <v>3</v>
      </c>
      <c r="E331" s="16">
        <v>4</v>
      </c>
      <c r="F331" s="16">
        <v>5</v>
      </c>
      <c r="G331" s="16"/>
      <c r="H331" s="16"/>
    </row>
    <row r="332" spans="1:8" ht="18.75" customHeight="1">
      <c r="A332" s="18" t="s">
        <v>200</v>
      </c>
      <c r="B332" s="23">
        <f>COUNTIFS($B$5:$B$89,$A332,$AA$5:$AA$89,B331)</f>
        <v>0</v>
      </c>
      <c r="C332" s="23">
        <f>COUNTIFS($B$5:$B$89,$A332,$AA$5:$AA$89,C331)</f>
        <v>0</v>
      </c>
      <c r="D332" s="23">
        <f>COUNTIFS($B$5:$B$89,$A332,$AA$5:$AA$89,D331)</f>
        <v>0</v>
      </c>
      <c r="E332" s="23">
        <f>COUNTIFS($B$5:$B$89,$A332,$AA$5:$AA$89,E331)</f>
        <v>0</v>
      </c>
      <c r="F332" s="23">
        <f>COUNTIFS($B$5:$B$89,$A332,$AA$5:$AA$89,F331)</f>
        <v>0</v>
      </c>
      <c r="G332" s="12" t="e">
        <f>($B331*B332+C331*C332+D331*D332+E331*E332+F331*F332)/H332</f>
        <v>#DIV/0!</v>
      </c>
      <c r="H332" s="11">
        <f>SUM(B332:F332)</f>
        <v>0</v>
      </c>
    </row>
    <row r="333" spans="1:8" ht="18.75" customHeight="1">
      <c r="A333" s="11" t="s">
        <v>201</v>
      </c>
      <c r="B333" s="23">
        <f>COUNTIFS($B$5:$B$89,$A333,$AA$5:$AA$89,B331)</f>
        <v>0</v>
      </c>
      <c r="C333" s="23">
        <f>COUNTIFS($B$5:$B$89,$A333,$AA$5:$AA$89,C331)</f>
        <v>0</v>
      </c>
      <c r="D333" s="23">
        <f>COUNTIFS($B$5:$B$89,$A333,$AA$5:$AA$89,D331)</f>
        <v>0</v>
      </c>
      <c r="E333" s="23">
        <f>COUNTIFS($B$5:$B$89,$A333,$AA$5:$AA$89,E331)</f>
        <v>0</v>
      </c>
      <c r="F333" s="23">
        <f>COUNTIFS($B$5:$B$89,$A333,$AA$5:$AA$89,F331)</f>
        <v>0</v>
      </c>
      <c r="G333" s="12" t="e">
        <f>(B331*B333+C331*C333+D331*D333+E331*E333+F331*F333)/H333</f>
        <v>#DIV/0!</v>
      </c>
      <c r="H333" s="11">
        <f>SUM(B333:F333)</f>
        <v>0</v>
      </c>
    </row>
    <row r="334" spans="1:8" ht="18.75" customHeight="1">
      <c r="A334" s="18" t="s">
        <v>202</v>
      </c>
      <c r="B334" s="23">
        <f>COUNTIFS($B$5:$B$89,$A334,$AA$5:$AA$89,B331)</f>
        <v>0</v>
      </c>
      <c r="C334" s="23">
        <f>COUNTIFS($B$5:$B$89,$A334,$AA$5:$AA$89,C331)</f>
        <v>0</v>
      </c>
      <c r="D334" s="23">
        <f>COUNTIFS($B$5:$B$89,$A334,$AA$5:$AA$89,D331)</f>
        <v>0</v>
      </c>
      <c r="E334" s="23">
        <f>COUNTIFS($B$5:$B$89,$A334,$AA$5:$AA$89,E331)</f>
        <v>0</v>
      </c>
      <c r="F334" s="23">
        <f>COUNTIFS($B$5:$B$89,$A334,$AA$5:$AA$89,F331)</f>
        <v>0</v>
      </c>
      <c r="G334" s="12" t="e">
        <f>(B331*B334+C331*C334+D331*D334+E331*E334+F331*F334)/H334</f>
        <v>#DIV/0!</v>
      </c>
      <c r="H334" s="11">
        <f>SUM(B334:F334)</f>
        <v>0</v>
      </c>
    </row>
    <row r="335" spans="1:8" ht="18.75" customHeight="1">
      <c r="A335" s="11" t="s">
        <v>203</v>
      </c>
      <c r="B335" s="23">
        <f>COUNTIFS($B$5:$B$89,$A335,$AA$5:$AA$89,B331)</f>
        <v>0</v>
      </c>
      <c r="C335" s="23">
        <f>COUNTIFS($B$5:$B$89,$A335,$AA$5:$AA$89,C331)</f>
        <v>0</v>
      </c>
      <c r="D335" s="23">
        <f>COUNTIFS($B$5:$B$89,$A335,$AA$5:$AA$89,D331)</f>
        <v>0</v>
      </c>
      <c r="E335" s="23">
        <f>COUNTIFS($B$5:$B$89,$A335,$AA$5:$AA$89,E331)</f>
        <v>0</v>
      </c>
      <c r="F335" s="23">
        <f>COUNTIFS($B$5:$B$89,$A335,$AA$5:$AA$89,F331)</f>
        <v>0</v>
      </c>
      <c r="G335" s="12" t="e">
        <f>(B331*B335+C331*C335+D331*D335+E331*E335+F331*F335)/H335</f>
        <v>#DIV/0!</v>
      </c>
      <c r="H335" s="11">
        <f>SUM(B335:F335)</f>
        <v>0</v>
      </c>
    </row>
    <row r="336" spans="1:8" ht="18.75" customHeight="1">
      <c r="A336" s="18" t="s">
        <v>204</v>
      </c>
      <c r="B336" s="23">
        <f>COUNTIFS($B$5:$B$89,$A336,$AA$5:$AA$89,B331)</f>
        <v>0</v>
      </c>
      <c r="C336" s="23">
        <f>COUNTIFS($B$5:$B$89,$A336,$AA$5:$AA$89,C331)</f>
        <v>0</v>
      </c>
      <c r="D336" s="23">
        <f>COUNTIFS($B$5:$B$89,$A336,$AA$5:$AA$89,D331)</f>
        <v>0</v>
      </c>
      <c r="E336" s="23">
        <f>COUNTIFS($B$5:$B$89,$A336,$AA$5:$AA$89,E331)</f>
        <v>0</v>
      </c>
      <c r="F336" s="23">
        <f>COUNTIFS($B$5:$B$89,$A336,$AA$5:$AA$89,F331)</f>
        <v>0</v>
      </c>
      <c r="G336" s="12" t="e">
        <f>(B331*B336+C331*C336+D331*D336+E331*E336+F331*F336)/H336</f>
        <v>#DIV/0!</v>
      </c>
      <c r="H336" s="11">
        <f>SUM(B336:F336)</f>
        <v>0</v>
      </c>
    </row>
    <row r="337" spans="1:8" ht="18.75" customHeight="1">
      <c r="A337" s="11" t="s">
        <v>0</v>
      </c>
      <c r="B337" s="17">
        <f>SUM(B332:B336)</f>
        <v>0</v>
      </c>
      <c r="C337" s="17">
        <f>SUM(C332:C336)</f>
        <v>0</v>
      </c>
      <c r="D337" s="17">
        <f>SUM(D332:D336)</f>
        <v>0</v>
      </c>
      <c r="E337" s="17">
        <f>SUM(E332:E336)</f>
        <v>0</v>
      </c>
      <c r="F337" s="17">
        <f>SUM(F332:F336)</f>
        <v>0</v>
      </c>
      <c r="G337" s="12" t="e">
        <f>(B337*B331+C331*C337+D331*D337+E331*E337+F331*F337)/H337</f>
        <v>#DIV/0!</v>
      </c>
      <c r="H337" s="11">
        <f>SUM(H332:H336)</f>
        <v>0</v>
      </c>
    </row>
    <row r="338" spans="1:8" ht="19.5" hidden="1" customHeight="1" outlineLevel="1">
      <c r="A338" s="19" t="s">
        <v>98</v>
      </c>
      <c r="B338" s="24" t="str">
        <f>IF(COUNTIF($AA$5:$AA$89,B331)=B337,"","ERROR")</f>
        <v/>
      </c>
      <c r="C338" s="24" t="str">
        <f>IF(COUNTIF($AA$5:$AA$89,C331)=C337,"","ERROR")</f>
        <v/>
      </c>
      <c r="D338" s="24" t="str">
        <f>IF(COUNTIF($AA$5:$AA$89,D331)=D337,"","ERROR")</f>
        <v/>
      </c>
      <c r="E338" s="24" t="str">
        <f>IF(COUNTIF($AA$5:$AA$89,E331)=E337,"","ERROR")</f>
        <v/>
      </c>
      <c r="F338" s="24" t="str">
        <f>IF(COUNTIF($AA$5:$AA$89,F331)=F337,"","ERROR")</f>
        <v/>
      </c>
      <c r="G338" s="2"/>
      <c r="H338" s="24" t="str">
        <f>IF(H337=$AA$90,"","ERROR")</f>
        <v/>
      </c>
    </row>
    <row r="339" spans="1:8" collapsed="1"/>
    <row r="341" spans="1:8">
      <c r="A341" s="4" t="s">
        <v>127</v>
      </c>
    </row>
    <row r="342" spans="1:8">
      <c r="A342" s="4" t="s">
        <v>147</v>
      </c>
    </row>
    <row r="344" spans="1:8">
      <c r="A344" s="2"/>
      <c r="B344" s="14" t="s">
        <v>101</v>
      </c>
      <c r="C344" s="14"/>
      <c r="D344" s="14"/>
      <c r="E344" s="14"/>
      <c r="F344" s="15" t="s">
        <v>148</v>
      </c>
      <c r="G344" s="16" t="s">
        <v>122</v>
      </c>
      <c r="H344" s="15" t="s">
        <v>29</v>
      </c>
    </row>
    <row r="345" spans="1:8" ht="18" customHeight="1">
      <c r="A345" s="5"/>
      <c r="B345" s="16">
        <v>1</v>
      </c>
      <c r="C345" s="16">
        <v>2</v>
      </c>
      <c r="D345" s="16">
        <v>3</v>
      </c>
      <c r="E345" s="16">
        <v>4</v>
      </c>
      <c r="F345" s="16">
        <v>5</v>
      </c>
      <c r="G345" s="16"/>
      <c r="H345" s="16"/>
    </row>
    <row r="346" spans="1:8" ht="18.75" customHeight="1">
      <c r="A346" s="18" t="s">
        <v>200</v>
      </c>
      <c r="B346" s="23">
        <f>COUNTIFS($B$5:$B$89,$A346,$AB$5:$AB$89,B345)</f>
        <v>0</v>
      </c>
      <c r="C346" s="23">
        <f>COUNTIFS($B$5:$B$89,$A346,$AB$5:$AB$89,C345)</f>
        <v>0</v>
      </c>
      <c r="D346" s="23">
        <f>COUNTIFS($B$5:$B$89,$A346,$AB$5:$AB$89,D345)</f>
        <v>0</v>
      </c>
      <c r="E346" s="23">
        <f>COUNTIFS($B$5:$B$89,$A346,$AB$5:$AB$89,E345)</f>
        <v>0</v>
      </c>
      <c r="F346" s="23">
        <f>COUNTIFS($B$5:$B$89,$A346,$AB$5:$AB$89,F345)</f>
        <v>0</v>
      </c>
      <c r="G346" s="12" t="e">
        <f>($B345*B346+C345*C346+D345*D346+E345*E346+F345*F346)/H346</f>
        <v>#DIV/0!</v>
      </c>
      <c r="H346" s="11">
        <f>SUM(B346:F346)</f>
        <v>0</v>
      </c>
    </row>
    <row r="347" spans="1:8" ht="18.75" customHeight="1">
      <c r="A347" s="11" t="s">
        <v>201</v>
      </c>
      <c r="B347" s="23">
        <f>COUNTIFS($B$5:$B$89,$A347,$AB$5:$AB$89,B345)</f>
        <v>0</v>
      </c>
      <c r="C347" s="23">
        <f>COUNTIFS($B$5:$B$89,$A347,$AB$5:$AB$89,C345)</f>
        <v>0</v>
      </c>
      <c r="D347" s="23">
        <f>COUNTIFS($B$5:$B$89,$A347,$AB$5:$AB$89,D345)</f>
        <v>0</v>
      </c>
      <c r="E347" s="23">
        <f>COUNTIFS($B$5:$B$89,$A347,$AB$5:$AB$89,E345)</f>
        <v>0</v>
      </c>
      <c r="F347" s="23">
        <f>COUNTIFS($B$5:$B$89,$A347,$AB$5:$AB$89,F345)</f>
        <v>0</v>
      </c>
      <c r="G347" s="12" t="e">
        <f>(B345*B347+C345*C347+D345*D347+E345*E347+F345*F347)/H347</f>
        <v>#DIV/0!</v>
      </c>
      <c r="H347" s="11">
        <f>SUM(B347:F347)</f>
        <v>0</v>
      </c>
    </row>
    <row r="348" spans="1:8" ht="18.75" customHeight="1">
      <c r="A348" s="18" t="s">
        <v>202</v>
      </c>
      <c r="B348" s="23">
        <f>COUNTIFS($B$5:$B$89,$A348,$AB$5:$AB$89,B345)</f>
        <v>0</v>
      </c>
      <c r="C348" s="23">
        <f>COUNTIFS($B$5:$B$89,$A348,$AB$5:$AB$89,C345)</f>
        <v>0</v>
      </c>
      <c r="D348" s="23">
        <f>COUNTIFS($B$5:$B$89,$A348,$AB$5:$AB$89,D345)</f>
        <v>0</v>
      </c>
      <c r="E348" s="23">
        <f>COUNTIFS($B$5:$B$89,$A348,$AB$5:$AB$89,E345)</f>
        <v>0</v>
      </c>
      <c r="F348" s="23">
        <f>COUNTIFS($B$5:$B$89,$A348,$AB$5:$AB$89,F345)</f>
        <v>0</v>
      </c>
      <c r="G348" s="12" t="e">
        <f>(B345*B348+C345*C348+D345*D348+E345*E348+F345*F348)/H348</f>
        <v>#DIV/0!</v>
      </c>
      <c r="H348" s="11">
        <f>SUM(B348:F348)</f>
        <v>0</v>
      </c>
    </row>
    <row r="349" spans="1:8" ht="18.75" customHeight="1">
      <c r="A349" s="11" t="s">
        <v>203</v>
      </c>
      <c r="B349" s="23">
        <f>COUNTIFS($B$5:$B$89,$A349,$AB$5:$AB$89,B345)</f>
        <v>0</v>
      </c>
      <c r="C349" s="23">
        <f>COUNTIFS($B$5:$B$89,$A349,$AB$5:$AB$89,C345)</f>
        <v>0</v>
      </c>
      <c r="D349" s="23">
        <f>COUNTIFS($B$5:$B$89,$A349,$AB$5:$AB$89,D345)</f>
        <v>0</v>
      </c>
      <c r="E349" s="23">
        <f>COUNTIFS($B$5:$B$89,$A349,$AB$5:$AB$89,E345)</f>
        <v>0</v>
      </c>
      <c r="F349" s="23">
        <f>COUNTIFS($B$5:$B$89,$A349,$AB$5:$AB$89,F345)</f>
        <v>0</v>
      </c>
      <c r="G349" s="12" t="e">
        <f>(B345*B349+C345*C349+D345*D349+E345*E349+F345*F349)/H349</f>
        <v>#DIV/0!</v>
      </c>
      <c r="H349" s="11">
        <f>SUM(B349:F349)</f>
        <v>0</v>
      </c>
    </row>
    <row r="350" spans="1:8" ht="18.75" customHeight="1">
      <c r="A350" s="18" t="s">
        <v>204</v>
      </c>
      <c r="B350" s="23">
        <f>COUNTIFS($B$5:$B$89,$A350,$AB$5:$AB$89,B345)</f>
        <v>0</v>
      </c>
      <c r="C350" s="23">
        <f>COUNTIFS($B$5:$B$89,$A350,$AB$5:$AB$89,C345)</f>
        <v>0</v>
      </c>
      <c r="D350" s="23">
        <f>COUNTIFS($B$5:$B$89,$A350,$AB$5:$AB$89,D345)</f>
        <v>0</v>
      </c>
      <c r="E350" s="23">
        <f>COUNTIFS($B$5:$B$89,$A350,$AB$5:$AB$89,E345)</f>
        <v>0</v>
      </c>
      <c r="F350" s="23">
        <f>COUNTIFS($B$5:$B$89,$A350,$AB$5:$AB$89,F345)</f>
        <v>0</v>
      </c>
      <c r="G350" s="12" t="e">
        <f>(B345*B350+C345*C350+D345*D350+E345*E350+F345*F350)/H350</f>
        <v>#DIV/0!</v>
      </c>
      <c r="H350" s="11">
        <f>SUM(B350:F350)</f>
        <v>0</v>
      </c>
    </row>
    <row r="351" spans="1:8" ht="18.75" customHeight="1">
      <c r="A351" s="11" t="s">
        <v>0</v>
      </c>
      <c r="B351" s="17">
        <f>SUM(B346:B350)</f>
        <v>0</v>
      </c>
      <c r="C351" s="17">
        <f>SUM(C346:C350)</f>
        <v>0</v>
      </c>
      <c r="D351" s="17">
        <f>SUM(D346:D350)</f>
        <v>0</v>
      </c>
      <c r="E351" s="17">
        <f>SUM(E346:E350)</f>
        <v>0</v>
      </c>
      <c r="F351" s="17">
        <f>SUM(F346:F350)</f>
        <v>0</v>
      </c>
      <c r="G351" s="12" t="e">
        <f>(B351*B345+C345*C351+D345*D351+E345*E351+F345*F351)/H351</f>
        <v>#DIV/0!</v>
      </c>
      <c r="H351" s="11">
        <f>SUM(H346:H350)</f>
        <v>0</v>
      </c>
    </row>
    <row r="352" spans="1:8" ht="19.5" hidden="1" customHeight="1" outlineLevel="1">
      <c r="A352" s="19" t="s">
        <v>98</v>
      </c>
      <c r="B352" s="24" t="str">
        <f>IF(COUNTIF($AB$5:$AB$89,B345)=B351,"","ERROR")</f>
        <v/>
      </c>
      <c r="C352" s="24" t="str">
        <f>IF(COUNTIF($AB$5:$AB$89,C345)=C351,"","ERROR")</f>
        <v/>
      </c>
      <c r="D352" s="24" t="str">
        <f>IF(COUNTIF($AB$5:$AB$89,D345)=D351,"","ERROR")</f>
        <v/>
      </c>
      <c r="E352" s="24" t="str">
        <f>IF(COUNTIF($AB$5:$AB$89,E345)=E351,"","ERROR")</f>
        <v/>
      </c>
      <c r="F352" s="24" t="str">
        <f>IF(COUNTIF($AB$5:$AB$89,F345)=F351,"","ERROR")</f>
        <v/>
      </c>
      <c r="G352" s="2"/>
      <c r="H352" s="24" t="str">
        <f>IF(H351=$AB$90,"","ERROR")</f>
        <v/>
      </c>
    </row>
    <row r="353" spans="1:8" collapsed="1"/>
    <row r="355" spans="1:8">
      <c r="A355" s="4" t="s">
        <v>128</v>
      </c>
    </row>
    <row r="356" spans="1:8">
      <c r="A356" s="4" t="s">
        <v>147</v>
      </c>
    </row>
    <row r="358" spans="1:8">
      <c r="A358" s="2"/>
      <c r="B358" s="14" t="s">
        <v>101</v>
      </c>
      <c r="C358" s="14"/>
      <c r="D358" s="14"/>
      <c r="E358" s="14"/>
      <c r="F358" s="15" t="s">
        <v>148</v>
      </c>
      <c r="G358" s="16" t="s">
        <v>122</v>
      </c>
      <c r="H358" s="15" t="s">
        <v>29</v>
      </c>
    </row>
    <row r="359" spans="1:8" ht="18" customHeight="1">
      <c r="A359" s="5"/>
      <c r="B359" s="16">
        <v>1</v>
      </c>
      <c r="C359" s="16">
        <v>2</v>
      </c>
      <c r="D359" s="16">
        <v>3</v>
      </c>
      <c r="E359" s="16">
        <v>4</v>
      </c>
      <c r="F359" s="16">
        <v>5</v>
      </c>
      <c r="G359" s="16"/>
      <c r="H359" s="16"/>
    </row>
    <row r="360" spans="1:8" ht="18.75" customHeight="1">
      <c r="A360" s="18" t="s">
        <v>200</v>
      </c>
      <c r="B360" s="23">
        <f>COUNTIFS($B$5:$B$89,$A360,$AC$5:$AC$89,B359)</f>
        <v>0</v>
      </c>
      <c r="C360" s="23">
        <f>COUNTIFS($B$5:$B$89,$A360,$AC$5:$AC$89,C359)</f>
        <v>0</v>
      </c>
      <c r="D360" s="23">
        <f>COUNTIFS($B$5:$B$89,$A360,$AC$5:$AC$89,D359)</f>
        <v>0</v>
      </c>
      <c r="E360" s="23">
        <f>COUNTIFS($B$5:$B$89,$A360,$AC$5:$AC$89,E359)</f>
        <v>0</v>
      </c>
      <c r="F360" s="23">
        <f>COUNTIFS($B$5:$B$89,$A360,$AC$5:$AC$89,F359)</f>
        <v>0</v>
      </c>
      <c r="G360" s="12" t="e">
        <f>($B359*B360+C359*C360+D359*D360+E359*E360+F359*F360)/H360</f>
        <v>#DIV/0!</v>
      </c>
      <c r="H360" s="11">
        <f>SUM(B360:F360)</f>
        <v>0</v>
      </c>
    </row>
    <row r="361" spans="1:8" ht="18.75" customHeight="1">
      <c r="A361" s="11" t="s">
        <v>201</v>
      </c>
      <c r="B361" s="23">
        <f>COUNTIFS($B$5:$B$89,$A361,$AC$5:$AC$89,B359)</f>
        <v>0</v>
      </c>
      <c r="C361" s="23">
        <f>COUNTIFS($B$5:$B$89,$A361,$AC$5:$AC$89,C359)</f>
        <v>0</v>
      </c>
      <c r="D361" s="23">
        <f>COUNTIFS($B$5:$B$89,$A361,$AC$5:$AC$89,D359)</f>
        <v>0</v>
      </c>
      <c r="E361" s="23">
        <f>COUNTIFS($B$5:$B$89,$A361,$AC$5:$AC$89,E359)</f>
        <v>0</v>
      </c>
      <c r="F361" s="23">
        <f>COUNTIFS($B$5:$B$89,$A361,$AC$5:$AC$89,F359)</f>
        <v>0</v>
      </c>
      <c r="G361" s="12" t="e">
        <f>(B359*B361+C359*C361+D359*D361+E359*E361+F359*F361)/H361</f>
        <v>#DIV/0!</v>
      </c>
      <c r="H361" s="11">
        <f>SUM(B361:F361)</f>
        <v>0</v>
      </c>
    </row>
    <row r="362" spans="1:8" ht="18.75" customHeight="1">
      <c r="A362" s="18" t="s">
        <v>202</v>
      </c>
      <c r="B362" s="23">
        <f>COUNTIFS($B$5:$B$89,$A362,$AC$5:$AC$89,B359)</f>
        <v>0</v>
      </c>
      <c r="C362" s="23">
        <f>COUNTIFS($B$5:$B$89,$A362,$AC$5:$AC$89,C359)</f>
        <v>0</v>
      </c>
      <c r="D362" s="23">
        <f>COUNTIFS($B$5:$B$89,$A362,$AC$5:$AC$89,D359)</f>
        <v>0</v>
      </c>
      <c r="E362" s="23">
        <f>COUNTIFS($B$5:$B$89,$A362,$AC$5:$AC$89,E359)</f>
        <v>0</v>
      </c>
      <c r="F362" s="23">
        <f>COUNTIFS($B$5:$B$89,$A362,$AC$5:$AC$89,F359)</f>
        <v>0</v>
      </c>
      <c r="G362" s="12" t="e">
        <f>(B359*B362+C359*C362+D359*D362+E359*E362+F359*F362)/H362</f>
        <v>#DIV/0!</v>
      </c>
      <c r="H362" s="11">
        <f>SUM(B362:F362)</f>
        <v>0</v>
      </c>
    </row>
    <row r="363" spans="1:8" ht="18.75" customHeight="1">
      <c r="A363" s="11" t="s">
        <v>203</v>
      </c>
      <c r="B363" s="23">
        <f>COUNTIFS($B$5:$B$89,$A363,$AC$5:$AC$89,B359)</f>
        <v>0</v>
      </c>
      <c r="C363" s="23">
        <f>COUNTIFS($B$5:$B$89,$A363,$AC$5:$AC$89,C359)</f>
        <v>0</v>
      </c>
      <c r="D363" s="23">
        <f>COUNTIFS($B$5:$B$89,$A363,$AC$5:$AC$89,D359)</f>
        <v>0</v>
      </c>
      <c r="E363" s="23">
        <f>COUNTIFS($B$5:$B$89,$A363,$AC$5:$AC$89,E359)</f>
        <v>0</v>
      </c>
      <c r="F363" s="23">
        <f>COUNTIFS($B$5:$B$89,$A363,$AC$5:$AC$89,F359)</f>
        <v>0</v>
      </c>
      <c r="G363" s="12" t="e">
        <f>(B359*B363+C359*C363+D359*D363+E359*E363+F359*F363)/H363</f>
        <v>#DIV/0!</v>
      </c>
      <c r="H363" s="11">
        <f>SUM(B363:F363)</f>
        <v>0</v>
      </c>
    </row>
    <row r="364" spans="1:8" ht="18.75" customHeight="1">
      <c r="A364" s="18" t="s">
        <v>204</v>
      </c>
      <c r="B364" s="23">
        <f>COUNTIFS($B$5:$B$89,$A364,$AC$5:$AC$89,B359)</f>
        <v>0</v>
      </c>
      <c r="C364" s="23">
        <f>COUNTIFS($B$5:$B$89,$A364,$AC$5:$AC$89,C359)</f>
        <v>0</v>
      </c>
      <c r="D364" s="23">
        <f>COUNTIFS($B$5:$B$89,$A364,$AC$5:$AC$89,D359)</f>
        <v>0</v>
      </c>
      <c r="E364" s="23">
        <f>COUNTIFS($B$5:$B$89,$A364,$AC$5:$AC$89,E359)</f>
        <v>0</v>
      </c>
      <c r="F364" s="23">
        <f>COUNTIFS($B$5:$B$89,$A364,$AC$5:$AC$89,F359)</f>
        <v>0</v>
      </c>
      <c r="G364" s="12" t="e">
        <f>(B359*B364+C359*C364+D359*D364+E359*E364+F359*F364)/H364</f>
        <v>#DIV/0!</v>
      </c>
      <c r="H364" s="11">
        <f>SUM(B364:F364)</f>
        <v>0</v>
      </c>
    </row>
    <row r="365" spans="1:8" ht="18.75" customHeight="1">
      <c r="A365" s="11" t="s">
        <v>0</v>
      </c>
      <c r="B365" s="17">
        <f>SUM(B360:B364)</f>
        <v>0</v>
      </c>
      <c r="C365" s="17">
        <f>SUM(C360:C364)</f>
        <v>0</v>
      </c>
      <c r="D365" s="17">
        <f>SUM(D360:D364)</f>
        <v>0</v>
      </c>
      <c r="E365" s="17">
        <f>SUM(E360:E364)</f>
        <v>0</v>
      </c>
      <c r="F365" s="17">
        <f>SUM(F360:F364)</f>
        <v>0</v>
      </c>
      <c r="G365" s="12" t="e">
        <f>(B365*B359+C359*C365+D359*D365+E359*E365+F359*F365)/H365</f>
        <v>#DIV/0!</v>
      </c>
      <c r="H365" s="11">
        <f>SUM(H360:H364)</f>
        <v>0</v>
      </c>
    </row>
    <row r="366" spans="1:8" ht="19.5" hidden="1" customHeight="1" outlineLevel="1">
      <c r="A366" s="19" t="s">
        <v>98</v>
      </c>
      <c r="B366" s="24" t="str">
        <f>IF(COUNTIF($AC$5:$AC$89,B359)=B365,"","ERROR")</f>
        <v/>
      </c>
      <c r="C366" s="24" t="str">
        <f>IF(COUNTIF($AC$5:$AC$89,C359)=C365,"","ERROR")</f>
        <v/>
      </c>
      <c r="D366" s="24" t="str">
        <f>IF(COUNTIF($AC$5:$AC$89,D359)=D365,"","ERROR")</f>
        <v/>
      </c>
      <c r="E366" s="24" t="str">
        <f>IF(COUNTIF($AC$5:$AC$89,E359)=E365,"","ERROR")</f>
        <v/>
      </c>
      <c r="F366" s="24" t="str">
        <f>IF(COUNTIF($AC$5:$AC$89,F359)=F365,"","ERROR")</f>
        <v/>
      </c>
      <c r="G366" s="2"/>
      <c r="H366" s="24" t="str">
        <f>IF(H365=$AC$90,"","ERROR")</f>
        <v/>
      </c>
    </row>
    <row r="367" spans="1:8" collapsed="1"/>
  </sheetData>
  <sortState ref="K193:K197">
    <sortCondition ref="K193"/>
  </sortState>
  <mergeCells count="3">
    <mergeCell ref="I4:K4"/>
    <mergeCell ref="L4:N4"/>
    <mergeCell ref="O4:Q4"/>
  </mergeCells>
  <phoneticPr fontId="13" type="noConversion"/>
  <conditionalFormatting sqref="R5:U89 Y5:AC89 D5:G89">
    <cfRule type="cellIs" dxfId="11" priority="20" operator="greaterThan">
      <formula>5</formula>
    </cfRule>
  </conditionalFormatting>
  <conditionalFormatting sqref="I5:K89">
    <cfRule type="cellIs" dxfId="10" priority="14" operator="greaterThan">
      <formula>9</formula>
    </cfRule>
  </conditionalFormatting>
  <conditionalFormatting sqref="L5:N89">
    <cfRule type="cellIs" dxfId="9" priority="13" operator="greaterThan">
      <formula>7</formula>
    </cfRule>
  </conditionalFormatting>
  <conditionalFormatting sqref="O5:Q89">
    <cfRule type="cellIs" dxfId="8" priority="12" operator="greaterThan">
      <formula>6</formula>
    </cfRule>
  </conditionalFormatting>
  <conditionalFormatting sqref="H5:H89">
    <cfRule type="endsWith" dxfId="7" priority="9" operator="endsWith" text="n">
      <formula>RIGHT(H5,1)="n"</formula>
    </cfRule>
    <cfRule type="endsWith" dxfId="6" priority="10" operator="endsWith" text="y">
      <formula>RIGHT(H5,1)="y"</formula>
    </cfRule>
  </conditionalFormatting>
  <conditionalFormatting sqref="B5:C89">
    <cfRule type="endsWith" dxfId="5" priority="1" operator="endsWith" text="Other">
      <formula>RIGHT(B5,5)="Other"</formula>
    </cfRule>
    <cfRule type="endsWith" dxfId="4" priority="2" operator="endsWith" text="Manager">
      <formula>RIGHT(B5,7)="Manager"</formula>
    </cfRule>
    <cfRule type="endsWith" dxfId="3" priority="3" operator="endsWith" text="Department Director">
      <formula>RIGHT(B5,19)="Department Director"</formula>
    </cfRule>
    <cfRule type="endsWith" dxfId="2" priority="4" operator="endsWith" text="Physician">
      <formula>RIGHT(B5,9)="Physician"</formula>
    </cfRule>
    <cfRule type="endsWith" dxfId="1" priority="5" operator="endsWith" text="Senior Leader">
      <formula>RIGHT(B5,13)="Senior Leader"</formula>
    </cfRule>
  </conditionalFormatting>
  <dataValidations count="9">
    <dataValidation type="list" allowBlank="1" showInputMessage="1" showErrorMessage="1" sqref="D5:D89">
      <formula1>$A$102:$A$106</formula1>
    </dataValidation>
    <dataValidation type="list" allowBlank="1" showInputMessage="1" showErrorMessage="1" sqref="H5:H89">
      <formula1>$B$140:$C$140</formula1>
    </dataValidation>
    <dataValidation type="whole" allowBlank="1" showInputMessage="1" showErrorMessage="1" sqref="Y5:AC89 E5:G89 R5:U89">
      <formula1>1</formula1>
      <formula2>5</formula2>
    </dataValidation>
    <dataValidation type="whole" allowBlank="1" showInputMessage="1" showErrorMessage="1" sqref="I5:K89">
      <formula1>1</formula1>
      <formula2>9</formula2>
    </dataValidation>
    <dataValidation type="whole" allowBlank="1" showInputMessage="1" showErrorMessage="1" sqref="L5:N89">
      <formula1>1</formula1>
      <formula2>7</formula2>
    </dataValidation>
    <dataValidation type="whole" allowBlank="1" showInputMessage="1" showErrorMessage="1" sqref="O5:Q89">
      <formula1>1</formula1>
      <formula2>6</formula2>
    </dataValidation>
    <dataValidation type="whole" allowBlank="1" showInputMessage="1" showErrorMessage="1" sqref="V5:X89">
      <formula1>0</formula1>
      <formula2>1000000</formula2>
    </dataValidation>
    <dataValidation type="list" allowBlank="1" showInputMessage="1" showErrorMessage="1" sqref="B5:B89">
      <formula1>$B$1:$B$3</formula1>
    </dataValidation>
    <dataValidation type="list" allowBlank="1" showInputMessage="1" showErrorMessage="1" sqref="C5:C89">
      <formula1>$C$1:$C$2</formula1>
    </dataValidation>
  </dataValidations>
  <pageMargins left="0.7" right="0.7" top="0.75" bottom="0.75" header="0.3" footer="0.3"/>
  <pageSetup scale="53" fitToHeight="0" orientation="portrait" r:id="rId1"/>
  <headerFooter>
    <oddFooter>&amp;L&amp;8&amp;Z&amp;F
&amp;A&amp;C&amp;8&amp;D &amp;T&amp;R&amp;8&amp;P of &amp;N</oddFooter>
  </headerFooter>
  <rowBreaks count="4" manualBreakCount="4">
    <brk id="149" max="10" man="1"/>
    <brk id="212" max="10" man="1"/>
    <brk id="265" max="10" man="1"/>
    <brk id="3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Instructions</vt:lpstr>
      <vt:lpstr>Assessment</vt:lpstr>
      <vt:lpstr>Assessment!Print_Area</vt:lpstr>
      <vt:lpstr>Instructions!Print_Area</vt:lpstr>
    </vt:vector>
  </TitlesOfParts>
  <Company>Adventist Health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Zbaraschuk</dc:creator>
  <cp:lastModifiedBy>anita_wong</cp:lastModifiedBy>
  <cp:lastPrinted>2010-09-17T16:33:06Z</cp:lastPrinted>
  <dcterms:created xsi:type="dcterms:W3CDTF">2000-02-25T16:53:55Z</dcterms:created>
  <dcterms:modified xsi:type="dcterms:W3CDTF">2011-10-03T06:47:57Z</dcterms:modified>
</cp:coreProperties>
</file>